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Roches\Desktop\"/>
    </mc:Choice>
  </mc:AlternateContent>
  <xr:revisionPtr revIDLastSave="0" documentId="13_ncr:1_{0735FB83-D5D5-485E-8805-7C922821FDFC}" xr6:coauthVersionLast="47" xr6:coauthVersionMax="47" xr10:uidLastSave="{00000000-0000-0000-0000-000000000000}"/>
  <bookViews>
    <workbookView xWindow="-120" yWindow="-120" windowWidth="20730" windowHeight="11160" firstSheet="1" activeTab="3" xr2:uid="{12D3A17D-9B78-4F4E-96E0-1EA34174CC3C}"/>
  </bookViews>
  <sheets>
    <sheet name="Fleet_Performance_Analysis_Orig" sheetId="2" r:id="rId1"/>
    <sheet name="Pivot_Table" sheetId="4" r:id="rId2"/>
    <sheet name="Dashboard" sheetId="6" r:id="rId3"/>
    <sheet name="Summary report and Insights_rec" sheetId="7" r:id="rId4"/>
    <sheet name="Clean data" sheetId="1" r:id="rId5"/>
    <sheet name="Check_Outlier" sheetId="3" r:id="rId6"/>
  </sheets>
  <definedNames>
    <definedName name="_xlnm._FilterDatabase" localSheetId="5" hidden="1">Check_Outlier!$A$1:$H$1001</definedName>
    <definedName name="ExternalData_1" localSheetId="4" hidden="1">'Clean data'!$A$1:$J$1001</definedName>
    <definedName name="ExternalData_1" localSheetId="0" hidden="1">Fleet_Performance_Analysis_Orig!$A$1:$J$1001</definedName>
    <definedName name="NativeTimeline_Date">#N/A</definedName>
    <definedName name="Slicer_Date">#N/A</definedName>
    <definedName name="Slicer_Driver_Name">#N/A</definedName>
    <definedName name="Slicer_Region">#N/A</definedName>
  </definedNames>
  <calcPr calcId="191029"/>
  <pivotCaches>
    <pivotCache cacheId="9"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H3" i="3"/>
  <c r="H4" i="3"/>
  <c r="H5" i="3"/>
  <c r="H6" i="3"/>
  <c r="H7" i="3"/>
  <c r="H8" i="3"/>
  <c r="H9" i="3"/>
  <c r="H10" i="3"/>
  <c r="H11" i="3"/>
  <c r="H12" i="3"/>
  <c r="H13" i="3"/>
  <c r="H14" i="3"/>
  <c r="H15" i="3"/>
  <c r="H16" i="3"/>
  <c r="H17" i="3"/>
  <c r="H18" i="3"/>
  <c r="H19" i="3"/>
  <c r="H20" i="3"/>
  <c r="H21" i="3"/>
  <c r="H2" i="3"/>
  <c r="G2" i="3"/>
  <c r="G3" i="3"/>
  <c r="G4" i="3"/>
  <c r="G5" i="3"/>
  <c r="G6" i="3"/>
  <c r="G7" i="3"/>
  <c r="G8" i="3"/>
  <c r="G9" i="3"/>
  <c r="G10" i="3"/>
  <c r="G11" i="3"/>
  <c r="G12" i="3"/>
  <c r="G13" i="3"/>
  <c r="G14" i="3"/>
  <c r="G15" i="3"/>
  <c r="G16" i="3"/>
  <c r="G17" i="3"/>
  <c r="G18" i="3"/>
  <c r="G19" i="3"/>
  <c r="G20" i="3"/>
  <c r="G21" i="3"/>
  <c r="E2" i="3"/>
  <c r="F2" i="3"/>
  <c r="D2" i="3"/>
  <c r="C2" i="3"/>
  <c r="B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65522C-DDEA-407E-B377-B723668CEDB7}" keepAlive="1" name="Query - transport_fleet_analysis" description="Connection to the 'transport_fleet_analysis' query in the workbook." type="5" refreshedVersion="7" background="1" saveData="1">
    <dbPr connection="Provider=Microsoft.Mashup.OleDb.1;Data Source=$Workbook$;Location=transport_fleet_analysis;Extended Properties=&quot;&quot;" command="SELECT * FROM [transport_fleet_analysis]"/>
  </connection>
  <connection id="2" xr16:uid="{CD152C5D-3FDF-4FB7-81D9-B779A0E9420E}" keepAlive="1" name="Query - transport_fleet_analysis (2)" description="Connection to the 'transport_fleet_analysis (2)' query in the workbook." type="5" refreshedVersion="7" background="1" saveData="1">
    <dbPr connection="Provider=Microsoft.Mashup.OleDb.1;Data Source=$Workbook$;Location=&quot;transport_fleet_analysis (2)&quot;;Extended Properties=&quot;&quot;" command="SELECT * FROM [transport_fleet_analysis (2)]"/>
  </connection>
</connections>
</file>

<file path=xl/sharedStrings.xml><?xml version="1.0" encoding="utf-8"?>
<sst xmlns="http://schemas.openxmlformats.org/spreadsheetml/2006/main" count="7056" uniqueCount="1029">
  <si>
    <t>Vehicle_ID</t>
  </si>
  <si>
    <t>Date</t>
  </si>
  <si>
    <t>Distance_Travelled (km)</t>
  </si>
  <si>
    <t>Fuel_Consumed (L)</t>
  </si>
  <si>
    <t>Maintenance_Cost (USD)</t>
  </si>
  <si>
    <t>Trip_Count</t>
  </si>
  <si>
    <t>Driver_Name</t>
  </si>
  <si>
    <t>Region</t>
  </si>
  <si>
    <t>Revenue (USD)</t>
  </si>
  <si>
    <t>Trip_Duration (hours)</t>
  </si>
  <si>
    <t>V2824</t>
  </si>
  <si>
    <t>Diana</t>
  </si>
  <si>
    <t>West</t>
  </si>
  <si>
    <t>V1409</t>
  </si>
  <si>
    <t>Alice</t>
  </si>
  <si>
    <t>V5506</t>
  </si>
  <si>
    <t>Bob</t>
  </si>
  <si>
    <t>V5012</t>
  </si>
  <si>
    <t>North</t>
  </si>
  <si>
    <t>V4657</t>
  </si>
  <si>
    <t>Charlie</t>
  </si>
  <si>
    <t>South</t>
  </si>
  <si>
    <t>V3286</t>
  </si>
  <si>
    <t>V2679</t>
  </si>
  <si>
    <t>V9935</t>
  </si>
  <si>
    <t>V2424</t>
  </si>
  <si>
    <t>V7912</t>
  </si>
  <si>
    <t>East</t>
  </si>
  <si>
    <t>V1520</t>
  </si>
  <si>
    <t>Ethan</t>
  </si>
  <si>
    <t>V1488</t>
  </si>
  <si>
    <t>V2535</t>
  </si>
  <si>
    <t>V4582</t>
  </si>
  <si>
    <t>V4811</t>
  </si>
  <si>
    <t>V9279</t>
  </si>
  <si>
    <t>V1434</t>
  </si>
  <si>
    <t>V4257</t>
  </si>
  <si>
    <t>V9928</t>
  </si>
  <si>
    <t>V7873</t>
  </si>
  <si>
    <t>V4611</t>
  </si>
  <si>
    <t>V8359</t>
  </si>
  <si>
    <t>V5557</t>
  </si>
  <si>
    <t>V1106</t>
  </si>
  <si>
    <t>V3615</t>
  </si>
  <si>
    <t>V7924</t>
  </si>
  <si>
    <t>V6574</t>
  </si>
  <si>
    <t>V5552</t>
  </si>
  <si>
    <t>V3547</t>
  </si>
  <si>
    <t>V4527</t>
  </si>
  <si>
    <t>V6514</t>
  </si>
  <si>
    <t>V2674</t>
  </si>
  <si>
    <t>V2519</t>
  </si>
  <si>
    <t>V7224</t>
  </si>
  <si>
    <t>V2584</t>
  </si>
  <si>
    <t>V6881</t>
  </si>
  <si>
    <t>V6635</t>
  </si>
  <si>
    <t>V5333</t>
  </si>
  <si>
    <t>V1711</t>
  </si>
  <si>
    <t>V8527</t>
  </si>
  <si>
    <t>V9785</t>
  </si>
  <si>
    <t>V3045</t>
  </si>
  <si>
    <t>V7201</t>
  </si>
  <si>
    <t>V2291</t>
  </si>
  <si>
    <t>V5803</t>
  </si>
  <si>
    <t>V6925</t>
  </si>
  <si>
    <t>V4150</t>
  </si>
  <si>
    <t>V2139</t>
  </si>
  <si>
    <t>V1750</t>
  </si>
  <si>
    <t>V4733</t>
  </si>
  <si>
    <t>V5741</t>
  </si>
  <si>
    <t>V2307</t>
  </si>
  <si>
    <t>V4814</t>
  </si>
  <si>
    <t>V2654</t>
  </si>
  <si>
    <t>V7227</t>
  </si>
  <si>
    <t>V5554</t>
  </si>
  <si>
    <t>V8428</t>
  </si>
  <si>
    <t>V6977</t>
  </si>
  <si>
    <t>V3664</t>
  </si>
  <si>
    <t>V7065</t>
  </si>
  <si>
    <t>V6820</t>
  </si>
  <si>
    <t>V4432</t>
  </si>
  <si>
    <t>V5374</t>
  </si>
  <si>
    <t>V2169</t>
  </si>
  <si>
    <t>V3803</t>
  </si>
  <si>
    <t>V9751</t>
  </si>
  <si>
    <t>V5010</t>
  </si>
  <si>
    <t>V3677</t>
  </si>
  <si>
    <t>V8573</t>
  </si>
  <si>
    <t>V7216</t>
  </si>
  <si>
    <t>V5422</t>
  </si>
  <si>
    <t>V4598</t>
  </si>
  <si>
    <t>V6313</t>
  </si>
  <si>
    <t>V1916</t>
  </si>
  <si>
    <t>V4752</t>
  </si>
  <si>
    <t>V1525</t>
  </si>
  <si>
    <t>V6168</t>
  </si>
  <si>
    <t>V7572</t>
  </si>
  <si>
    <t>V5386</t>
  </si>
  <si>
    <t>V2084</t>
  </si>
  <si>
    <t>V4456</t>
  </si>
  <si>
    <t>V6155</t>
  </si>
  <si>
    <t>V4483</t>
  </si>
  <si>
    <t>V9179</t>
  </si>
  <si>
    <t>V7482</t>
  </si>
  <si>
    <t>V8517</t>
  </si>
  <si>
    <t>V3340</t>
  </si>
  <si>
    <t>V5339</t>
  </si>
  <si>
    <t>V3287</t>
  </si>
  <si>
    <t>V5040</t>
  </si>
  <si>
    <t>V9830</t>
  </si>
  <si>
    <t>V5304</t>
  </si>
  <si>
    <t>V8019</t>
  </si>
  <si>
    <t>V7543</t>
  </si>
  <si>
    <t>V6930</t>
  </si>
  <si>
    <t>V4593</t>
  </si>
  <si>
    <t>V3266</t>
  </si>
  <si>
    <t>V9348</t>
  </si>
  <si>
    <t>V9085</t>
  </si>
  <si>
    <t>V2489</t>
  </si>
  <si>
    <t>V1771</t>
  </si>
  <si>
    <t>V2796</t>
  </si>
  <si>
    <t>V3504</t>
  </si>
  <si>
    <t>V3621</t>
  </si>
  <si>
    <t>V7916</t>
  </si>
  <si>
    <t>V2040</t>
  </si>
  <si>
    <t>V7304</t>
  </si>
  <si>
    <t>V7252</t>
  </si>
  <si>
    <t>V8668</t>
  </si>
  <si>
    <t>V9669</t>
  </si>
  <si>
    <t>V5119</t>
  </si>
  <si>
    <t>V1188</t>
  </si>
  <si>
    <t>V2876</t>
  </si>
  <si>
    <t>V9797</t>
  </si>
  <si>
    <t>V5371</t>
  </si>
  <si>
    <t>V6573</t>
  </si>
  <si>
    <t>V2827</t>
  </si>
  <si>
    <t>V5808</t>
  </si>
  <si>
    <t>V8123</t>
  </si>
  <si>
    <t>V3591</t>
  </si>
  <si>
    <t>V8433</t>
  </si>
  <si>
    <t>V1053</t>
  </si>
  <si>
    <t>V5315</t>
  </si>
  <si>
    <t>V9201</t>
  </si>
  <si>
    <t>V3927</t>
  </si>
  <si>
    <t>V9317</t>
  </si>
  <si>
    <t>V2743</t>
  </si>
  <si>
    <t>V5889</t>
  </si>
  <si>
    <t>V4258</t>
  </si>
  <si>
    <t>V7126</t>
  </si>
  <si>
    <t>V3646</t>
  </si>
  <si>
    <t>V9837</t>
  </si>
  <si>
    <t>V9689</t>
  </si>
  <si>
    <t>V1009</t>
  </si>
  <si>
    <t>V6310</t>
  </si>
  <si>
    <t>V9005</t>
  </si>
  <si>
    <t>V1319</t>
  </si>
  <si>
    <t>V2832</t>
  </si>
  <si>
    <t>V6947</t>
  </si>
  <si>
    <t>V6038</t>
  </si>
  <si>
    <t>V4923</t>
  </si>
  <si>
    <t>V1949</t>
  </si>
  <si>
    <t>V4946</t>
  </si>
  <si>
    <t>V2290</t>
  </si>
  <si>
    <t>V2403</t>
  </si>
  <si>
    <t>V8962</t>
  </si>
  <si>
    <t>V2133</t>
  </si>
  <si>
    <t>V9727</t>
  </si>
  <si>
    <t>V3060</t>
  </si>
  <si>
    <t>V3103</t>
  </si>
  <si>
    <t>V8787</t>
  </si>
  <si>
    <t>V3705</t>
  </si>
  <si>
    <t>V5342</t>
  </si>
  <si>
    <t>V9645</t>
  </si>
  <si>
    <t>V7932</t>
  </si>
  <si>
    <t>V4470</t>
  </si>
  <si>
    <t>V9835</t>
  </si>
  <si>
    <t>V4295</t>
  </si>
  <si>
    <t>V6107</t>
  </si>
  <si>
    <t>V7537</t>
  </si>
  <si>
    <t>V7118</t>
  </si>
  <si>
    <t>V8177</t>
  </si>
  <si>
    <t>V9479</t>
  </si>
  <si>
    <t>V8397</t>
  </si>
  <si>
    <t>V2982</t>
  </si>
  <si>
    <t>V5061</t>
  </si>
  <si>
    <t>V4681</t>
  </si>
  <si>
    <t>V2049</t>
  </si>
  <si>
    <t>V6539</t>
  </si>
  <si>
    <t>V1344</t>
  </si>
  <si>
    <t>V4770</t>
  </si>
  <si>
    <t>V4608</t>
  </si>
  <si>
    <t>V1117</t>
  </si>
  <si>
    <t>V2163</t>
  </si>
  <si>
    <t>V1964</t>
  </si>
  <si>
    <t>V4750</t>
  </si>
  <si>
    <t>V2104</t>
  </si>
  <si>
    <t>V1514</t>
  </si>
  <si>
    <t>V6413</t>
  </si>
  <si>
    <t>V2160</t>
  </si>
  <si>
    <t>V9423</t>
  </si>
  <si>
    <t>V4899</t>
  </si>
  <si>
    <t>V5562</t>
  </si>
  <si>
    <t>V8953</t>
  </si>
  <si>
    <t>V4510</t>
  </si>
  <si>
    <t>V9834</t>
  </si>
  <si>
    <t>V3167</t>
  </si>
  <si>
    <t>V8744</t>
  </si>
  <si>
    <t>V4981</t>
  </si>
  <si>
    <t>V8749</t>
  </si>
  <si>
    <t>V7669</t>
  </si>
  <si>
    <t>V4119</t>
  </si>
  <si>
    <t>V2545</t>
  </si>
  <si>
    <t>V2588</t>
  </si>
  <si>
    <t>V8062</t>
  </si>
  <si>
    <t>V6804</t>
  </si>
  <si>
    <t>V7939</t>
  </si>
  <si>
    <t>V7735</t>
  </si>
  <si>
    <t>V8651</t>
  </si>
  <si>
    <t>V1887</t>
  </si>
  <si>
    <t>V2612</t>
  </si>
  <si>
    <t>V1993</t>
  </si>
  <si>
    <t>V7596</t>
  </si>
  <si>
    <t>V6559</t>
  </si>
  <si>
    <t>V2790</t>
  </si>
  <si>
    <t>V5073</t>
  </si>
  <si>
    <t>V4139</t>
  </si>
  <si>
    <t>V4116</t>
  </si>
  <si>
    <t>V9786</t>
  </si>
  <si>
    <t>V8350</t>
  </si>
  <si>
    <t>V3296</t>
  </si>
  <si>
    <t>V4006</t>
  </si>
  <si>
    <t>V5563</t>
  </si>
  <si>
    <t>V8579</t>
  </si>
  <si>
    <t>V5092</t>
  </si>
  <si>
    <t>V2235</t>
  </si>
  <si>
    <t>V8260</t>
  </si>
  <si>
    <t>V2604</t>
  </si>
  <si>
    <t>V1828</t>
  </si>
  <si>
    <t>V9856</t>
  </si>
  <si>
    <t>V1241</t>
  </si>
  <si>
    <t>V2528</t>
  </si>
  <si>
    <t>V4872</t>
  </si>
  <si>
    <t>V3724</t>
  </si>
  <si>
    <t>V7658</t>
  </si>
  <si>
    <t>V8956</t>
  </si>
  <si>
    <t>V8886</t>
  </si>
  <si>
    <t>V4502</t>
  </si>
  <si>
    <t>V7570</t>
  </si>
  <si>
    <t>V1960</t>
  </si>
  <si>
    <t>V3697</t>
  </si>
  <si>
    <t>V7209</t>
  </si>
  <si>
    <t>V1035</t>
  </si>
  <si>
    <t>V7396</t>
  </si>
  <si>
    <t>V5345</t>
  </si>
  <si>
    <t>V8454</t>
  </si>
  <si>
    <t>V5673</t>
  </si>
  <si>
    <t>V7930</t>
  </si>
  <si>
    <t>V8973</t>
  </si>
  <si>
    <t>V3536</t>
  </si>
  <si>
    <t>V4111</t>
  </si>
  <si>
    <t>V5861</t>
  </si>
  <si>
    <t>V4566</t>
  </si>
  <si>
    <t>V1958</t>
  </si>
  <si>
    <t>V9883</t>
  </si>
  <si>
    <t>V1998</t>
  </si>
  <si>
    <t>V6138</t>
  </si>
  <si>
    <t>V1936</t>
  </si>
  <si>
    <t>V1821</t>
  </si>
  <si>
    <t>V8811</t>
  </si>
  <si>
    <t>V9238</t>
  </si>
  <si>
    <t>V9701</t>
  </si>
  <si>
    <t>V3579</t>
  </si>
  <si>
    <t>V1931</t>
  </si>
  <si>
    <t>V9320</t>
  </si>
  <si>
    <t>V2312</t>
  </si>
  <si>
    <t>V4044</t>
  </si>
  <si>
    <t>V2122</t>
  </si>
  <si>
    <t>V2113</t>
  </si>
  <si>
    <t>V4853</t>
  </si>
  <si>
    <t>V7615</t>
  </si>
  <si>
    <t>V2964</t>
  </si>
  <si>
    <t>V5033</t>
  </si>
  <si>
    <t>V1651</t>
  </si>
  <si>
    <t>V2343</t>
  </si>
  <si>
    <t>V7868</t>
  </si>
  <si>
    <t>V9565</t>
  </si>
  <si>
    <t>V6183</t>
  </si>
  <si>
    <t>V5272</t>
  </si>
  <si>
    <t>V4346</t>
  </si>
  <si>
    <t>V6147</t>
  </si>
  <si>
    <t>V4910</t>
  </si>
  <si>
    <t>V5351</t>
  </si>
  <si>
    <t>V7484</t>
  </si>
  <si>
    <t>V3144</t>
  </si>
  <si>
    <t>V5915</t>
  </si>
  <si>
    <t>V8491</t>
  </si>
  <si>
    <t>V6180</t>
  </si>
  <si>
    <t>V2188</t>
  </si>
  <si>
    <t>V1152</t>
  </si>
  <si>
    <t>V8508</t>
  </si>
  <si>
    <t>V2638</t>
  </si>
  <si>
    <t>V2200</t>
  </si>
  <si>
    <t>V9808</t>
  </si>
  <si>
    <t>V4492</t>
  </si>
  <si>
    <t>V9288</t>
  </si>
  <si>
    <t>V3170</t>
  </si>
  <si>
    <t>V6718</t>
  </si>
  <si>
    <t>V2127</t>
  </si>
  <si>
    <t>V5002</t>
  </si>
  <si>
    <t>V7054</t>
  </si>
  <si>
    <t>V5669</t>
  </si>
  <si>
    <t>V3584</t>
  </si>
  <si>
    <t>V8179</t>
  </si>
  <si>
    <t>V9900</t>
  </si>
  <si>
    <t>V5956</t>
  </si>
  <si>
    <t>V9666</t>
  </si>
  <si>
    <t>V1128</t>
  </si>
  <si>
    <t>V5905</t>
  </si>
  <si>
    <t>V2697</t>
  </si>
  <si>
    <t>V3200</t>
  </si>
  <si>
    <t>V2891</t>
  </si>
  <si>
    <t>V2753</t>
  </si>
  <si>
    <t>V3546</t>
  </si>
  <si>
    <t>V5462</t>
  </si>
  <si>
    <t>V5616</t>
  </si>
  <si>
    <t>V4450</t>
  </si>
  <si>
    <t>V6617</t>
  </si>
  <si>
    <t>V4335</t>
  </si>
  <si>
    <t>V5325</t>
  </si>
  <si>
    <t>V9280</t>
  </si>
  <si>
    <t>V9004</t>
  </si>
  <si>
    <t>V5114</t>
  </si>
  <si>
    <t>V1832</t>
  </si>
  <si>
    <t>V2512</t>
  </si>
  <si>
    <t>V5533</t>
  </si>
  <si>
    <t>V1722</t>
  </si>
  <si>
    <t>V1058</t>
  </si>
  <si>
    <t>V6464</t>
  </si>
  <si>
    <t>V3143</t>
  </si>
  <si>
    <t>V5291</t>
  </si>
  <si>
    <t>V3647</t>
  </si>
  <si>
    <t>V8239</t>
  </si>
  <si>
    <t>V8007</t>
  </si>
  <si>
    <t>V1158</t>
  </si>
  <si>
    <t>V2232</t>
  </si>
  <si>
    <t>V3442</t>
  </si>
  <si>
    <t>V9938</t>
  </si>
  <si>
    <t>V1590</t>
  </si>
  <si>
    <t>V7049</t>
  </si>
  <si>
    <t>V3426</t>
  </si>
  <si>
    <t>V8041</t>
  </si>
  <si>
    <t>V3088</t>
  </si>
  <si>
    <t>V1685</t>
  </si>
  <si>
    <t>V6050</t>
  </si>
  <si>
    <t>V6974</t>
  </si>
  <si>
    <t>V1653</t>
  </si>
  <si>
    <t>V6862</t>
  </si>
  <si>
    <t>V4441</t>
  </si>
  <si>
    <t>V5088</t>
  </si>
  <si>
    <t>V2684</t>
  </si>
  <si>
    <t>V6794</t>
  </si>
  <si>
    <t>V3532</t>
  </si>
  <si>
    <t>V4878</t>
  </si>
  <si>
    <t>V3662</t>
  </si>
  <si>
    <t>V3900</t>
  </si>
  <si>
    <t>V7755</t>
  </si>
  <si>
    <t>V1406</t>
  </si>
  <si>
    <t>V3938</t>
  </si>
  <si>
    <t>V6442</t>
  </si>
  <si>
    <t>V7745</t>
  </si>
  <si>
    <t>V5065</t>
  </si>
  <si>
    <t>V3608</t>
  </si>
  <si>
    <t>V2771</t>
  </si>
  <si>
    <t>V7267</t>
  </si>
  <si>
    <t>V1634</t>
  </si>
  <si>
    <t>V8711</t>
  </si>
  <si>
    <t>V4644</t>
  </si>
  <si>
    <t>V4269</t>
  </si>
  <si>
    <t>V8541</t>
  </si>
  <si>
    <t>V6728</t>
  </si>
  <si>
    <t>V6000</t>
  </si>
  <si>
    <t>V4728</t>
  </si>
  <si>
    <t>V4652</t>
  </si>
  <si>
    <t>V1387</t>
  </si>
  <si>
    <t>V4164</t>
  </si>
  <si>
    <t>V7528</t>
  </si>
  <si>
    <t>V6378</t>
  </si>
  <si>
    <t>V5564</t>
  </si>
  <si>
    <t>V2137</t>
  </si>
  <si>
    <t>V5573</t>
  </si>
  <si>
    <t>V6753</t>
  </si>
  <si>
    <t>V9346</t>
  </si>
  <si>
    <t>V7548</t>
  </si>
  <si>
    <t>V6425</t>
  </si>
  <si>
    <t>V1452</t>
  </si>
  <si>
    <t>V2889</t>
  </si>
  <si>
    <t>V5279</t>
  </si>
  <si>
    <t>V3925</t>
  </si>
  <si>
    <t>V5349</t>
  </si>
  <si>
    <t>V1626</t>
  </si>
  <si>
    <t>V2776</t>
  </si>
  <si>
    <t>V8119</t>
  </si>
  <si>
    <t>V6663</t>
  </si>
  <si>
    <t>V6139</t>
  </si>
  <si>
    <t>V8149</t>
  </si>
  <si>
    <t>V9379</t>
  </si>
  <si>
    <t>V2894</t>
  </si>
  <si>
    <t>V7311</t>
  </si>
  <si>
    <t>V4114</t>
  </si>
  <si>
    <t>V5173</t>
  </si>
  <si>
    <t>V1727</t>
  </si>
  <si>
    <t>V8144</t>
  </si>
  <si>
    <t>V1027</t>
  </si>
  <si>
    <t>V9518</t>
  </si>
  <si>
    <t>V9821</t>
  </si>
  <si>
    <t>V4228</t>
  </si>
  <si>
    <t>V6967</t>
  </si>
  <si>
    <t>V8066</t>
  </si>
  <si>
    <t>V2146</t>
  </si>
  <si>
    <t>V6409</t>
  </si>
  <si>
    <t>V6143</t>
  </si>
  <si>
    <t>V3041</t>
  </si>
  <si>
    <t>V5920</t>
  </si>
  <si>
    <t>V9308</t>
  </si>
  <si>
    <t>V6067</t>
  </si>
  <si>
    <t>V7691</t>
  </si>
  <si>
    <t>V6344</t>
  </si>
  <si>
    <t>V7592</t>
  </si>
  <si>
    <t>V5844</t>
  </si>
  <si>
    <t>V3085</t>
  </si>
  <si>
    <t>V4143</t>
  </si>
  <si>
    <t>V7888</t>
  </si>
  <si>
    <t>V7211</t>
  </si>
  <si>
    <t>V3851</t>
  </si>
  <si>
    <t>V5930</t>
  </si>
  <si>
    <t>V7653</t>
  </si>
  <si>
    <t>V9977</t>
  </si>
  <si>
    <t>V1006</t>
  </si>
  <si>
    <t>V5978</t>
  </si>
  <si>
    <t>V5700</t>
  </si>
  <si>
    <t>V4443</t>
  </si>
  <si>
    <t>V8043</t>
  </si>
  <si>
    <t>V6279</t>
  </si>
  <si>
    <t>V8618</t>
  </si>
  <si>
    <t>V8238</t>
  </si>
  <si>
    <t>V8244</t>
  </si>
  <si>
    <t>V4501</t>
  </si>
  <si>
    <t>V9375</t>
  </si>
  <si>
    <t>V8752</t>
  </si>
  <si>
    <t>V3780</t>
  </si>
  <si>
    <t>V2389</t>
  </si>
  <si>
    <t>V5649</t>
  </si>
  <si>
    <t>V9445</t>
  </si>
  <si>
    <t>V6491</t>
  </si>
  <si>
    <t>V2530</t>
  </si>
  <si>
    <t>V4848</t>
  </si>
  <si>
    <t>V6085</t>
  </si>
  <si>
    <t>V4680</t>
  </si>
  <si>
    <t>V4262</t>
  </si>
  <si>
    <t>V3414</t>
  </si>
  <si>
    <t>V1400</t>
  </si>
  <si>
    <t>V1757</t>
  </si>
  <si>
    <t>V5011</t>
  </si>
  <si>
    <t>V8784</t>
  </si>
  <si>
    <t>V2193</t>
  </si>
  <si>
    <t>V8461</t>
  </si>
  <si>
    <t>V7790</t>
  </si>
  <si>
    <t>V4185</t>
  </si>
  <si>
    <t>V7291</t>
  </si>
  <si>
    <t>V9099</t>
  </si>
  <si>
    <t>V7547</t>
  </si>
  <si>
    <t>V4997</t>
  </si>
  <si>
    <t>V3417</t>
  </si>
  <si>
    <t>V1090</t>
  </si>
  <si>
    <t>V2746</t>
  </si>
  <si>
    <t>V7965</t>
  </si>
  <si>
    <t>V4585</t>
  </si>
  <si>
    <t>V3881</t>
  </si>
  <si>
    <t>V9486</t>
  </si>
  <si>
    <t>V8611</t>
  </si>
  <si>
    <t>V1822</t>
  </si>
  <si>
    <t>V5082</t>
  </si>
  <si>
    <t>V2988</t>
  </si>
  <si>
    <t>V8478</t>
  </si>
  <si>
    <t>V3184</t>
  </si>
  <si>
    <t>V8612</t>
  </si>
  <si>
    <t>V9702</t>
  </si>
  <si>
    <t>V6198</t>
  </si>
  <si>
    <t>V8251</t>
  </si>
  <si>
    <t>V9270</t>
  </si>
  <si>
    <t>V7991</t>
  </si>
  <si>
    <t>V9976</t>
  </si>
  <si>
    <t>V8305</t>
  </si>
  <si>
    <t>V3607</t>
  </si>
  <si>
    <t>V8777</t>
  </si>
  <si>
    <t>V8373</t>
  </si>
  <si>
    <t>V5246</t>
  </si>
  <si>
    <t>V5050</t>
  </si>
  <si>
    <t>V5543</t>
  </si>
  <si>
    <t>V9540</t>
  </si>
  <si>
    <t>V8939</t>
  </si>
  <si>
    <t>V4919</t>
  </si>
  <si>
    <t>V5499</t>
  </si>
  <si>
    <t>V8206</t>
  </si>
  <si>
    <t>V2269</t>
  </si>
  <si>
    <t>V5681</t>
  </si>
  <si>
    <t>V4841</t>
  </si>
  <si>
    <t>V5451</t>
  </si>
  <si>
    <t>V6502</t>
  </si>
  <si>
    <t>V6238</t>
  </si>
  <si>
    <t>V9849</t>
  </si>
  <si>
    <t>V2320</t>
  </si>
  <si>
    <t>V3267</t>
  </si>
  <si>
    <t>V3471</t>
  </si>
  <si>
    <t>V4788</t>
  </si>
  <si>
    <t>V7275</t>
  </si>
  <si>
    <t>V3503</t>
  </si>
  <si>
    <t>V4505</t>
  </si>
  <si>
    <t>V2052</t>
  </si>
  <si>
    <t>V7797</t>
  </si>
  <si>
    <t>V7678</t>
  </si>
  <si>
    <t>V6421</t>
  </si>
  <si>
    <t>V9890</t>
  </si>
  <si>
    <t>V8633</t>
  </si>
  <si>
    <t>V7812</t>
  </si>
  <si>
    <t>V2020</t>
  </si>
  <si>
    <t>V4388</t>
  </si>
  <si>
    <t>V7883</t>
  </si>
  <si>
    <t>V7381</t>
  </si>
  <si>
    <t>V1320</t>
  </si>
  <si>
    <t>V7232</t>
  </si>
  <si>
    <t>V8814</t>
  </si>
  <si>
    <t>V1096</t>
  </si>
  <si>
    <t>V6763</t>
  </si>
  <si>
    <t>V5892</t>
  </si>
  <si>
    <t>V7389</t>
  </si>
  <si>
    <t>V7865</t>
  </si>
  <si>
    <t>V9818</t>
  </si>
  <si>
    <t>V9947</t>
  </si>
  <si>
    <t>V4613</t>
  </si>
  <si>
    <t>V8999</t>
  </si>
  <si>
    <t>V4595</t>
  </si>
  <si>
    <t>V5471</t>
  </si>
  <si>
    <t>V8140</t>
  </si>
  <si>
    <t>V1475</t>
  </si>
  <si>
    <t>V7371</t>
  </si>
  <si>
    <t>V6507</t>
  </si>
  <si>
    <t>V7624</t>
  </si>
  <si>
    <t>V3704</t>
  </si>
  <si>
    <t>V8657</t>
  </si>
  <si>
    <t>V3091</t>
  </si>
  <si>
    <t>V1441</t>
  </si>
  <si>
    <t>V7455</t>
  </si>
  <si>
    <t>V1444</t>
  </si>
  <si>
    <t>V2375</t>
  </si>
  <si>
    <t>V8022</t>
  </si>
  <si>
    <t>V3223</t>
  </si>
  <si>
    <t>V8564</t>
  </si>
  <si>
    <t>V3977</t>
  </si>
  <si>
    <t>V1823</t>
  </si>
  <si>
    <t>V5262</t>
  </si>
  <si>
    <t>V6363</t>
  </si>
  <si>
    <t>V4467</t>
  </si>
  <si>
    <t>V8449</t>
  </si>
  <si>
    <t>V6355</t>
  </si>
  <si>
    <t>V6529</t>
  </si>
  <si>
    <t>V5558</t>
  </si>
  <si>
    <t>V7906</t>
  </si>
  <si>
    <t>V5133</t>
  </si>
  <si>
    <t>V2341</t>
  </si>
  <si>
    <t>V8705</t>
  </si>
  <si>
    <t>V1317</t>
  </si>
  <si>
    <t>V1853</t>
  </si>
  <si>
    <t>V6733</t>
  </si>
  <si>
    <t>V4673</t>
  </si>
  <si>
    <t>V2124</t>
  </si>
  <si>
    <t>V1659</t>
  </si>
  <si>
    <t>V1508</t>
  </si>
  <si>
    <t>V5051</t>
  </si>
  <si>
    <t>V4266</t>
  </si>
  <si>
    <t>V1333</t>
  </si>
  <si>
    <t>V3496</t>
  </si>
  <si>
    <t>V4908</t>
  </si>
  <si>
    <t>V3068</t>
  </si>
  <si>
    <t>V8758</t>
  </si>
  <si>
    <t>V2874</t>
  </si>
  <si>
    <t>V4571</t>
  </si>
  <si>
    <t>V8619</t>
  </si>
  <si>
    <t>V5198</t>
  </si>
  <si>
    <t>V7043</t>
  </si>
  <si>
    <t>V3749</t>
  </si>
  <si>
    <t>V3683</t>
  </si>
  <si>
    <t>V6096</t>
  </si>
  <si>
    <t>V1420</t>
  </si>
  <si>
    <t>V6111</t>
  </si>
  <si>
    <t>V7149</t>
  </si>
  <si>
    <t>V7498</t>
  </si>
  <si>
    <t>V4249</t>
  </si>
  <si>
    <t>V2245</t>
  </si>
  <si>
    <t>V4978</t>
  </si>
  <si>
    <t>V2669</t>
  </si>
  <si>
    <t>V5941</t>
  </si>
  <si>
    <t>V2983</t>
  </si>
  <si>
    <t>V1672</t>
  </si>
  <si>
    <t>V6688</t>
  </si>
  <si>
    <t>V9728</t>
  </si>
  <si>
    <t>V8018</t>
  </si>
  <si>
    <t>V7071</t>
  </si>
  <si>
    <t>V2129</t>
  </si>
  <si>
    <t>V9289</t>
  </si>
  <si>
    <t>V6590</t>
  </si>
  <si>
    <t>V1207</t>
  </si>
  <si>
    <t>V7882</t>
  </si>
  <si>
    <t>V9031</t>
  </si>
  <si>
    <t>V2729</t>
  </si>
  <si>
    <t>V8102</t>
  </si>
  <si>
    <t>V6934</t>
  </si>
  <si>
    <t>V8532</t>
  </si>
  <si>
    <t>V3506</t>
  </si>
  <si>
    <t>V8135</t>
  </si>
  <si>
    <t>V3885</t>
  </si>
  <si>
    <t>V9548</t>
  </si>
  <si>
    <t>V5425</t>
  </si>
  <si>
    <t>V9817</t>
  </si>
  <si>
    <t>V8921</t>
  </si>
  <si>
    <t>V8616</t>
  </si>
  <si>
    <t>V8136</t>
  </si>
  <si>
    <t>V5397</t>
  </si>
  <si>
    <t>V6280</t>
  </si>
  <si>
    <t>V5022</t>
  </si>
  <si>
    <t>V2419</t>
  </si>
  <si>
    <t>V5569</t>
  </si>
  <si>
    <t>V8385</t>
  </si>
  <si>
    <t>V4995</t>
  </si>
  <si>
    <t>V8613</t>
  </si>
  <si>
    <t>V6511</t>
  </si>
  <si>
    <t>V1470</t>
  </si>
  <si>
    <t>V9098</t>
  </si>
  <si>
    <t>V6325</t>
  </si>
  <si>
    <t>V3979</t>
  </si>
  <si>
    <t>V8988</t>
  </si>
  <si>
    <t>V4475</t>
  </si>
  <si>
    <t>V6813</t>
  </si>
  <si>
    <t>V5232</t>
  </si>
  <si>
    <t>V6576</t>
  </si>
  <si>
    <t>V5581</t>
  </si>
  <si>
    <t>V5526</t>
  </si>
  <si>
    <t>V1166</t>
  </si>
  <si>
    <t>V9464</t>
  </si>
  <si>
    <t>V4130</t>
  </si>
  <si>
    <t>V2402</t>
  </si>
  <si>
    <t>V4954</t>
  </si>
  <si>
    <t>V4937</t>
  </si>
  <si>
    <t>V8800</t>
  </si>
  <si>
    <t>V9041</t>
  </si>
  <si>
    <t>V8342</t>
  </si>
  <si>
    <t>V1282</t>
  </si>
  <si>
    <t>V2524</t>
  </si>
  <si>
    <t>V5820</t>
  </si>
  <si>
    <t>V4630</t>
  </si>
  <si>
    <t>V7625</t>
  </si>
  <si>
    <t>V4986</t>
  </si>
  <si>
    <t>V6016</t>
  </si>
  <si>
    <t>V7046</t>
  </si>
  <si>
    <t>V8753</t>
  </si>
  <si>
    <t>V9698</t>
  </si>
  <si>
    <t>V6632</t>
  </si>
  <si>
    <t>V7971</t>
  </si>
  <si>
    <t>V6419</t>
  </si>
  <si>
    <t>V6764</t>
  </si>
  <si>
    <t>V8434</t>
  </si>
  <si>
    <t>V5438</t>
  </si>
  <si>
    <t>V6023</t>
  </si>
  <si>
    <t>V5118</t>
  </si>
  <si>
    <t>V4777</t>
  </si>
  <si>
    <t>V2976</t>
  </si>
  <si>
    <t>V4155</t>
  </si>
  <si>
    <t>V6169</t>
  </si>
  <si>
    <t>V2958</t>
  </si>
  <si>
    <t>V9779</t>
  </si>
  <si>
    <t>V4033</t>
  </si>
  <si>
    <t>V4138</t>
  </si>
  <si>
    <t>V4545</t>
  </si>
  <si>
    <t>V8933</t>
  </si>
  <si>
    <t>V5530</t>
  </si>
  <si>
    <t>V9595</t>
  </si>
  <si>
    <t>V5636</t>
  </si>
  <si>
    <t>V2647</t>
  </si>
  <si>
    <t>V4180</t>
  </si>
  <si>
    <t>V5853</t>
  </si>
  <si>
    <t>V4727</t>
  </si>
  <si>
    <t>V6912</t>
  </si>
  <si>
    <t>V3939</t>
  </si>
  <si>
    <t>V5952</t>
  </si>
  <si>
    <t>V1231</t>
  </si>
  <si>
    <t>V3073</t>
  </si>
  <si>
    <t>V5494</t>
  </si>
  <si>
    <t>V1745</t>
  </si>
  <si>
    <t>V1893</t>
  </si>
  <si>
    <t>V5786</t>
  </si>
  <si>
    <t>V9042</t>
  </si>
  <si>
    <t>V2680</t>
  </si>
  <si>
    <t>V1200</t>
  </si>
  <si>
    <t>V5658</t>
  </si>
  <si>
    <t>V8690</t>
  </si>
  <si>
    <t>V8843</t>
  </si>
  <si>
    <t>V8216</t>
  </si>
  <si>
    <t>V6582</t>
  </si>
  <si>
    <t>V4020</t>
  </si>
  <si>
    <t>V1841</t>
  </si>
  <si>
    <t>V5136</t>
  </si>
  <si>
    <t>V8827</t>
  </si>
  <si>
    <t>V2869</t>
  </si>
  <si>
    <t>V2070</t>
  </si>
  <si>
    <t>V7565</t>
  </si>
  <si>
    <t>V9056</t>
  </si>
  <si>
    <t>V2213</t>
  </si>
  <si>
    <t>V1878</t>
  </si>
  <si>
    <t>V3485</t>
  </si>
  <si>
    <t>V3444</t>
  </si>
  <si>
    <t>V2395</t>
  </si>
  <si>
    <t>V5066</t>
  </si>
  <si>
    <t>V2940</t>
  </si>
  <si>
    <t>V7818</t>
  </si>
  <si>
    <t>V4697</t>
  </si>
  <si>
    <t>V9561</t>
  </si>
  <si>
    <t>V8381</t>
  </si>
  <si>
    <t>V8253</t>
  </si>
  <si>
    <t>V5871</t>
  </si>
  <si>
    <t>V8025</t>
  </si>
  <si>
    <t>V6003</t>
  </si>
  <si>
    <t>V1986</t>
  </si>
  <si>
    <t>V2625</t>
  </si>
  <si>
    <t>V4404</t>
  </si>
  <si>
    <t>V4457</t>
  </si>
  <si>
    <t>V5335</t>
  </si>
  <si>
    <t>V2330</t>
  </si>
  <si>
    <t>V3573</t>
  </si>
  <si>
    <t>V4929</t>
  </si>
  <si>
    <t>V3847</t>
  </si>
  <si>
    <t>V2229</t>
  </si>
  <si>
    <t>V3564</t>
  </si>
  <si>
    <t>V1043</t>
  </si>
  <si>
    <t>V7693</t>
  </si>
  <si>
    <t>V8699</t>
  </si>
  <si>
    <t>V5771</t>
  </si>
  <si>
    <t>V1534</t>
  </si>
  <si>
    <t>V4792</t>
  </si>
  <si>
    <t>V5720</t>
  </si>
  <si>
    <t>V5632</t>
  </si>
  <si>
    <t>V8438</t>
  </si>
  <si>
    <t>V2166</t>
  </si>
  <si>
    <t>V4824</t>
  </si>
  <si>
    <t>V5334</t>
  </si>
  <si>
    <t>V4241</t>
  </si>
  <si>
    <t>V2880</t>
  </si>
  <si>
    <t>V9922</t>
  </si>
  <si>
    <t>V4683</t>
  </si>
  <si>
    <t>V3441</t>
  </si>
  <si>
    <t>V5352</t>
  </si>
  <si>
    <t>V3330</t>
  </si>
  <si>
    <t>V1977</t>
  </si>
  <si>
    <t>V3718</t>
  </si>
  <si>
    <t>V6039</t>
  </si>
  <si>
    <t>V5728</t>
  </si>
  <si>
    <t>V8195</t>
  </si>
  <si>
    <t>V3037</t>
  </si>
  <si>
    <t>V8679</t>
  </si>
  <si>
    <t>V5982</t>
  </si>
  <si>
    <t>V7594</t>
  </si>
  <si>
    <t>V5460</t>
  </si>
  <si>
    <t>V9199</t>
  </si>
  <si>
    <t>V9847</t>
  </si>
  <si>
    <t>V9090</t>
  </si>
  <si>
    <t>V8172</t>
  </si>
  <si>
    <t>V2317</t>
  </si>
  <si>
    <t>V8078</t>
  </si>
  <si>
    <t>V5102</t>
  </si>
  <si>
    <t>V1423</t>
  </si>
  <si>
    <t>V2496</t>
  </si>
  <si>
    <t>V1339</t>
  </si>
  <si>
    <t>V5415</t>
  </si>
  <si>
    <t>V3870</t>
  </si>
  <si>
    <t>V8708</t>
  </si>
  <si>
    <t>V9502</t>
  </si>
  <si>
    <t>V8245</t>
  </si>
  <si>
    <t>V3973</t>
  </si>
  <si>
    <t>V8141</t>
  </si>
  <si>
    <t>V2494</t>
  </si>
  <si>
    <t>V8700</t>
  </si>
  <si>
    <t>V6700</t>
  </si>
  <si>
    <t>V7690</t>
  </si>
  <si>
    <t>V6460</t>
  </si>
  <si>
    <t>V6260</t>
  </si>
  <si>
    <t>V2713</t>
  </si>
  <si>
    <t>V3634</t>
  </si>
  <si>
    <t>V6403</t>
  </si>
  <si>
    <t>V7744</t>
  </si>
  <si>
    <t>V9117</t>
  </si>
  <si>
    <t>V5722</t>
  </si>
  <si>
    <t>V7561</t>
  </si>
  <si>
    <t>V1601</t>
  </si>
  <si>
    <t>V8451</t>
  </si>
  <si>
    <t>V2442</t>
  </si>
  <si>
    <t>V6153</t>
  </si>
  <si>
    <t>V5135</t>
  </si>
  <si>
    <t>V6296</t>
  </si>
  <si>
    <t>V2899</t>
  </si>
  <si>
    <t>V7622</t>
  </si>
  <si>
    <t>V9431</t>
  </si>
  <si>
    <t>V1018</t>
  </si>
  <si>
    <t>V9889</t>
  </si>
  <si>
    <t>V8569</t>
  </si>
  <si>
    <t>V7770</t>
  </si>
  <si>
    <t>V1888</t>
  </si>
  <si>
    <t>V4073</t>
  </si>
  <si>
    <t>V9494</t>
  </si>
  <si>
    <t>V6927</t>
  </si>
  <si>
    <t>V9167</t>
  </si>
  <si>
    <t>V8242</t>
  </si>
  <si>
    <t>V1845</t>
  </si>
  <si>
    <t>V5375</t>
  </si>
  <si>
    <t>V9998</t>
  </si>
  <si>
    <t>V3146</t>
  </si>
  <si>
    <t>V5719</t>
  </si>
  <si>
    <t>V8178</t>
  </si>
  <si>
    <t>V8941</t>
  </si>
  <si>
    <t>V2989</t>
  </si>
  <si>
    <t>V1472</t>
  </si>
  <si>
    <t>V4920</t>
  </si>
  <si>
    <t>V3594</t>
  </si>
  <si>
    <t>V6091</t>
  </si>
  <si>
    <t>V1224</t>
  </si>
  <si>
    <t>V7684</t>
  </si>
  <si>
    <t>V2527</t>
  </si>
  <si>
    <t>V2858</t>
  </si>
  <si>
    <t>V8560</t>
  </si>
  <si>
    <t>V2924</t>
  </si>
  <si>
    <t>V3522</t>
  </si>
  <si>
    <t>V9165</t>
  </si>
  <si>
    <t>V5781</t>
  </si>
  <si>
    <t>V9337</t>
  </si>
  <si>
    <t>V5479</t>
  </si>
  <si>
    <t>V7807</t>
  </si>
  <si>
    <t>V8905</t>
  </si>
  <si>
    <t>V8736</t>
  </si>
  <si>
    <t>V4993</t>
  </si>
  <si>
    <t>V8483</t>
  </si>
  <si>
    <t>V3369</t>
  </si>
  <si>
    <t>V7284</t>
  </si>
  <si>
    <t>V4122</t>
  </si>
  <si>
    <t>V9327</t>
  </si>
  <si>
    <t>V3236</t>
  </si>
  <si>
    <t>V2143</t>
  </si>
  <si>
    <t>V7798</t>
  </si>
  <si>
    <t>V6568</t>
  </si>
  <si>
    <t>V9318</t>
  </si>
  <si>
    <t>V5377</t>
  </si>
  <si>
    <t>V1042</t>
  </si>
  <si>
    <t>V5634</t>
  </si>
  <si>
    <t>V5891</t>
  </si>
  <si>
    <t>V9022</t>
  </si>
  <si>
    <t>V3434</t>
  </si>
  <si>
    <t>V8316</t>
  </si>
  <si>
    <t>V9824</t>
  </si>
  <si>
    <t>V8935</t>
  </si>
  <si>
    <t>V6654</t>
  </si>
  <si>
    <t>V6446</t>
  </si>
  <si>
    <t>V9903</t>
  </si>
  <si>
    <t>V7180</t>
  </si>
  <si>
    <t>V8460</t>
  </si>
  <si>
    <t>V6272</t>
  </si>
  <si>
    <t>V4090</t>
  </si>
  <si>
    <t>V4912</t>
  </si>
  <si>
    <t>V7274</t>
  </si>
  <si>
    <t>V4826</t>
  </si>
  <si>
    <t>V7730</t>
  </si>
  <si>
    <t>V1715</t>
  </si>
  <si>
    <t>V6213</t>
  </si>
  <si>
    <t>V7246</t>
  </si>
  <si>
    <t>V7325</t>
  </si>
  <si>
    <t>V3492</t>
  </si>
  <si>
    <t>V9115</t>
  </si>
  <si>
    <t>V1606</t>
  </si>
  <si>
    <t>V9229</t>
  </si>
  <si>
    <t>V6439</t>
  </si>
  <si>
    <t>V2644</t>
  </si>
  <si>
    <t>V8213</t>
  </si>
  <si>
    <t>V2633</t>
  </si>
  <si>
    <t>V9617</t>
  </si>
  <si>
    <t>V8486</t>
  </si>
  <si>
    <t>V1251</t>
  </si>
  <si>
    <t>V3361</t>
  </si>
  <si>
    <t>V7717</t>
  </si>
  <si>
    <t>V3529</t>
  </si>
  <si>
    <t>V2225</t>
  </si>
  <si>
    <t>V8692</t>
  </si>
  <si>
    <t>V6546</t>
  </si>
  <si>
    <t>V7512</t>
  </si>
  <si>
    <t>V2315</t>
  </si>
  <si>
    <t>V6383</t>
  </si>
  <si>
    <t>V9742</t>
  </si>
  <si>
    <t>V7226</t>
  </si>
  <si>
    <t>V6188</t>
  </si>
  <si>
    <t>V8994</t>
  </si>
  <si>
    <t>V9864</t>
  </si>
  <si>
    <t>V1588</t>
  </si>
  <si>
    <t>V2121</t>
  </si>
  <si>
    <t>V4846</t>
  </si>
  <si>
    <t>V5708</t>
  </si>
  <si>
    <t>V2480</t>
  </si>
  <si>
    <t>V8110</t>
  </si>
  <si>
    <t>V2646</t>
  </si>
  <si>
    <t>V8269</t>
  </si>
  <si>
    <t>V3725</t>
  </si>
  <si>
    <t>V5906</t>
  </si>
  <si>
    <t>V1474</t>
  </si>
  <si>
    <t>V1753</t>
  </si>
  <si>
    <t>V6314</t>
  </si>
  <si>
    <t>V1919</t>
  </si>
  <si>
    <t>V5806</t>
  </si>
  <si>
    <t>V6873</t>
  </si>
  <si>
    <t>V7141</t>
  </si>
  <si>
    <t>V8056</t>
  </si>
  <si>
    <t>V3385</t>
  </si>
  <si>
    <t>V5000</t>
  </si>
  <si>
    <t>V7751</t>
  </si>
  <si>
    <t>V3950</t>
  </si>
  <si>
    <t>V3785</t>
  </si>
  <si>
    <t>V3868</t>
  </si>
  <si>
    <t>V2293</t>
  </si>
  <si>
    <t>V4945</t>
  </si>
  <si>
    <t>V9153</t>
  </si>
  <si>
    <t>V3344</t>
  </si>
  <si>
    <t>V4804</t>
  </si>
  <si>
    <t>V8555</t>
  </si>
  <si>
    <t>V5161</t>
  </si>
  <si>
    <t>V8529</t>
  </si>
  <si>
    <t>V5183</t>
  </si>
  <si>
    <t>V1153</t>
  </si>
  <si>
    <t>V8622</t>
  </si>
  <si>
    <t>V5712</t>
  </si>
  <si>
    <t>V9955</t>
  </si>
  <si>
    <t>V3588</t>
  </si>
  <si>
    <t>V2210</t>
  </si>
  <si>
    <t>V8237</t>
  </si>
  <si>
    <t>V6661</t>
  </si>
  <si>
    <t>V5901</t>
  </si>
  <si>
    <t>V7951</t>
  </si>
  <si>
    <t>V5097</t>
  </si>
  <si>
    <t>V8484</t>
  </si>
  <si>
    <t>V5949</t>
  </si>
  <si>
    <t>V4263</t>
  </si>
  <si>
    <t>V7302</t>
  </si>
  <si>
    <t>V8916</t>
  </si>
  <si>
    <t>V2747</t>
  </si>
  <si>
    <t>V4886</t>
  </si>
  <si>
    <t>V7248</t>
  </si>
  <si>
    <t>V5847</t>
  </si>
  <si>
    <t>V5837</t>
  </si>
  <si>
    <t>V1359</t>
  </si>
  <si>
    <t>V5497</t>
  </si>
  <si>
    <t>V1132</t>
  </si>
  <si>
    <t>V1803</t>
  </si>
  <si>
    <t>V9138</t>
  </si>
  <si>
    <t>V5689</t>
  </si>
  <si>
    <t>V6772</t>
  </si>
  <si>
    <t>V4588</t>
  </si>
  <si>
    <t>V4115</t>
  </si>
  <si>
    <t>V5106</t>
  </si>
  <si>
    <t>V3240</t>
  </si>
  <si>
    <t>V2591</t>
  </si>
  <si>
    <t>V1645</t>
  </si>
  <si>
    <t>Q1</t>
  </si>
  <si>
    <t>Q3</t>
  </si>
  <si>
    <t>IQR</t>
  </si>
  <si>
    <t>Upper Bound</t>
  </si>
  <si>
    <t>Lower Bound</t>
  </si>
  <si>
    <t>Outliers</t>
  </si>
  <si>
    <t>Zewro/Negative</t>
  </si>
  <si>
    <t>Fuel_Efficiency</t>
  </si>
  <si>
    <t>Revenue_per_Trip</t>
  </si>
  <si>
    <t>Maintenance_Cost_per_km</t>
  </si>
  <si>
    <t>Sum of Revenue (USD)</t>
  </si>
  <si>
    <t>Feb</t>
  </si>
  <si>
    <t>Mar</t>
  </si>
  <si>
    <t>Apr</t>
  </si>
  <si>
    <t>Jan</t>
  </si>
  <si>
    <t>Month</t>
  </si>
  <si>
    <t xml:space="preserve">Maintenance_Cost (USD) </t>
  </si>
  <si>
    <t>Objective:</t>
  </si>
  <si>
    <t>Analyze fleet performance data to identify cost optimization opportunities, assess vehicle utilization, and improve overall efficiency in the transportation industry.</t>
  </si>
  <si>
    <r>
      <rPr>
        <b/>
        <sz val="11"/>
        <color theme="1"/>
        <rFont val="Calibri"/>
        <family val="2"/>
        <scheme val="minor"/>
      </rPr>
      <t>Data cleaning</t>
    </r>
    <r>
      <rPr>
        <sz val="11"/>
        <color theme="1"/>
        <rFont val="Calibri"/>
        <family val="2"/>
        <scheme val="minor"/>
      </rPr>
      <t>:</t>
    </r>
  </si>
  <si>
    <t>Removed duplicates</t>
  </si>
  <si>
    <t>Formatted the date column to yyyy/mm/dd</t>
  </si>
  <si>
    <t>Reduced numerical columns to 2 decimal place</t>
  </si>
  <si>
    <t>Confirmed if we have null cell</t>
  </si>
  <si>
    <t>Check for outliers</t>
  </si>
  <si>
    <t>Perform Analysis:</t>
  </si>
  <si>
    <t>Added 3 columns:</t>
  </si>
  <si>
    <t>Field_Efficiency=Distance_Travelled/Fuel_Consumed</t>
  </si>
  <si>
    <t>Revenue_per_Trip=Revenue(USD)/Trip_Count</t>
  </si>
  <si>
    <t>Maintenance_Cost_per_Km=Maintence_Cost(USD)/Distance_Travelled(Km)</t>
  </si>
  <si>
    <t>Pivot Table:</t>
  </si>
  <si>
    <t>Sum of Revenue by Region</t>
  </si>
  <si>
    <t>Rank vehivlr by total Revenue</t>
  </si>
  <si>
    <t>Visualize Insights:</t>
  </si>
  <si>
    <t>Revenue by Region using clustered bar chart</t>
  </si>
  <si>
    <t>Maintence cost over time using line chart</t>
  </si>
  <si>
    <t>Revenue show by Region using Pie Chart</t>
  </si>
  <si>
    <t>Fuel_Efficiency vs Distance using Scattered plot</t>
  </si>
  <si>
    <t>Building Dashboard:</t>
  </si>
  <si>
    <t>Add Slicers for Region,Date and Driver_Name</t>
  </si>
  <si>
    <t>Create 4 KPIs:</t>
  </si>
  <si>
    <t>Total Revenue(UDS)</t>
  </si>
  <si>
    <r>
      <t>Averag</t>
    </r>
    <r>
      <rPr>
        <sz val="11"/>
        <color rgb="FF000000"/>
        <rFont val="Calibri"/>
        <family val="2"/>
        <scheme val="minor"/>
      </rPr>
      <t>e Fuel Efficiency</t>
    </r>
  </si>
  <si>
    <t>Most/Least Profitable Vehicles</t>
  </si>
  <si>
    <r>
      <rPr>
        <b/>
        <sz val="11"/>
        <color theme="1"/>
        <rFont val="Calibri"/>
        <family val="2"/>
        <scheme val="minor"/>
      </rPr>
      <t>Insights</t>
    </r>
    <r>
      <rPr>
        <sz val="11"/>
        <color theme="1"/>
        <rFont val="Calibri"/>
        <family val="2"/>
        <scheme val="minor"/>
      </rPr>
      <t>:</t>
    </r>
  </si>
  <si>
    <t>West Region has the highest Revenue</t>
  </si>
  <si>
    <t>Vehicle V9756 is the most profitable</t>
  </si>
  <si>
    <t>Sum of Revenue_per_Trip</t>
  </si>
  <si>
    <t>Ethan is the drive with the highest revenue per trip</t>
  </si>
  <si>
    <t>Revenue pick is in January</t>
  </si>
  <si>
    <t>Recommendation:</t>
  </si>
  <si>
    <t>Assign vehicles with better fuel efficiency to longer routes.</t>
  </si>
  <si>
    <t>Increase operations in the West Region to capitalize on high revenue potential</t>
  </si>
  <si>
    <t>Incentivize drivers like Ethan to share best practices with others.</t>
  </si>
  <si>
    <r>
      <t xml:space="preserve">Ensure maximum fleet availability during </t>
    </r>
    <r>
      <rPr>
        <b/>
        <sz val="11"/>
        <color theme="1"/>
        <rFont val="Calibri"/>
        <family val="2"/>
        <scheme val="minor"/>
      </rPr>
      <t>Month January</t>
    </r>
    <r>
      <rPr>
        <sz val="11"/>
        <color theme="1"/>
        <rFont val="Calibri"/>
        <family val="2"/>
        <scheme val="minor"/>
      </rPr>
      <t xml:space="preserve"> to handle increased demand</t>
    </r>
  </si>
  <si>
    <t>Monitor and improve underperforming vehicle V6700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</si>
</sst>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409]#,##0"/>
  </numFmts>
  <fonts count="6" x14ac:knownFonts="1">
    <font>
      <sz val="11"/>
      <color theme="1"/>
      <name val="Calibri"/>
      <family val="2"/>
      <scheme val="minor"/>
    </font>
    <font>
      <b/>
      <sz val="11"/>
      <color theme="0"/>
      <name val="Calibri"/>
      <family val="2"/>
      <scheme val="minor"/>
    </font>
    <font>
      <b/>
      <sz val="11"/>
      <color theme="1"/>
      <name val="Calibri"/>
      <family val="2"/>
      <scheme val="minor"/>
    </font>
    <font>
      <b/>
      <sz val="13.5"/>
      <color theme="1"/>
      <name val="Calibri"/>
      <family val="2"/>
      <scheme val="minor"/>
    </font>
    <font>
      <b/>
      <sz val="11"/>
      <color rgb="FF000000"/>
      <name val="Calibri"/>
      <family val="2"/>
      <scheme val="minor"/>
    </font>
    <font>
      <sz val="11"/>
      <color rgb="FF000000"/>
      <name val="Calibri"/>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6"/>
        <bgColor indexed="64"/>
      </patternFill>
    </fill>
    <fill>
      <patternFill patternType="solid">
        <fgColor theme="9" tint="0.79998168889431442"/>
        <bgColor indexed="64"/>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18">
    <xf numFmtId="0" fontId="0" fillId="0" borderId="0" xfId="0"/>
    <xf numFmtId="0" fontId="0" fillId="0" borderId="0" xfId="0" applyNumberFormat="1"/>
    <xf numFmtId="14" fontId="0" fillId="0" borderId="0" xfId="0" applyNumberFormat="1"/>
    <xf numFmtId="0" fontId="1" fillId="2" borderId="1" xfId="0" applyFont="1" applyFill="1" applyBorder="1"/>
    <xf numFmtId="164" fontId="0" fillId="0" borderId="0" xfId="0" applyNumberFormat="1"/>
    <xf numFmtId="2" fontId="0" fillId="0" borderId="0" xfId="0" applyNumberFormat="1"/>
    <xf numFmtId="2" fontId="0" fillId="3" borderId="1" xfId="0" applyNumberFormat="1" applyFont="1" applyFill="1" applyBorder="1"/>
    <xf numFmtId="2" fontId="0" fillId="0" borderId="1" xfId="0" applyNumberFormat="1" applyFont="1" applyBorder="1"/>
    <xf numFmtId="0" fontId="0" fillId="4" borderId="0" xfId="0" applyFill="1"/>
    <xf numFmtId="0" fontId="0" fillId="0" borderId="0" xfId="0" pivotButton="1"/>
    <xf numFmtId="0" fontId="0" fillId="0" borderId="0" xfId="0" applyAlignment="1">
      <alignment horizontal="left"/>
    </xf>
    <xf numFmtId="165" fontId="0" fillId="0" borderId="0" xfId="0" applyNumberFormat="1"/>
    <xf numFmtId="0" fontId="0" fillId="5" borderId="0" xfId="0" applyFill="1"/>
    <xf numFmtId="0" fontId="3" fillId="0" borderId="0" xfId="0" applyFont="1" applyAlignment="1">
      <alignment vertical="center"/>
    </xf>
    <xf numFmtId="0" fontId="2" fillId="0" borderId="0" xfId="0" applyFont="1"/>
    <xf numFmtId="0" fontId="0" fillId="0" borderId="0" xfId="0" applyFont="1"/>
    <xf numFmtId="0" fontId="4" fillId="0" borderId="0" xfId="0" applyFont="1" applyAlignment="1">
      <alignment horizontal="center" vertical="center"/>
    </xf>
    <xf numFmtId="0" fontId="0" fillId="0" borderId="0" xfId="0" applyAlignment="1">
      <alignment horizontal="left" vertical="center" indent="1"/>
    </xf>
  </cellXfs>
  <cellStyles count="1">
    <cellStyle name="Normal" xfId="0" builtinId="0"/>
  </cellStyles>
  <dxfs count="18">
    <dxf>
      <font>
        <color rgb="FFFF0000"/>
      </font>
    </dxf>
    <dxf>
      <font>
        <color rgb="FFFF0000"/>
      </font>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2" formatCode="0.00"/>
    </dxf>
    <dxf>
      <numFmt numFmtId="2" formatCode="0.00"/>
    </dxf>
    <dxf>
      <numFmt numFmtId="2" formatCode="0.00"/>
    </dxf>
    <dxf>
      <numFmt numFmtId="164" formatCode="yyyy/mm/dd"/>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colors>
    <mruColors>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[Fleet_Performance_Analysis.xlsx]Pivot_Table!PivotTable2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 Share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a:softEdge rad="254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softEdge rad="25400"/>
          </a:effectLst>
        </c:spPr>
      </c:pivotFmt>
      <c:pivotFmt>
        <c:idx val="8"/>
        <c:spPr>
          <a:solidFill>
            <a:schemeClr val="accent1"/>
          </a:solidFill>
          <a:ln w="19050">
            <a:solidFill>
              <a:schemeClr val="lt1"/>
            </a:solidFill>
          </a:ln>
          <a:effectLst>
            <a:softEdge rad="25400"/>
          </a:effectLst>
        </c:spPr>
      </c:pivotFmt>
      <c:pivotFmt>
        <c:idx val="9"/>
        <c:spPr>
          <a:solidFill>
            <a:schemeClr val="accent1"/>
          </a:solidFill>
          <a:ln w="19050">
            <a:solidFill>
              <a:schemeClr val="lt1"/>
            </a:solidFill>
          </a:ln>
          <a:effectLst>
            <a:softEdge rad="25400"/>
          </a:effectLst>
        </c:spPr>
      </c:pivotFmt>
      <c:pivotFmt>
        <c:idx val="10"/>
        <c:spPr>
          <a:solidFill>
            <a:schemeClr val="accent1"/>
          </a:solidFill>
          <a:ln w="19050">
            <a:solidFill>
              <a:schemeClr val="lt1"/>
            </a:solidFill>
          </a:ln>
          <a:effectLst>
            <a:softEdge rad="25400"/>
          </a:effectLst>
        </c:spPr>
      </c:pivotFmt>
    </c:pivotFmts>
    <c:plotArea>
      <c:layout/>
      <c:pieChart>
        <c:varyColors val="1"/>
        <c:ser>
          <c:idx val="0"/>
          <c:order val="0"/>
          <c:tx>
            <c:strRef>
              <c:f>Pivot_Table!$B$1</c:f>
              <c:strCache>
                <c:ptCount val="1"/>
                <c:pt idx="0">
                  <c:v>Total</c:v>
                </c:pt>
              </c:strCache>
            </c:strRef>
          </c:tx>
          <c:spPr>
            <a:effectLst>
              <a:softEdge rad="25400"/>
            </a:effectLst>
          </c:spPr>
          <c:dPt>
            <c:idx val="0"/>
            <c:bubble3D val="0"/>
            <c:spPr>
              <a:solidFill>
                <a:schemeClr val="accent1"/>
              </a:solidFill>
              <a:ln w="19050">
                <a:solidFill>
                  <a:schemeClr val="lt1"/>
                </a:solidFill>
              </a:ln>
              <a:effectLst>
                <a:softEdge rad="25400"/>
              </a:effectLst>
            </c:spPr>
            <c:extLst>
              <c:ext xmlns:c16="http://schemas.microsoft.com/office/drawing/2014/chart" uri="{C3380CC4-5D6E-409C-BE32-E72D297353CC}">
                <c16:uniqueId val="{00000001-AF1E-4AAA-B148-28A1B89C7E0B}"/>
              </c:ext>
            </c:extLst>
          </c:dPt>
          <c:dPt>
            <c:idx val="1"/>
            <c:bubble3D val="0"/>
            <c:spPr>
              <a:solidFill>
                <a:schemeClr val="accent2"/>
              </a:solidFill>
              <a:ln w="19050">
                <a:solidFill>
                  <a:schemeClr val="lt1"/>
                </a:solidFill>
              </a:ln>
              <a:effectLst>
                <a:softEdge rad="25400"/>
              </a:effectLst>
            </c:spPr>
            <c:extLst>
              <c:ext xmlns:c16="http://schemas.microsoft.com/office/drawing/2014/chart" uri="{C3380CC4-5D6E-409C-BE32-E72D297353CC}">
                <c16:uniqueId val="{00000003-AF1E-4AAA-B148-28A1B89C7E0B}"/>
              </c:ext>
            </c:extLst>
          </c:dPt>
          <c:dPt>
            <c:idx val="2"/>
            <c:bubble3D val="0"/>
            <c:spPr>
              <a:solidFill>
                <a:schemeClr val="accent3"/>
              </a:solidFill>
              <a:ln w="19050">
                <a:solidFill>
                  <a:schemeClr val="lt1"/>
                </a:solidFill>
              </a:ln>
              <a:effectLst>
                <a:softEdge rad="25400"/>
              </a:effectLst>
            </c:spPr>
            <c:extLst>
              <c:ext xmlns:c16="http://schemas.microsoft.com/office/drawing/2014/chart" uri="{C3380CC4-5D6E-409C-BE32-E72D297353CC}">
                <c16:uniqueId val="{00000005-AF1E-4AAA-B148-28A1B89C7E0B}"/>
              </c:ext>
            </c:extLst>
          </c:dPt>
          <c:dPt>
            <c:idx val="3"/>
            <c:bubble3D val="0"/>
            <c:spPr>
              <a:solidFill>
                <a:schemeClr val="accent4"/>
              </a:solidFill>
              <a:ln w="19050">
                <a:solidFill>
                  <a:schemeClr val="lt1"/>
                </a:solidFill>
              </a:ln>
              <a:effectLst>
                <a:softEdge rad="25400"/>
              </a:effectLst>
            </c:spPr>
            <c:extLst>
              <c:ext xmlns:c16="http://schemas.microsoft.com/office/drawing/2014/chart" uri="{C3380CC4-5D6E-409C-BE32-E72D297353CC}">
                <c16:uniqueId val="{00000007-AF1E-4AAA-B148-28A1B89C7E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Pivot_Table!$A$2:$A$5</c:f>
              <c:strCache>
                <c:ptCount val="4"/>
                <c:pt idx="0">
                  <c:v>West</c:v>
                </c:pt>
                <c:pt idx="1">
                  <c:v>North</c:v>
                </c:pt>
                <c:pt idx="2">
                  <c:v>South</c:v>
                </c:pt>
                <c:pt idx="3">
                  <c:v>East</c:v>
                </c:pt>
              </c:strCache>
            </c:strRef>
          </c:cat>
          <c:val>
            <c:numRef>
              <c:f>Pivot_Table!$B$2:$B$5</c:f>
              <c:numCache>
                <c:formatCode>[$$-409]#,##0</c:formatCode>
                <c:ptCount val="4"/>
                <c:pt idx="0">
                  <c:v>274282.30301060079</c:v>
                </c:pt>
                <c:pt idx="1">
                  <c:v>269557.71694005554</c:v>
                </c:pt>
                <c:pt idx="2">
                  <c:v>263905.24802412785</c:v>
                </c:pt>
                <c:pt idx="3">
                  <c:v>251658.10705105169</c:v>
                </c:pt>
              </c:numCache>
            </c:numRef>
          </c:val>
          <c:extLst>
            <c:ext xmlns:c16="http://schemas.microsoft.com/office/drawing/2014/chart" uri="{C3380CC4-5D6E-409C-BE32-E72D297353CC}">
              <c16:uniqueId val="{0000000D-8BD6-4364-9458-85A27492721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w="9525">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a:outerShdw blurRad="50800" dist="38100" dir="2700000" algn="tl" rotWithShape="0">
        <a:prstClr val="black">
          <a:alpha val="40000"/>
        </a:prstClr>
      </a:outerShdw>
      <a:softEdge rad="25400"/>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[Fleet_Performance_Analysis.xlsx]Pivot_Table!PivotTable4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Maintenance</a:t>
            </a:r>
            <a:r>
              <a:rPr lang="en-US" b="1" baseline="0">
                <a:solidFill>
                  <a:schemeClr val="tx1"/>
                </a:solidFill>
              </a:rPr>
              <a:t> Cost over Time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Pivot_Table!$E$7</c:f>
              <c:strCache>
                <c:ptCount val="1"/>
                <c:pt idx="0">
                  <c:v>Total</c:v>
                </c:pt>
              </c:strCache>
            </c:strRef>
          </c:tx>
          <c:spPr>
            <a:ln w="28575" cap="rnd">
              <a:solidFill>
                <a:schemeClr val="accent1"/>
              </a:solidFill>
              <a:round/>
            </a:ln>
            <a:effectLst/>
          </c:spPr>
          <c:marker>
            <c:symbol val="none"/>
          </c:marker>
          <c:cat>
            <c:strRef>
              <c:f>Pivot_Table!$D$8:$D$11</c:f>
              <c:strCache>
                <c:ptCount val="4"/>
                <c:pt idx="0">
                  <c:v>Jan</c:v>
                </c:pt>
                <c:pt idx="1">
                  <c:v>Feb</c:v>
                </c:pt>
                <c:pt idx="2">
                  <c:v>Mar</c:v>
                </c:pt>
                <c:pt idx="3">
                  <c:v>Apr</c:v>
                </c:pt>
              </c:strCache>
            </c:strRef>
          </c:cat>
          <c:val>
            <c:numRef>
              <c:f>Pivot_Table!$E$8:$E$11</c:f>
              <c:numCache>
                <c:formatCode>[$$-409]#,##0</c:formatCode>
                <c:ptCount val="4"/>
                <c:pt idx="0">
                  <c:v>81405.0701512183</c:v>
                </c:pt>
                <c:pt idx="1">
                  <c:v>77731.565796886935</c:v>
                </c:pt>
                <c:pt idx="2">
                  <c:v>80710.217098995941</c:v>
                </c:pt>
                <c:pt idx="3">
                  <c:v>24177.964638137102</c:v>
                </c:pt>
              </c:numCache>
            </c:numRef>
          </c:val>
          <c:smooth val="0"/>
          <c:extLst>
            <c:ext xmlns:c16="http://schemas.microsoft.com/office/drawing/2014/chart" uri="{C3380CC4-5D6E-409C-BE32-E72D297353CC}">
              <c16:uniqueId val="{00000004-0DBB-4812-BF91-ADC0DFA13A8D}"/>
            </c:ext>
          </c:extLst>
        </c:ser>
        <c:dLbls>
          <c:showLegendKey val="0"/>
          <c:showVal val="0"/>
          <c:showCatName val="0"/>
          <c:showSerName val="0"/>
          <c:showPercent val="0"/>
          <c:showBubbleSize val="0"/>
        </c:dLbls>
        <c:smooth val="0"/>
        <c:axId val="904941216"/>
        <c:axId val="904952032"/>
      </c:lineChart>
      <c:catAx>
        <c:axId val="90494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04952032"/>
        <c:crosses val="autoZero"/>
        <c:auto val="1"/>
        <c:lblAlgn val="ctr"/>
        <c:lblOffset val="100"/>
        <c:noMultiLvlLbl val="0"/>
      </c:catAx>
      <c:valAx>
        <c:axId val="9049520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04941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Fuel Efficiency vs.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baseline="0">
                        <a:solidFill>
                          <a:schemeClr val="tx1"/>
                        </a:solidFill>
                      </a:rPr>
                      <a:t>y = 0.0079x + 271.93</a:t>
                    </a:r>
                    <a:br>
                      <a:rPr lang="en-US" b="1" baseline="0">
                        <a:solidFill>
                          <a:schemeClr val="tx1"/>
                        </a:solidFill>
                      </a:rPr>
                    </a:br>
                    <a:r>
                      <a:rPr lang="en-US" b="1" baseline="0">
                        <a:solidFill>
                          <a:schemeClr val="tx1"/>
                        </a:solidFill>
                      </a:rPr>
                      <a:t>R² = 0.0003</a:t>
                    </a:r>
                    <a:endParaRPr lang="en-US" b="1">
                      <a:solidFill>
                        <a:schemeClr val="tx1"/>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trendlineLbl>
          </c:trendline>
          <c:yVal>
            <c:numRef>
              <c:f>'Clean data'!$C$2:$C$1001</c:f>
              <c:numCache>
                <c:formatCode>0.00</c:formatCode>
                <c:ptCount val="1000"/>
                <c:pt idx="0">
                  <c:v>189.01979777868624</c:v>
                </c:pt>
                <c:pt idx="1">
                  <c:v>248.37043557326521</c:v>
                </c:pt>
                <c:pt idx="2">
                  <c:v>310.80821241578121</c:v>
                </c:pt>
                <c:pt idx="3">
                  <c:v>379.56189557265725</c:v>
                </c:pt>
                <c:pt idx="4">
                  <c:v>90.56001908579853</c:v>
                </c:pt>
                <c:pt idx="5">
                  <c:v>182.79970323311989</c:v>
                </c:pt>
                <c:pt idx="6">
                  <c:v>386.36638922226717</c:v>
                </c:pt>
                <c:pt idx="7">
                  <c:v>129.03803169993799</c:v>
                </c:pt>
                <c:pt idx="8">
                  <c:v>109.4719089860526</c:v>
                </c:pt>
                <c:pt idx="9">
                  <c:v>292.73349154298944</c:v>
                </c:pt>
                <c:pt idx="10">
                  <c:v>487.17031154510295</c:v>
                </c:pt>
                <c:pt idx="11">
                  <c:v>288.88356816625327</c:v>
                </c:pt>
                <c:pt idx="12">
                  <c:v>461.06913851676359</c:v>
                </c:pt>
                <c:pt idx="13">
                  <c:v>423.71267880532884</c:v>
                </c:pt>
                <c:pt idx="14">
                  <c:v>165.63653805346803</c:v>
                </c:pt>
                <c:pt idx="15">
                  <c:v>421.11041564408328</c:v>
                </c:pt>
                <c:pt idx="16">
                  <c:v>266.83152344318353</c:v>
                </c:pt>
                <c:pt idx="17">
                  <c:v>412.91982220719495</c:v>
                </c:pt>
                <c:pt idx="18">
                  <c:v>385.95170782267024</c:v>
                </c:pt>
                <c:pt idx="19">
                  <c:v>202.42186421084881</c:v>
                </c:pt>
                <c:pt idx="20">
                  <c:v>101.82636835239174</c:v>
                </c:pt>
                <c:pt idx="21">
                  <c:v>483.30198179099494</c:v>
                </c:pt>
                <c:pt idx="22">
                  <c:v>113.34065675264719</c:v>
                </c:pt>
                <c:pt idx="23">
                  <c:v>484.9250942582384</c:v>
                </c:pt>
                <c:pt idx="24">
                  <c:v>437.06326860446984</c:v>
                </c:pt>
                <c:pt idx="25">
                  <c:v>375.89752043398317</c:v>
                </c:pt>
                <c:pt idx="26">
                  <c:v>490.97400925185656</c:v>
                </c:pt>
                <c:pt idx="27">
                  <c:v>485.27138628501456</c:v>
                </c:pt>
                <c:pt idx="28">
                  <c:v>412.06443980925286</c:v>
                </c:pt>
                <c:pt idx="29">
                  <c:v>214.59877223250487</c:v>
                </c:pt>
                <c:pt idx="30">
                  <c:v>405.80688586502185</c:v>
                </c:pt>
                <c:pt idx="31">
                  <c:v>56.263394795405532</c:v>
                </c:pt>
                <c:pt idx="32">
                  <c:v>291.45753872107662</c:v>
                </c:pt>
                <c:pt idx="33">
                  <c:v>254.6537124802436</c:v>
                </c:pt>
                <c:pt idx="34">
                  <c:v>352.7727718431891</c:v>
                </c:pt>
                <c:pt idx="35">
                  <c:v>352.55335880795593</c:v>
                </c:pt>
                <c:pt idx="36">
                  <c:v>313.05204124347472</c:v>
                </c:pt>
                <c:pt idx="37">
                  <c:v>420.08778555204839</c:v>
                </c:pt>
                <c:pt idx="38">
                  <c:v>473.13135130079939</c:v>
                </c:pt>
                <c:pt idx="39">
                  <c:v>98.755745989653803</c:v>
                </c:pt>
                <c:pt idx="40">
                  <c:v>155.21985599521241</c:v>
                </c:pt>
                <c:pt idx="41">
                  <c:v>61.261092340917045</c:v>
                </c:pt>
                <c:pt idx="42">
                  <c:v>447.90568034668348</c:v>
                </c:pt>
                <c:pt idx="43">
                  <c:v>302.63332201244549</c:v>
                </c:pt>
                <c:pt idx="44">
                  <c:v>461.86515893442174</c:v>
                </c:pt>
                <c:pt idx="45">
                  <c:v>149.61524003329549</c:v>
                </c:pt>
                <c:pt idx="46">
                  <c:v>78.447668522087952</c:v>
                </c:pt>
                <c:pt idx="47">
                  <c:v>420.73490812570145</c:v>
                </c:pt>
                <c:pt idx="48">
                  <c:v>459.22443729255144</c:v>
                </c:pt>
                <c:pt idx="49">
                  <c:v>185.9855785381626</c:v>
                </c:pt>
                <c:pt idx="50">
                  <c:v>233.73313510793574</c:v>
                </c:pt>
                <c:pt idx="51">
                  <c:v>112.89965562824949</c:v>
                </c:pt>
                <c:pt idx="52">
                  <c:v>475.81768979687581</c:v>
                </c:pt>
                <c:pt idx="53">
                  <c:v>186.96406296020234</c:v>
                </c:pt>
                <c:pt idx="54">
                  <c:v>271.68107854019263</c:v>
                </c:pt>
                <c:pt idx="55">
                  <c:v>93.736399379819716</c:v>
                </c:pt>
                <c:pt idx="56">
                  <c:v>449.26668883782605</c:v>
                </c:pt>
                <c:pt idx="57">
                  <c:v>111.04882191785143</c:v>
                </c:pt>
                <c:pt idx="58">
                  <c:v>254.13969060000167</c:v>
                </c:pt>
                <c:pt idx="59">
                  <c:v>351.71879848257703</c:v>
                </c:pt>
                <c:pt idx="60">
                  <c:v>384.4130546854272</c:v>
                </c:pt>
                <c:pt idx="61">
                  <c:v>475.68833860074443</c:v>
                </c:pt>
                <c:pt idx="62">
                  <c:v>238.60703903662528</c:v>
                </c:pt>
                <c:pt idx="63">
                  <c:v>384.0210566443921</c:v>
                </c:pt>
                <c:pt idx="64">
                  <c:v>119.53530608442576</c:v>
                </c:pt>
                <c:pt idx="65">
                  <c:v>236.69803734656313</c:v>
                </c:pt>
                <c:pt idx="66">
                  <c:v>94.559735619737822</c:v>
                </c:pt>
                <c:pt idx="67">
                  <c:v>270.20616700532651</c:v>
                </c:pt>
                <c:pt idx="68">
                  <c:v>233.65214856396523</c:v>
                </c:pt>
                <c:pt idx="69">
                  <c:v>478.18468642147678</c:v>
                </c:pt>
                <c:pt idx="70">
                  <c:v>64.722329084771104</c:v>
                </c:pt>
                <c:pt idx="71">
                  <c:v>216.73848143049594</c:v>
                </c:pt>
                <c:pt idx="72">
                  <c:v>249.52238872731573</c:v>
                </c:pt>
                <c:pt idx="73">
                  <c:v>477.74982643314212</c:v>
                </c:pt>
                <c:pt idx="74">
                  <c:v>434.95258698767958</c:v>
                </c:pt>
                <c:pt idx="75">
                  <c:v>94.709581072758638</c:v>
                </c:pt>
                <c:pt idx="76">
                  <c:v>358.55611946657842</c:v>
                </c:pt>
                <c:pt idx="77">
                  <c:v>295.0096376669652</c:v>
                </c:pt>
                <c:pt idx="78">
                  <c:v>490.02913825342102</c:v>
                </c:pt>
                <c:pt idx="79">
                  <c:v>211.40322854554307</c:v>
                </c:pt>
                <c:pt idx="80">
                  <c:v>229.16283923496789</c:v>
                </c:pt>
                <c:pt idx="81">
                  <c:v>135.41385297248581</c:v>
                </c:pt>
                <c:pt idx="82">
                  <c:v>104.97187358926868</c:v>
                </c:pt>
                <c:pt idx="83">
                  <c:v>431.61493480865647</c:v>
                </c:pt>
                <c:pt idx="84">
                  <c:v>254.62281585673273</c:v>
                </c:pt>
                <c:pt idx="85">
                  <c:v>348.24593212789011</c:v>
                </c:pt>
                <c:pt idx="86">
                  <c:v>338.76701025494793</c:v>
                </c:pt>
                <c:pt idx="87">
                  <c:v>318.71568178379528</c:v>
                </c:pt>
                <c:pt idx="88">
                  <c:v>59.610854631366784</c:v>
                </c:pt>
                <c:pt idx="89">
                  <c:v>404.05756570457754</c:v>
                </c:pt>
                <c:pt idx="90">
                  <c:v>159.60600372381063</c:v>
                </c:pt>
                <c:pt idx="91">
                  <c:v>106.66574838861931</c:v>
                </c:pt>
                <c:pt idx="92">
                  <c:v>304.06008915858354</c:v>
                </c:pt>
                <c:pt idx="93">
                  <c:v>80.874568770960153</c:v>
                </c:pt>
                <c:pt idx="94">
                  <c:v>394.32081914986298</c:v>
                </c:pt>
                <c:pt idx="95">
                  <c:v>143.22081665599632</c:v>
                </c:pt>
                <c:pt idx="96">
                  <c:v>147.17810836340362</c:v>
                </c:pt>
                <c:pt idx="97">
                  <c:v>441.36294204629513</c:v>
                </c:pt>
                <c:pt idx="98">
                  <c:v>197.85179904450368</c:v>
                </c:pt>
                <c:pt idx="99">
                  <c:v>116.39938097364967</c:v>
                </c:pt>
                <c:pt idx="100">
                  <c:v>455.2389660342912</c:v>
                </c:pt>
                <c:pt idx="101">
                  <c:v>51.275998166007355</c:v>
                </c:pt>
                <c:pt idx="102">
                  <c:v>436.28275687107936</c:v>
                </c:pt>
                <c:pt idx="103">
                  <c:v>115.1095911442286</c:v>
                </c:pt>
                <c:pt idx="104">
                  <c:v>108.49645914954655</c:v>
                </c:pt>
                <c:pt idx="105">
                  <c:v>162.79438852765571</c:v>
                </c:pt>
                <c:pt idx="106">
                  <c:v>128.52370440562706</c:v>
                </c:pt>
                <c:pt idx="107">
                  <c:v>347.47593916879254</c:v>
                </c:pt>
                <c:pt idx="108">
                  <c:v>61.601067403789258</c:v>
                </c:pt>
                <c:pt idx="109">
                  <c:v>56.687147253818978</c:v>
                </c:pt>
                <c:pt idx="110">
                  <c:v>405.49309890563927</c:v>
                </c:pt>
                <c:pt idx="111">
                  <c:v>157.06922274070837</c:v>
                </c:pt>
                <c:pt idx="112">
                  <c:v>195.69715788291009</c:v>
                </c:pt>
                <c:pt idx="113">
                  <c:v>128.41079063277974</c:v>
                </c:pt>
                <c:pt idx="114">
                  <c:v>73.579558037529438</c:v>
                </c:pt>
                <c:pt idx="115">
                  <c:v>383.77312562936726</c:v>
                </c:pt>
                <c:pt idx="116">
                  <c:v>286.7384869690402</c:v>
                </c:pt>
                <c:pt idx="117">
                  <c:v>385.54937376529807</c:v>
                </c:pt>
                <c:pt idx="118">
                  <c:v>264.31068444046264</c:v>
                </c:pt>
                <c:pt idx="119">
                  <c:v>400.10766769139121</c:v>
                </c:pt>
                <c:pt idx="120">
                  <c:v>280.95708092413622</c:v>
                </c:pt>
                <c:pt idx="121">
                  <c:v>99.074304501730481</c:v>
                </c:pt>
                <c:pt idx="122">
                  <c:v>276.72741040361961</c:v>
                </c:pt>
                <c:pt idx="123">
                  <c:v>475.4370393365478</c:v>
                </c:pt>
                <c:pt idx="124">
                  <c:v>69.514266604627267</c:v>
                </c:pt>
                <c:pt idx="125">
                  <c:v>402.45214819117081</c:v>
                </c:pt>
                <c:pt idx="126">
                  <c:v>440.14140849192722</c:v>
                </c:pt>
                <c:pt idx="127">
                  <c:v>284.65304662088784</c:v>
                </c:pt>
                <c:pt idx="128">
                  <c:v>256.11913494395691</c:v>
                </c:pt>
                <c:pt idx="129">
                  <c:v>483.81178240491289</c:v>
                </c:pt>
                <c:pt idx="130">
                  <c:v>77.371433372527619</c:v>
                </c:pt>
                <c:pt idx="131">
                  <c:v>265.54185994926348</c:v>
                </c:pt>
                <c:pt idx="132">
                  <c:v>230.72776453065222</c:v>
                </c:pt>
                <c:pt idx="133">
                  <c:v>358.7438732280047</c:v>
                </c:pt>
                <c:pt idx="134">
                  <c:v>270.62098436490135</c:v>
                </c:pt>
                <c:pt idx="135">
                  <c:v>459.36537310185321</c:v>
                </c:pt>
                <c:pt idx="136">
                  <c:v>83.070822094902724</c:v>
                </c:pt>
                <c:pt idx="137">
                  <c:v>86.355714834856371</c:v>
                </c:pt>
                <c:pt idx="138">
                  <c:v>323.73384063504801</c:v>
                </c:pt>
                <c:pt idx="139">
                  <c:v>79.557004994051255</c:v>
                </c:pt>
                <c:pt idx="140">
                  <c:v>173.75719980107894</c:v>
                </c:pt>
                <c:pt idx="141">
                  <c:v>334.88452593545696</c:v>
                </c:pt>
                <c:pt idx="142">
                  <c:v>296.76039532176225</c:v>
                </c:pt>
                <c:pt idx="143">
                  <c:v>196.33344949340056</c:v>
                </c:pt>
                <c:pt idx="144">
                  <c:v>497.58249013741562</c:v>
                </c:pt>
                <c:pt idx="145">
                  <c:v>288.75057684409603</c:v>
                </c:pt>
                <c:pt idx="146">
                  <c:v>254.17193790896224</c:v>
                </c:pt>
                <c:pt idx="147">
                  <c:v>322.44205619089081</c:v>
                </c:pt>
                <c:pt idx="148">
                  <c:v>94.630307755568893</c:v>
                </c:pt>
                <c:pt idx="149">
                  <c:v>365.80073834572977</c:v>
                </c:pt>
                <c:pt idx="150">
                  <c:v>433.75673178300877</c:v>
                </c:pt>
                <c:pt idx="151">
                  <c:v>342.91249919658742</c:v>
                </c:pt>
                <c:pt idx="152">
                  <c:v>396.03322854713235</c:v>
                </c:pt>
                <c:pt idx="153">
                  <c:v>374.37796249591963</c:v>
                </c:pt>
                <c:pt idx="154">
                  <c:v>146.7603798473736</c:v>
                </c:pt>
                <c:pt idx="155">
                  <c:v>253.19971218437669</c:v>
                </c:pt>
                <c:pt idx="156">
                  <c:v>152.82210846406298</c:v>
                </c:pt>
                <c:pt idx="157">
                  <c:v>202.51922847582884</c:v>
                </c:pt>
                <c:pt idx="158">
                  <c:v>254.07450630835129</c:v>
                </c:pt>
                <c:pt idx="159">
                  <c:v>237.19534261767288</c:v>
                </c:pt>
                <c:pt idx="160">
                  <c:v>92.788627674033876</c:v>
                </c:pt>
                <c:pt idx="161">
                  <c:v>242.0438028174311</c:v>
                </c:pt>
                <c:pt idx="162">
                  <c:v>349.29853837713898</c:v>
                </c:pt>
                <c:pt idx="163">
                  <c:v>218.43546054599159</c:v>
                </c:pt>
                <c:pt idx="164">
                  <c:v>118.6875161459257</c:v>
                </c:pt>
                <c:pt idx="165">
                  <c:v>465.34326608047297</c:v>
                </c:pt>
                <c:pt idx="166">
                  <c:v>80.209988661491479</c:v>
                </c:pt>
                <c:pt idx="167">
                  <c:v>424.29734981368455</c:v>
                </c:pt>
                <c:pt idx="168">
                  <c:v>91.953545766654827</c:v>
                </c:pt>
                <c:pt idx="169">
                  <c:v>93.45399465460352</c:v>
                </c:pt>
                <c:pt idx="170">
                  <c:v>382.45819931992207</c:v>
                </c:pt>
                <c:pt idx="171">
                  <c:v>415.29617837482652</c:v>
                </c:pt>
                <c:pt idx="172">
                  <c:v>300.36683102690756</c:v>
                </c:pt>
                <c:pt idx="173">
                  <c:v>313.90928723276465</c:v>
                </c:pt>
                <c:pt idx="174">
                  <c:v>302.71388629643263</c:v>
                </c:pt>
                <c:pt idx="175">
                  <c:v>198.34069163729228</c:v>
                </c:pt>
                <c:pt idx="176">
                  <c:v>105.00407840955168</c:v>
                </c:pt>
                <c:pt idx="177">
                  <c:v>209.11913583519544</c:v>
                </c:pt>
                <c:pt idx="178">
                  <c:v>349.40323400131194</c:v>
                </c:pt>
                <c:pt idx="179">
                  <c:v>387.62791261316522</c:v>
                </c:pt>
                <c:pt idx="180">
                  <c:v>440.6414669910792</c:v>
                </c:pt>
                <c:pt idx="181">
                  <c:v>374.47730543576722</c:v>
                </c:pt>
                <c:pt idx="182">
                  <c:v>485.77938139016351</c:v>
                </c:pt>
                <c:pt idx="183">
                  <c:v>320.18454105110465</c:v>
                </c:pt>
                <c:pt idx="184">
                  <c:v>208.24078356191706</c:v>
                </c:pt>
                <c:pt idx="185">
                  <c:v>310.06333327543467</c:v>
                </c:pt>
                <c:pt idx="186">
                  <c:v>145.73246255240275</c:v>
                </c:pt>
                <c:pt idx="187">
                  <c:v>345.53133634466843</c:v>
                </c:pt>
                <c:pt idx="188">
                  <c:v>150.91019109840451</c:v>
                </c:pt>
                <c:pt idx="189">
                  <c:v>98.69827186726998</c:v>
                </c:pt>
                <c:pt idx="190">
                  <c:v>430.4180383706053</c:v>
                </c:pt>
                <c:pt idx="191">
                  <c:v>215.40247277690756</c:v>
                </c:pt>
                <c:pt idx="192">
                  <c:v>393.17253437158234</c:v>
                </c:pt>
                <c:pt idx="193">
                  <c:v>308.34500194915819</c:v>
                </c:pt>
                <c:pt idx="194">
                  <c:v>413.24961701855494</c:v>
                </c:pt>
                <c:pt idx="195">
                  <c:v>430.31982259776117</c:v>
                </c:pt>
                <c:pt idx="196">
                  <c:v>488.54597095656868</c:v>
                </c:pt>
                <c:pt idx="197">
                  <c:v>418.29208679330134</c:v>
                </c:pt>
                <c:pt idx="198">
                  <c:v>326.10797624095915</c:v>
                </c:pt>
                <c:pt idx="199">
                  <c:v>339.2146237234241</c:v>
                </c:pt>
                <c:pt idx="200">
                  <c:v>61.81422415411253</c:v>
                </c:pt>
                <c:pt idx="201">
                  <c:v>468.08793094772136</c:v>
                </c:pt>
                <c:pt idx="202">
                  <c:v>423.25735548184832</c:v>
                </c:pt>
                <c:pt idx="203">
                  <c:v>170.35147631934979</c:v>
                </c:pt>
                <c:pt idx="204">
                  <c:v>131.18723238238448</c:v>
                </c:pt>
                <c:pt idx="205">
                  <c:v>366.21444778952213</c:v>
                </c:pt>
                <c:pt idx="206">
                  <c:v>189.04310997345956</c:v>
                </c:pt>
                <c:pt idx="207">
                  <c:v>202.92109554976628</c:v>
                </c:pt>
                <c:pt idx="208">
                  <c:v>52.747605231646411</c:v>
                </c:pt>
                <c:pt idx="209">
                  <c:v>441.43821794139717</c:v>
                </c:pt>
                <c:pt idx="210">
                  <c:v>304.84449264261934</c:v>
                </c:pt>
                <c:pt idx="211">
                  <c:v>230.352954799782</c:v>
                </c:pt>
                <c:pt idx="212">
                  <c:v>113.8435943680709</c:v>
                </c:pt>
                <c:pt idx="213">
                  <c:v>334.92740569498119</c:v>
                </c:pt>
                <c:pt idx="214">
                  <c:v>63.795694271407662</c:v>
                </c:pt>
                <c:pt idx="215">
                  <c:v>385.75029290256805</c:v>
                </c:pt>
                <c:pt idx="216">
                  <c:v>146.80979601507994</c:v>
                </c:pt>
                <c:pt idx="217">
                  <c:v>238.92462219402643</c:v>
                </c:pt>
                <c:pt idx="218">
                  <c:v>203.40319179619976</c:v>
                </c:pt>
                <c:pt idx="219">
                  <c:v>216.52389161465175</c:v>
                </c:pt>
                <c:pt idx="220">
                  <c:v>374.71818548420293</c:v>
                </c:pt>
                <c:pt idx="221">
                  <c:v>399.57602898503347</c:v>
                </c:pt>
                <c:pt idx="222">
                  <c:v>305.41710047647877</c:v>
                </c:pt>
                <c:pt idx="223">
                  <c:v>88.230667989730676</c:v>
                </c:pt>
                <c:pt idx="224">
                  <c:v>73.673971891484797</c:v>
                </c:pt>
                <c:pt idx="225">
                  <c:v>120.83445369821891</c:v>
                </c:pt>
                <c:pt idx="226">
                  <c:v>328.02718186671376</c:v>
                </c:pt>
                <c:pt idx="227">
                  <c:v>353.28591977590088</c:v>
                </c:pt>
                <c:pt idx="228">
                  <c:v>172.44627959579853</c:v>
                </c:pt>
                <c:pt idx="229">
                  <c:v>347.87241176371754</c:v>
                </c:pt>
                <c:pt idx="230">
                  <c:v>268.54776720094833</c:v>
                </c:pt>
                <c:pt idx="231">
                  <c:v>248.91988401400062</c:v>
                </c:pt>
                <c:pt idx="232">
                  <c:v>172.92507996414625</c:v>
                </c:pt>
                <c:pt idx="233">
                  <c:v>389.72441465076679</c:v>
                </c:pt>
                <c:pt idx="234">
                  <c:v>101.21787864959079</c:v>
                </c:pt>
                <c:pt idx="235">
                  <c:v>243.46113502905067</c:v>
                </c:pt>
                <c:pt idx="236">
                  <c:v>177.46091153620222</c:v>
                </c:pt>
                <c:pt idx="237">
                  <c:v>355.31881464205986</c:v>
                </c:pt>
                <c:pt idx="238">
                  <c:v>268.98473901391287</c:v>
                </c:pt>
                <c:pt idx="239">
                  <c:v>350.20965143135732</c:v>
                </c:pt>
                <c:pt idx="240">
                  <c:v>70.437813171992389</c:v>
                </c:pt>
                <c:pt idx="241">
                  <c:v>227.86852823943303</c:v>
                </c:pt>
                <c:pt idx="242">
                  <c:v>319.69623062500267</c:v>
                </c:pt>
                <c:pt idx="243">
                  <c:v>53.45918865494729</c:v>
                </c:pt>
                <c:pt idx="244">
                  <c:v>185.63871290829655</c:v>
                </c:pt>
                <c:pt idx="245">
                  <c:v>145.05529064914055</c:v>
                </c:pt>
                <c:pt idx="246">
                  <c:v>111.75566236579715</c:v>
                </c:pt>
                <c:pt idx="247">
                  <c:v>164.98377680965666</c:v>
                </c:pt>
                <c:pt idx="248">
                  <c:v>197.6550601720285</c:v>
                </c:pt>
                <c:pt idx="249">
                  <c:v>53.478457956190375</c:v>
                </c:pt>
                <c:pt idx="250">
                  <c:v>386.15635554339553</c:v>
                </c:pt>
                <c:pt idx="251">
                  <c:v>129.06266084412903</c:v>
                </c:pt>
                <c:pt idx="252">
                  <c:v>221.09335057185632</c:v>
                </c:pt>
                <c:pt idx="253">
                  <c:v>366.65206852219865</c:v>
                </c:pt>
                <c:pt idx="254">
                  <c:v>275.11805595029591</c:v>
                </c:pt>
                <c:pt idx="255">
                  <c:v>425.00939108894522</c:v>
                </c:pt>
                <c:pt idx="256">
                  <c:v>412.79008395504371</c:v>
                </c:pt>
                <c:pt idx="257">
                  <c:v>82.433973466471031</c:v>
                </c:pt>
                <c:pt idx="258">
                  <c:v>437.79396291016485</c:v>
                </c:pt>
                <c:pt idx="259">
                  <c:v>69.036017703256121</c:v>
                </c:pt>
                <c:pt idx="260">
                  <c:v>58.433691463540569</c:v>
                </c:pt>
                <c:pt idx="261">
                  <c:v>464.52309552608557</c:v>
                </c:pt>
                <c:pt idx="262">
                  <c:v>437.94950612542988</c:v>
                </c:pt>
                <c:pt idx="263">
                  <c:v>309.091622331574</c:v>
                </c:pt>
                <c:pt idx="264">
                  <c:v>308.02985639862936</c:v>
                </c:pt>
                <c:pt idx="265">
                  <c:v>369.27453270602041</c:v>
                </c:pt>
                <c:pt idx="266">
                  <c:v>237.96228192956625</c:v>
                </c:pt>
                <c:pt idx="267">
                  <c:v>101.8280176987092</c:v>
                </c:pt>
                <c:pt idx="268">
                  <c:v>59.385451561136961</c:v>
                </c:pt>
                <c:pt idx="269">
                  <c:v>196.14568075048123</c:v>
                </c:pt>
                <c:pt idx="270">
                  <c:v>410.5949694397035</c:v>
                </c:pt>
                <c:pt idx="271">
                  <c:v>328.15636848690809</c:v>
                </c:pt>
                <c:pt idx="272">
                  <c:v>424.41166088226822</c:v>
                </c:pt>
                <c:pt idx="273">
                  <c:v>463.89638828362308</c:v>
                </c:pt>
                <c:pt idx="274">
                  <c:v>89.658446584048107</c:v>
                </c:pt>
                <c:pt idx="275">
                  <c:v>430.01796191661361</c:v>
                </c:pt>
                <c:pt idx="276">
                  <c:v>159.49241367023015</c:v>
                </c:pt>
                <c:pt idx="277">
                  <c:v>314.99207973631036</c:v>
                </c:pt>
                <c:pt idx="278">
                  <c:v>285.78314435028426</c:v>
                </c:pt>
                <c:pt idx="279">
                  <c:v>228.09501358669985</c:v>
                </c:pt>
                <c:pt idx="280">
                  <c:v>189.6235528261376</c:v>
                </c:pt>
                <c:pt idx="281">
                  <c:v>202.78097651680875</c:v>
                </c:pt>
                <c:pt idx="282">
                  <c:v>199.88088012190937</c:v>
                </c:pt>
                <c:pt idx="283">
                  <c:v>125.65971862055896</c:v>
                </c:pt>
                <c:pt idx="284">
                  <c:v>279.71747804396671</c:v>
                </c:pt>
                <c:pt idx="285">
                  <c:v>101.31198792734864</c:v>
                </c:pt>
                <c:pt idx="286">
                  <c:v>279.47842804533741</c:v>
                </c:pt>
                <c:pt idx="287">
                  <c:v>457.66522921102268</c:v>
                </c:pt>
                <c:pt idx="288">
                  <c:v>207.21886946257112</c:v>
                </c:pt>
                <c:pt idx="289">
                  <c:v>377.3205975532569</c:v>
                </c:pt>
                <c:pt idx="290">
                  <c:v>418.52687068618337</c:v>
                </c:pt>
                <c:pt idx="291">
                  <c:v>416.76665258750637</c:v>
                </c:pt>
                <c:pt idx="292">
                  <c:v>156.32098202602594</c:v>
                </c:pt>
                <c:pt idx="293">
                  <c:v>115.89989822496247</c:v>
                </c:pt>
                <c:pt idx="294">
                  <c:v>138.77231127079247</c:v>
                </c:pt>
                <c:pt idx="295">
                  <c:v>321.0795433729246</c:v>
                </c:pt>
                <c:pt idx="296">
                  <c:v>392.09688299610144</c:v>
                </c:pt>
                <c:pt idx="297">
                  <c:v>344.97905473343258</c:v>
                </c:pt>
                <c:pt idx="298">
                  <c:v>129.71575802625313</c:v>
                </c:pt>
                <c:pt idx="299">
                  <c:v>397.78164016140209</c:v>
                </c:pt>
                <c:pt idx="300">
                  <c:v>272.35266125782488</c:v>
                </c:pt>
                <c:pt idx="301">
                  <c:v>389.5006213611436</c:v>
                </c:pt>
                <c:pt idx="302">
                  <c:v>391.94471732348677</c:v>
                </c:pt>
                <c:pt idx="303">
                  <c:v>252.00736564777836</c:v>
                </c:pt>
                <c:pt idx="304">
                  <c:v>465.86941627354673</c:v>
                </c:pt>
                <c:pt idx="305">
                  <c:v>304.02130253125966</c:v>
                </c:pt>
                <c:pt idx="306">
                  <c:v>335.88424357726706</c:v>
                </c:pt>
                <c:pt idx="307">
                  <c:v>331.03480074885266</c:v>
                </c:pt>
                <c:pt idx="308">
                  <c:v>438.91109367413725</c:v>
                </c:pt>
                <c:pt idx="309">
                  <c:v>332.24783310489732</c:v>
                </c:pt>
                <c:pt idx="310">
                  <c:v>117.9308306268846</c:v>
                </c:pt>
                <c:pt idx="311">
                  <c:v>80.728816323090243</c:v>
                </c:pt>
                <c:pt idx="312">
                  <c:v>248.99362872632818</c:v>
                </c:pt>
                <c:pt idx="313">
                  <c:v>186.26919581255581</c:v>
                </c:pt>
                <c:pt idx="314">
                  <c:v>173.60315036877165</c:v>
                </c:pt>
                <c:pt idx="315">
                  <c:v>75.277454095885119</c:v>
                </c:pt>
                <c:pt idx="316">
                  <c:v>278.30159838040015</c:v>
                </c:pt>
                <c:pt idx="317">
                  <c:v>189.68353277283992</c:v>
                </c:pt>
                <c:pt idx="318">
                  <c:v>253.36123866530698</c:v>
                </c:pt>
                <c:pt idx="319">
                  <c:v>75.600522875278571</c:v>
                </c:pt>
                <c:pt idx="320">
                  <c:v>424.26348424840467</c:v>
                </c:pt>
                <c:pt idx="321">
                  <c:v>84.52895052805475</c:v>
                </c:pt>
                <c:pt idx="322">
                  <c:v>438.91251526635762</c:v>
                </c:pt>
                <c:pt idx="323">
                  <c:v>434.88201715524065</c:v>
                </c:pt>
                <c:pt idx="324">
                  <c:v>326.75377478700813</c:v>
                </c:pt>
                <c:pt idx="325">
                  <c:v>278.1805178002798</c:v>
                </c:pt>
                <c:pt idx="326">
                  <c:v>258.22024651727253</c:v>
                </c:pt>
                <c:pt idx="327">
                  <c:v>299.44236710223674</c:v>
                </c:pt>
                <c:pt idx="328">
                  <c:v>406.31800876941134</c:v>
                </c:pt>
                <c:pt idx="329">
                  <c:v>453.14454450056115</c:v>
                </c:pt>
                <c:pt idx="330">
                  <c:v>252.38016664290782</c:v>
                </c:pt>
                <c:pt idx="331">
                  <c:v>414.41716296408703</c:v>
                </c:pt>
                <c:pt idx="332">
                  <c:v>343.32685459187445</c:v>
                </c:pt>
                <c:pt idx="333">
                  <c:v>194.68704329619277</c:v>
                </c:pt>
                <c:pt idx="334">
                  <c:v>264.03306257438123</c:v>
                </c:pt>
                <c:pt idx="335">
                  <c:v>117.88748451303734</c:v>
                </c:pt>
                <c:pt idx="336">
                  <c:v>77.843165045495326</c:v>
                </c:pt>
                <c:pt idx="337">
                  <c:v>96.57584477167623</c:v>
                </c:pt>
                <c:pt idx="338">
                  <c:v>454.60707528009812</c:v>
                </c:pt>
                <c:pt idx="339">
                  <c:v>204.54699912722043</c:v>
                </c:pt>
                <c:pt idx="340">
                  <c:v>371.44199712535817</c:v>
                </c:pt>
                <c:pt idx="341">
                  <c:v>277.0470506754308</c:v>
                </c:pt>
                <c:pt idx="342">
                  <c:v>127.65151014636422</c:v>
                </c:pt>
                <c:pt idx="343">
                  <c:v>161.48467561922791</c:v>
                </c:pt>
                <c:pt idx="344">
                  <c:v>246.99122343915485</c:v>
                </c:pt>
                <c:pt idx="345">
                  <c:v>247.73980629318095</c:v>
                </c:pt>
                <c:pt idx="346">
                  <c:v>285.23661586949549</c:v>
                </c:pt>
                <c:pt idx="347">
                  <c:v>121.43579359169362</c:v>
                </c:pt>
                <c:pt idx="348">
                  <c:v>217.78339194559717</c:v>
                </c:pt>
                <c:pt idx="349">
                  <c:v>177.30211037648803</c:v>
                </c:pt>
                <c:pt idx="350">
                  <c:v>233.94622876129415</c:v>
                </c:pt>
                <c:pt idx="351">
                  <c:v>202.26521607863879</c:v>
                </c:pt>
                <c:pt idx="352">
                  <c:v>319.04863807234528</c:v>
                </c:pt>
                <c:pt idx="353">
                  <c:v>405.15211920364914</c:v>
                </c:pt>
                <c:pt idx="354">
                  <c:v>341.2874106361881</c:v>
                </c:pt>
                <c:pt idx="355">
                  <c:v>79.660334425872861</c:v>
                </c:pt>
                <c:pt idx="356">
                  <c:v>92.527676381792446</c:v>
                </c:pt>
                <c:pt idx="357">
                  <c:v>355.27070517803645</c:v>
                </c:pt>
                <c:pt idx="358">
                  <c:v>177.86613824515118</c:v>
                </c:pt>
                <c:pt idx="359">
                  <c:v>375.68014475110778</c:v>
                </c:pt>
                <c:pt idx="360">
                  <c:v>345.45383888471508</c:v>
                </c:pt>
                <c:pt idx="361">
                  <c:v>457.85421372365477</c:v>
                </c:pt>
                <c:pt idx="362">
                  <c:v>442.97584792724251</c:v>
                </c:pt>
                <c:pt idx="363">
                  <c:v>200.01291622725046</c:v>
                </c:pt>
                <c:pt idx="364">
                  <c:v>312.23278156388881</c:v>
                </c:pt>
                <c:pt idx="365">
                  <c:v>113.64277126294303</c:v>
                </c:pt>
                <c:pt idx="366">
                  <c:v>207.4193543911299</c:v>
                </c:pt>
                <c:pt idx="367">
                  <c:v>485.46342846173508</c:v>
                </c:pt>
                <c:pt idx="368">
                  <c:v>364.31598326534646</c:v>
                </c:pt>
                <c:pt idx="369">
                  <c:v>226.38109295091215</c:v>
                </c:pt>
                <c:pt idx="370">
                  <c:v>317.76855266820866</c:v>
                </c:pt>
                <c:pt idx="371">
                  <c:v>472.10098980459236</c:v>
                </c:pt>
                <c:pt idx="372">
                  <c:v>189.31184933718242</c:v>
                </c:pt>
                <c:pt idx="373">
                  <c:v>219.50568772533509</c:v>
                </c:pt>
                <c:pt idx="374">
                  <c:v>406.24788103859458</c:v>
                </c:pt>
                <c:pt idx="375">
                  <c:v>415.93315271666046</c:v>
                </c:pt>
                <c:pt idx="376">
                  <c:v>351.55237999762511</c:v>
                </c:pt>
                <c:pt idx="377">
                  <c:v>423.03153780250904</c:v>
                </c:pt>
                <c:pt idx="378">
                  <c:v>382.44860245826726</c:v>
                </c:pt>
                <c:pt idx="379">
                  <c:v>358.43649812490929</c:v>
                </c:pt>
                <c:pt idx="380">
                  <c:v>286.87700288037831</c:v>
                </c:pt>
                <c:pt idx="381">
                  <c:v>340.71116933006954</c:v>
                </c:pt>
                <c:pt idx="382">
                  <c:v>240.53286484494666</c:v>
                </c:pt>
                <c:pt idx="383">
                  <c:v>212.82264335605308</c:v>
                </c:pt>
                <c:pt idx="384">
                  <c:v>213.16895104191997</c:v>
                </c:pt>
                <c:pt idx="385">
                  <c:v>131.1183152945801</c:v>
                </c:pt>
                <c:pt idx="386">
                  <c:v>146.38669754400516</c:v>
                </c:pt>
                <c:pt idx="387">
                  <c:v>476.45072039045607</c:v>
                </c:pt>
                <c:pt idx="388">
                  <c:v>268.82191439272731</c:v>
                </c:pt>
                <c:pt idx="389">
                  <c:v>151.94437094024926</c:v>
                </c:pt>
                <c:pt idx="390">
                  <c:v>111.90440892968569</c:v>
                </c:pt>
                <c:pt idx="391">
                  <c:v>84.724287935394344</c:v>
                </c:pt>
                <c:pt idx="392">
                  <c:v>429.9927749086475</c:v>
                </c:pt>
                <c:pt idx="393">
                  <c:v>95.513343650552372</c:v>
                </c:pt>
                <c:pt idx="394">
                  <c:v>396.89362416339543</c:v>
                </c:pt>
                <c:pt idx="395">
                  <c:v>425.80392198555018</c:v>
                </c:pt>
                <c:pt idx="396">
                  <c:v>447.65697447165275</c:v>
                </c:pt>
                <c:pt idx="397">
                  <c:v>66.986371560902569</c:v>
                </c:pt>
                <c:pt idx="398">
                  <c:v>201.54396738392668</c:v>
                </c:pt>
                <c:pt idx="399">
                  <c:v>394.83842200125872</c:v>
                </c:pt>
                <c:pt idx="400">
                  <c:v>108.97206864327862</c:v>
                </c:pt>
                <c:pt idx="401">
                  <c:v>219.5239418701361</c:v>
                </c:pt>
                <c:pt idx="402">
                  <c:v>123.01124543980272</c:v>
                </c:pt>
                <c:pt idx="403">
                  <c:v>424.10527551010648</c:v>
                </c:pt>
                <c:pt idx="404">
                  <c:v>396.99401617894478</c:v>
                </c:pt>
                <c:pt idx="405">
                  <c:v>414.06967383768551</c:v>
                </c:pt>
                <c:pt idx="406">
                  <c:v>124.49262458482642</c:v>
                </c:pt>
                <c:pt idx="407">
                  <c:v>246.95303231225603</c:v>
                </c:pt>
                <c:pt idx="408">
                  <c:v>234.88637517344006</c:v>
                </c:pt>
                <c:pt idx="409">
                  <c:v>354.3633149848398</c:v>
                </c:pt>
                <c:pt idx="410">
                  <c:v>156.88859065111626</c:v>
                </c:pt>
                <c:pt idx="411">
                  <c:v>249.88941941237405</c:v>
                </c:pt>
                <c:pt idx="412">
                  <c:v>178.21756965351122</c:v>
                </c:pt>
                <c:pt idx="413">
                  <c:v>386.84143314294636</c:v>
                </c:pt>
                <c:pt idx="414">
                  <c:v>252.01758336500316</c:v>
                </c:pt>
                <c:pt idx="415">
                  <c:v>290.30501736421752</c:v>
                </c:pt>
                <c:pt idx="416">
                  <c:v>189.26055345325531</c:v>
                </c:pt>
                <c:pt idx="417">
                  <c:v>413.88074199085389</c:v>
                </c:pt>
                <c:pt idx="418">
                  <c:v>261.05702226451371</c:v>
                </c:pt>
                <c:pt idx="419">
                  <c:v>425.80102672656835</c:v>
                </c:pt>
                <c:pt idx="420">
                  <c:v>215.52843120126477</c:v>
                </c:pt>
                <c:pt idx="421">
                  <c:v>476.2085766098553</c:v>
                </c:pt>
                <c:pt idx="422">
                  <c:v>492.99790708920978</c:v>
                </c:pt>
                <c:pt idx="423">
                  <c:v>257.75599029844511</c:v>
                </c:pt>
                <c:pt idx="424">
                  <c:v>176.79727971669894</c:v>
                </c:pt>
                <c:pt idx="425">
                  <c:v>221.84259538581972</c:v>
                </c:pt>
                <c:pt idx="426">
                  <c:v>287.35690480766721</c:v>
                </c:pt>
                <c:pt idx="427">
                  <c:v>484.82066894267626</c:v>
                </c:pt>
                <c:pt idx="428">
                  <c:v>417.60105781155806</c:v>
                </c:pt>
                <c:pt idx="429">
                  <c:v>410.5666508681964</c:v>
                </c:pt>
                <c:pt idx="430">
                  <c:v>112.27934057154405</c:v>
                </c:pt>
                <c:pt idx="431">
                  <c:v>162.5014452150532</c:v>
                </c:pt>
                <c:pt idx="432">
                  <c:v>338.5305662920012</c:v>
                </c:pt>
                <c:pt idx="433">
                  <c:v>443.35262527350665</c:v>
                </c:pt>
                <c:pt idx="434">
                  <c:v>299.54333544099404</c:v>
                </c:pt>
                <c:pt idx="435">
                  <c:v>96.165379286784201</c:v>
                </c:pt>
                <c:pt idx="436">
                  <c:v>430.65152453004731</c:v>
                </c:pt>
                <c:pt idx="437">
                  <c:v>433.02472163815048</c:v>
                </c:pt>
                <c:pt idx="438">
                  <c:v>178.2783563266978</c:v>
                </c:pt>
                <c:pt idx="439">
                  <c:v>393.40257363126091</c:v>
                </c:pt>
                <c:pt idx="440">
                  <c:v>172.75608481611047</c:v>
                </c:pt>
                <c:pt idx="441">
                  <c:v>457.38779404020852</c:v>
                </c:pt>
                <c:pt idx="442">
                  <c:v>116.30689519622193</c:v>
                </c:pt>
                <c:pt idx="443">
                  <c:v>246.86265208774137</c:v>
                </c:pt>
                <c:pt idx="444">
                  <c:v>475.88596835529228</c:v>
                </c:pt>
                <c:pt idx="445">
                  <c:v>149.91710310814128</c:v>
                </c:pt>
                <c:pt idx="446">
                  <c:v>253.00759559931902</c:v>
                </c:pt>
                <c:pt idx="447">
                  <c:v>207.31328516239202</c:v>
                </c:pt>
                <c:pt idx="448">
                  <c:v>62.00158586132234</c:v>
                </c:pt>
                <c:pt idx="449">
                  <c:v>73.9655992269835</c:v>
                </c:pt>
                <c:pt idx="450">
                  <c:v>275.90320161195598</c:v>
                </c:pt>
                <c:pt idx="451">
                  <c:v>156.10013323854471</c:v>
                </c:pt>
                <c:pt idx="452">
                  <c:v>497.53640805723103</c:v>
                </c:pt>
                <c:pt idx="453">
                  <c:v>218.71070303799542</c:v>
                </c:pt>
                <c:pt idx="454">
                  <c:v>62.68439548766753</c:v>
                </c:pt>
                <c:pt idx="455">
                  <c:v>468.87165713747891</c:v>
                </c:pt>
                <c:pt idx="456">
                  <c:v>427.62932942522258</c:v>
                </c:pt>
                <c:pt idx="457">
                  <c:v>342.48230793238173</c:v>
                </c:pt>
                <c:pt idx="458">
                  <c:v>406.12128686697923</c:v>
                </c:pt>
                <c:pt idx="459">
                  <c:v>111.91981447664224</c:v>
                </c:pt>
                <c:pt idx="460">
                  <c:v>179.09572879097067</c:v>
                </c:pt>
                <c:pt idx="461">
                  <c:v>423.39271241877015</c:v>
                </c:pt>
                <c:pt idx="462">
                  <c:v>363.23239485919265</c:v>
                </c:pt>
                <c:pt idx="463">
                  <c:v>112.45671131818379</c:v>
                </c:pt>
                <c:pt idx="464">
                  <c:v>367.49127888008621</c:v>
                </c:pt>
                <c:pt idx="465">
                  <c:v>251.87066329201096</c:v>
                </c:pt>
                <c:pt idx="466">
                  <c:v>52.363039237528071</c:v>
                </c:pt>
                <c:pt idx="467">
                  <c:v>85.651597071824568</c:v>
                </c:pt>
                <c:pt idx="468">
                  <c:v>165.16576779667011</c:v>
                </c:pt>
                <c:pt idx="469">
                  <c:v>425.73339467707143</c:v>
                </c:pt>
                <c:pt idx="470">
                  <c:v>296.96191044972591</c:v>
                </c:pt>
                <c:pt idx="471">
                  <c:v>377.25565339621932</c:v>
                </c:pt>
                <c:pt idx="472">
                  <c:v>287.49717764902596</c:v>
                </c:pt>
                <c:pt idx="473">
                  <c:v>100.03408714590728</c:v>
                </c:pt>
                <c:pt idx="474">
                  <c:v>179.64571011765375</c:v>
                </c:pt>
                <c:pt idx="475">
                  <c:v>185.518037563799</c:v>
                </c:pt>
                <c:pt idx="476">
                  <c:v>71.487250978483075</c:v>
                </c:pt>
                <c:pt idx="477">
                  <c:v>238.92149468904938</c:v>
                </c:pt>
                <c:pt idx="478">
                  <c:v>407.25459888774714</c:v>
                </c:pt>
                <c:pt idx="479">
                  <c:v>255.7011274864019</c:v>
                </c:pt>
                <c:pt idx="480">
                  <c:v>99.886052880506753</c:v>
                </c:pt>
                <c:pt idx="481">
                  <c:v>457.31609854789934</c:v>
                </c:pt>
                <c:pt idx="482">
                  <c:v>318.53256926852612</c:v>
                </c:pt>
                <c:pt idx="483">
                  <c:v>57.395908492652495</c:v>
                </c:pt>
                <c:pt idx="484">
                  <c:v>281.9190785942327</c:v>
                </c:pt>
                <c:pt idx="485">
                  <c:v>158.872160489447</c:v>
                </c:pt>
                <c:pt idx="486">
                  <c:v>114.60957811081703</c:v>
                </c:pt>
                <c:pt idx="487">
                  <c:v>243.15750189650018</c:v>
                </c:pt>
                <c:pt idx="488">
                  <c:v>326.66431224917778</c:v>
                </c:pt>
                <c:pt idx="489">
                  <c:v>158.2539074629446</c:v>
                </c:pt>
                <c:pt idx="490">
                  <c:v>237.45541784384292</c:v>
                </c:pt>
                <c:pt idx="491">
                  <c:v>348.96708578390411</c:v>
                </c:pt>
                <c:pt idx="492">
                  <c:v>88.526279744267796</c:v>
                </c:pt>
                <c:pt idx="493">
                  <c:v>488.59452092849978</c:v>
                </c:pt>
                <c:pt idx="494">
                  <c:v>80.455695308980722</c:v>
                </c:pt>
                <c:pt idx="495">
                  <c:v>286.72675039497676</c:v>
                </c:pt>
                <c:pt idx="496">
                  <c:v>278.29746346090394</c:v>
                </c:pt>
                <c:pt idx="497">
                  <c:v>494.74916851841033</c:v>
                </c:pt>
                <c:pt idx="498">
                  <c:v>299.36837858818797</c:v>
                </c:pt>
                <c:pt idx="499">
                  <c:v>225.70417965202884</c:v>
                </c:pt>
                <c:pt idx="500">
                  <c:v>261.56078517131868</c:v>
                </c:pt>
                <c:pt idx="501">
                  <c:v>336.05185616088352</c:v>
                </c:pt>
                <c:pt idx="502">
                  <c:v>491.46774014820215</c:v>
                </c:pt>
                <c:pt idx="503">
                  <c:v>164.14261748114575</c:v>
                </c:pt>
                <c:pt idx="504">
                  <c:v>57.30900399902643</c:v>
                </c:pt>
                <c:pt idx="505">
                  <c:v>404.8340073257819</c:v>
                </c:pt>
                <c:pt idx="506">
                  <c:v>205.16112192352608</c:v>
                </c:pt>
                <c:pt idx="507">
                  <c:v>379.82345965278876</c:v>
                </c:pt>
                <c:pt idx="508">
                  <c:v>332.71563311404537</c:v>
                </c:pt>
                <c:pt idx="509">
                  <c:v>397.1756183494366</c:v>
                </c:pt>
                <c:pt idx="510">
                  <c:v>380.83414316554007</c:v>
                </c:pt>
                <c:pt idx="511">
                  <c:v>199.63337376739321</c:v>
                </c:pt>
                <c:pt idx="512">
                  <c:v>69.951059732843675</c:v>
                </c:pt>
                <c:pt idx="513">
                  <c:v>295.70618534346119</c:v>
                </c:pt>
                <c:pt idx="514">
                  <c:v>416.07898950023969</c:v>
                </c:pt>
                <c:pt idx="515">
                  <c:v>128.79010717326878</c:v>
                </c:pt>
                <c:pt idx="516">
                  <c:v>400.6141670652267</c:v>
                </c:pt>
                <c:pt idx="517">
                  <c:v>259.08030488616697</c:v>
                </c:pt>
                <c:pt idx="518">
                  <c:v>362.92516339822879</c:v>
                </c:pt>
                <c:pt idx="519">
                  <c:v>334.28113149125198</c:v>
                </c:pt>
                <c:pt idx="520">
                  <c:v>415.17395683142286</c:v>
                </c:pt>
                <c:pt idx="521">
                  <c:v>78.395241664501086</c:v>
                </c:pt>
                <c:pt idx="522">
                  <c:v>399.28567986653979</c:v>
                </c:pt>
                <c:pt idx="523">
                  <c:v>255.95580985130894</c:v>
                </c:pt>
                <c:pt idx="524">
                  <c:v>182.04915702876406</c:v>
                </c:pt>
                <c:pt idx="525">
                  <c:v>69.712824046605391</c:v>
                </c:pt>
                <c:pt idx="526">
                  <c:v>139.76142517183476</c:v>
                </c:pt>
                <c:pt idx="527">
                  <c:v>68.857673868671895</c:v>
                </c:pt>
                <c:pt idx="528">
                  <c:v>470.01694097767881</c:v>
                </c:pt>
                <c:pt idx="529">
                  <c:v>281.92261516452447</c:v>
                </c:pt>
                <c:pt idx="530">
                  <c:v>495.10521603325554</c:v>
                </c:pt>
                <c:pt idx="531">
                  <c:v>294.36381394438365</c:v>
                </c:pt>
                <c:pt idx="532">
                  <c:v>163.99119434117785</c:v>
                </c:pt>
                <c:pt idx="533">
                  <c:v>388.98091346848918</c:v>
                </c:pt>
                <c:pt idx="534">
                  <c:v>135.9965438302599</c:v>
                </c:pt>
                <c:pt idx="535">
                  <c:v>210.63837921591355</c:v>
                </c:pt>
                <c:pt idx="536">
                  <c:v>401.37870514029123</c:v>
                </c:pt>
                <c:pt idx="537">
                  <c:v>439.60922468512592</c:v>
                </c:pt>
                <c:pt idx="538">
                  <c:v>199.36610887160504</c:v>
                </c:pt>
                <c:pt idx="539">
                  <c:v>106.01375370997253</c:v>
                </c:pt>
                <c:pt idx="540">
                  <c:v>215.60862844160286</c:v>
                </c:pt>
                <c:pt idx="541">
                  <c:v>450.26893265552667</c:v>
                </c:pt>
                <c:pt idx="542">
                  <c:v>384.48846748382954</c:v>
                </c:pt>
                <c:pt idx="543">
                  <c:v>452.58687272977397</c:v>
                </c:pt>
                <c:pt idx="544">
                  <c:v>223.99014571731146</c:v>
                </c:pt>
                <c:pt idx="545">
                  <c:v>488.17561294188909</c:v>
                </c:pt>
                <c:pt idx="546">
                  <c:v>273.29145194166017</c:v>
                </c:pt>
                <c:pt idx="547">
                  <c:v>273.88552662213226</c:v>
                </c:pt>
                <c:pt idx="548">
                  <c:v>465.93970998213359</c:v>
                </c:pt>
                <c:pt idx="549">
                  <c:v>283.6741340907239</c:v>
                </c:pt>
                <c:pt idx="550">
                  <c:v>410.51663933079823</c:v>
                </c:pt>
                <c:pt idx="551">
                  <c:v>377.18659595418609</c:v>
                </c:pt>
                <c:pt idx="552">
                  <c:v>85.517152724960539</c:v>
                </c:pt>
                <c:pt idx="553">
                  <c:v>321.10398447360228</c:v>
                </c:pt>
                <c:pt idx="554">
                  <c:v>420.053575792949</c:v>
                </c:pt>
                <c:pt idx="555">
                  <c:v>295.46347880508665</c:v>
                </c:pt>
                <c:pt idx="556">
                  <c:v>194.54514269656732</c:v>
                </c:pt>
                <c:pt idx="557">
                  <c:v>86.031009983747865</c:v>
                </c:pt>
                <c:pt idx="558">
                  <c:v>347.41364965616151</c:v>
                </c:pt>
                <c:pt idx="559">
                  <c:v>187.9231352408386</c:v>
                </c:pt>
                <c:pt idx="560">
                  <c:v>321.17973247876989</c:v>
                </c:pt>
                <c:pt idx="561">
                  <c:v>241.75223279737045</c:v>
                </c:pt>
                <c:pt idx="562">
                  <c:v>360.39416380046885</c:v>
                </c:pt>
                <c:pt idx="563">
                  <c:v>208.19614269739645</c:v>
                </c:pt>
                <c:pt idx="564">
                  <c:v>69.059823282558284</c:v>
                </c:pt>
                <c:pt idx="565">
                  <c:v>441.51672877537646</c:v>
                </c:pt>
                <c:pt idx="566">
                  <c:v>208.65168963881703</c:v>
                </c:pt>
                <c:pt idx="567">
                  <c:v>499.16776899787209</c:v>
                </c:pt>
                <c:pt idx="568">
                  <c:v>173.54991203368593</c:v>
                </c:pt>
                <c:pt idx="569">
                  <c:v>491.0122756374256</c:v>
                </c:pt>
                <c:pt idx="570">
                  <c:v>476.55697037138884</c:v>
                </c:pt>
                <c:pt idx="571">
                  <c:v>83.768524244671681</c:v>
                </c:pt>
                <c:pt idx="572">
                  <c:v>336.88064204748423</c:v>
                </c:pt>
                <c:pt idx="573">
                  <c:v>213.49000879294204</c:v>
                </c:pt>
                <c:pt idx="574">
                  <c:v>410.49318900297646</c:v>
                </c:pt>
                <c:pt idx="575">
                  <c:v>355.73477351661046</c:v>
                </c:pt>
                <c:pt idx="576">
                  <c:v>478.75522832582351</c:v>
                </c:pt>
                <c:pt idx="577">
                  <c:v>114.25076076314738</c:v>
                </c:pt>
                <c:pt idx="578">
                  <c:v>323.40780649438489</c:v>
                </c:pt>
                <c:pt idx="579">
                  <c:v>401.59038638455991</c:v>
                </c:pt>
                <c:pt idx="580">
                  <c:v>65.659534609343908</c:v>
                </c:pt>
                <c:pt idx="581">
                  <c:v>80.255013377948956</c:v>
                </c:pt>
                <c:pt idx="582">
                  <c:v>400.33191807808942</c:v>
                </c:pt>
                <c:pt idx="583">
                  <c:v>214.84781289821686</c:v>
                </c:pt>
                <c:pt idx="584">
                  <c:v>222.28448075994996</c:v>
                </c:pt>
                <c:pt idx="585">
                  <c:v>305.26008877585377</c:v>
                </c:pt>
                <c:pt idx="586">
                  <c:v>322.29267298465345</c:v>
                </c:pt>
                <c:pt idx="587">
                  <c:v>355.57792561102769</c:v>
                </c:pt>
                <c:pt idx="588">
                  <c:v>476.97058816950039</c:v>
                </c:pt>
                <c:pt idx="589">
                  <c:v>217.40602031180768</c:v>
                </c:pt>
                <c:pt idx="590">
                  <c:v>393.38801230936076</c:v>
                </c:pt>
                <c:pt idx="591">
                  <c:v>308.26480025025307</c:v>
                </c:pt>
                <c:pt idx="592">
                  <c:v>288.25694669133031</c:v>
                </c:pt>
                <c:pt idx="593">
                  <c:v>229.11532067860247</c:v>
                </c:pt>
                <c:pt idx="594">
                  <c:v>342.30233151771421</c:v>
                </c:pt>
                <c:pt idx="595">
                  <c:v>162.32524389202908</c:v>
                </c:pt>
                <c:pt idx="596">
                  <c:v>101.05187566325812</c:v>
                </c:pt>
                <c:pt idx="597">
                  <c:v>381.05368676574244</c:v>
                </c:pt>
                <c:pt idx="598">
                  <c:v>274.56978211541002</c:v>
                </c:pt>
                <c:pt idx="599">
                  <c:v>224.14432101766857</c:v>
                </c:pt>
                <c:pt idx="600">
                  <c:v>302.75271984184121</c:v>
                </c:pt>
                <c:pt idx="601">
                  <c:v>167.79950446437311</c:v>
                </c:pt>
                <c:pt idx="602">
                  <c:v>167.13039701295651</c:v>
                </c:pt>
                <c:pt idx="603">
                  <c:v>250.82290058252727</c:v>
                </c:pt>
                <c:pt idx="604">
                  <c:v>498.36430046964233</c:v>
                </c:pt>
                <c:pt idx="605">
                  <c:v>178.5095949641711</c:v>
                </c:pt>
                <c:pt idx="606">
                  <c:v>462.41550929384664</c:v>
                </c:pt>
                <c:pt idx="607">
                  <c:v>271.04008786440085</c:v>
                </c:pt>
                <c:pt idx="608">
                  <c:v>105.18683985678689</c:v>
                </c:pt>
                <c:pt idx="609">
                  <c:v>433.77183067294521</c:v>
                </c:pt>
                <c:pt idx="610">
                  <c:v>253.41920836042883</c:v>
                </c:pt>
                <c:pt idx="611">
                  <c:v>454.40556385380364</c:v>
                </c:pt>
                <c:pt idx="612">
                  <c:v>250.30003673410476</c:v>
                </c:pt>
                <c:pt idx="613">
                  <c:v>89.505833497128975</c:v>
                </c:pt>
                <c:pt idx="614">
                  <c:v>356.86816711278669</c:v>
                </c:pt>
                <c:pt idx="615">
                  <c:v>430.48454853861477</c:v>
                </c:pt>
                <c:pt idx="616">
                  <c:v>193.81449744498656</c:v>
                </c:pt>
                <c:pt idx="617">
                  <c:v>206.34138263235405</c:v>
                </c:pt>
                <c:pt idx="618">
                  <c:v>79.222585242232014</c:v>
                </c:pt>
                <c:pt idx="619">
                  <c:v>293.97711255150307</c:v>
                </c:pt>
                <c:pt idx="620">
                  <c:v>451.09925705925002</c:v>
                </c:pt>
                <c:pt idx="621">
                  <c:v>433.11292283890663</c:v>
                </c:pt>
                <c:pt idx="622">
                  <c:v>370.31409680324572</c:v>
                </c:pt>
                <c:pt idx="623">
                  <c:v>467.29600552543002</c:v>
                </c:pt>
                <c:pt idx="624">
                  <c:v>336.96501015380733</c:v>
                </c:pt>
                <c:pt idx="625">
                  <c:v>407.16337273025124</c:v>
                </c:pt>
                <c:pt idx="626">
                  <c:v>278.94008532843532</c:v>
                </c:pt>
                <c:pt idx="627">
                  <c:v>104.61310478530561</c:v>
                </c:pt>
                <c:pt idx="628">
                  <c:v>140.44116702995859</c:v>
                </c:pt>
                <c:pt idx="629">
                  <c:v>112.49459241726458</c:v>
                </c:pt>
                <c:pt idx="630">
                  <c:v>405.66787736348715</c:v>
                </c:pt>
                <c:pt idx="631">
                  <c:v>61.827812063719563</c:v>
                </c:pt>
                <c:pt idx="632">
                  <c:v>299.30964676681776</c:v>
                </c:pt>
                <c:pt idx="633">
                  <c:v>216.01002447554933</c:v>
                </c:pt>
                <c:pt idx="634">
                  <c:v>411.64777682986391</c:v>
                </c:pt>
                <c:pt idx="635">
                  <c:v>298.24112026689238</c:v>
                </c:pt>
                <c:pt idx="636">
                  <c:v>325.37676317923439</c:v>
                </c:pt>
                <c:pt idx="637">
                  <c:v>88.796966743369723</c:v>
                </c:pt>
                <c:pt idx="638">
                  <c:v>189.18082288780798</c:v>
                </c:pt>
                <c:pt idx="639">
                  <c:v>499.81776977047411</c:v>
                </c:pt>
                <c:pt idx="640">
                  <c:v>373.49134695082375</c:v>
                </c:pt>
                <c:pt idx="641">
                  <c:v>286.56304467363509</c:v>
                </c:pt>
                <c:pt idx="642">
                  <c:v>396.12404766861408</c:v>
                </c:pt>
                <c:pt idx="643">
                  <c:v>420.5027297787758</c:v>
                </c:pt>
                <c:pt idx="644">
                  <c:v>83.187820810057559</c:v>
                </c:pt>
                <c:pt idx="645">
                  <c:v>487.57087918119464</c:v>
                </c:pt>
                <c:pt idx="646">
                  <c:v>339.05236522387162</c:v>
                </c:pt>
                <c:pt idx="647">
                  <c:v>252.48852304834824</c:v>
                </c:pt>
                <c:pt idx="648">
                  <c:v>356.04904579231146</c:v>
                </c:pt>
                <c:pt idx="649">
                  <c:v>205.03165131621486</c:v>
                </c:pt>
                <c:pt idx="650">
                  <c:v>445.0820682426853</c:v>
                </c:pt>
                <c:pt idx="651">
                  <c:v>401.1183179772388</c:v>
                </c:pt>
                <c:pt idx="652">
                  <c:v>337.90726821499834</c:v>
                </c:pt>
                <c:pt idx="653">
                  <c:v>131.8834114484618</c:v>
                </c:pt>
                <c:pt idx="654">
                  <c:v>484.81907627034803</c:v>
                </c:pt>
                <c:pt idx="655">
                  <c:v>244.67822891688868</c:v>
                </c:pt>
                <c:pt idx="656">
                  <c:v>459.82052192609927</c:v>
                </c:pt>
                <c:pt idx="657">
                  <c:v>74.935782507999676</c:v>
                </c:pt>
                <c:pt idx="658">
                  <c:v>105.87250428755549</c:v>
                </c:pt>
                <c:pt idx="659">
                  <c:v>118.85696006459028</c:v>
                </c:pt>
                <c:pt idx="660">
                  <c:v>124.09568595055586</c:v>
                </c:pt>
                <c:pt idx="661">
                  <c:v>195.19733801955002</c:v>
                </c:pt>
                <c:pt idx="662">
                  <c:v>369.19945963816065</c:v>
                </c:pt>
                <c:pt idx="663">
                  <c:v>205.71038705384288</c:v>
                </c:pt>
                <c:pt idx="664">
                  <c:v>473.40682471919064</c:v>
                </c:pt>
                <c:pt idx="665">
                  <c:v>452.71666256950601</c:v>
                </c:pt>
                <c:pt idx="666">
                  <c:v>430.67016777013953</c:v>
                </c:pt>
                <c:pt idx="667">
                  <c:v>162.77238904189957</c:v>
                </c:pt>
                <c:pt idx="668">
                  <c:v>335.77569112448566</c:v>
                </c:pt>
                <c:pt idx="669">
                  <c:v>297.87863696741283</c:v>
                </c:pt>
                <c:pt idx="670">
                  <c:v>106.32663280710622</c:v>
                </c:pt>
                <c:pt idx="671">
                  <c:v>186.27107274899424</c:v>
                </c:pt>
                <c:pt idx="672">
                  <c:v>290.06511339577128</c:v>
                </c:pt>
                <c:pt idx="673">
                  <c:v>276.15791513356822</c:v>
                </c:pt>
                <c:pt idx="674">
                  <c:v>125.88615578646807</c:v>
                </c:pt>
                <c:pt idx="675">
                  <c:v>473.72314454086813</c:v>
                </c:pt>
                <c:pt idx="676">
                  <c:v>119.38742009580342</c:v>
                </c:pt>
                <c:pt idx="677">
                  <c:v>346.42979302268941</c:v>
                </c:pt>
                <c:pt idx="678">
                  <c:v>374.28474579677282</c:v>
                </c:pt>
                <c:pt idx="679">
                  <c:v>322.31250853783496</c:v>
                </c:pt>
                <c:pt idx="680">
                  <c:v>429.13850185102501</c:v>
                </c:pt>
                <c:pt idx="681">
                  <c:v>303.62811549408309</c:v>
                </c:pt>
                <c:pt idx="682">
                  <c:v>421.35632029698439</c:v>
                </c:pt>
                <c:pt idx="683">
                  <c:v>62.768069554494929</c:v>
                </c:pt>
                <c:pt idx="684">
                  <c:v>70.457811481103889</c:v>
                </c:pt>
                <c:pt idx="685">
                  <c:v>338.65418022096208</c:v>
                </c:pt>
                <c:pt idx="686">
                  <c:v>309.54705416482057</c:v>
                </c:pt>
                <c:pt idx="687">
                  <c:v>343.00848986851992</c:v>
                </c:pt>
                <c:pt idx="688">
                  <c:v>395.13155041234</c:v>
                </c:pt>
                <c:pt idx="689">
                  <c:v>237.46405264846078</c:v>
                </c:pt>
                <c:pt idx="690">
                  <c:v>337.54603649399172</c:v>
                </c:pt>
                <c:pt idx="691">
                  <c:v>274.11712706125223</c:v>
                </c:pt>
                <c:pt idx="692">
                  <c:v>332.22380463413793</c:v>
                </c:pt>
                <c:pt idx="693">
                  <c:v>180.35224556072259</c:v>
                </c:pt>
                <c:pt idx="694">
                  <c:v>480.49257647948224</c:v>
                </c:pt>
                <c:pt idx="695">
                  <c:v>267.32516817893872</c:v>
                </c:pt>
                <c:pt idx="696">
                  <c:v>412.10966939707987</c:v>
                </c:pt>
                <c:pt idx="697">
                  <c:v>358.24587853805451</c:v>
                </c:pt>
                <c:pt idx="698">
                  <c:v>183.84524214338404</c:v>
                </c:pt>
                <c:pt idx="699">
                  <c:v>82.837861477405596</c:v>
                </c:pt>
                <c:pt idx="700">
                  <c:v>76.960864820601046</c:v>
                </c:pt>
                <c:pt idx="701">
                  <c:v>247.82247496418495</c:v>
                </c:pt>
                <c:pt idx="702">
                  <c:v>267.91300854831161</c:v>
                </c:pt>
                <c:pt idx="703">
                  <c:v>141.81035610352941</c:v>
                </c:pt>
                <c:pt idx="704">
                  <c:v>322.99711826928637</c:v>
                </c:pt>
                <c:pt idx="705">
                  <c:v>190.66212466111986</c:v>
                </c:pt>
                <c:pt idx="706">
                  <c:v>373.26329830059689</c:v>
                </c:pt>
                <c:pt idx="707">
                  <c:v>380.38988966204607</c:v>
                </c:pt>
                <c:pt idx="708">
                  <c:v>437.3498145894464</c:v>
                </c:pt>
                <c:pt idx="709">
                  <c:v>488.9183575616961</c:v>
                </c:pt>
                <c:pt idx="710">
                  <c:v>108.84476819857392</c:v>
                </c:pt>
                <c:pt idx="711">
                  <c:v>216.74308912263106</c:v>
                </c:pt>
                <c:pt idx="712">
                  <c:v>302.74304708676613</c:v>
                </c:pt>
                <c:pt idx="713">
                  <c:v>193.60214888142076</c:v>
                </c:pt>
                <c:pt idx="714">
                  <c:v>259.91265516828639</c:v>
                </c:pt>
                <c:pt idx="715">
                  <c:v>170.36225350438207</c:v>
                </c:pt>
                <c:pt idx="716">
                  <c:v>161.56349713649553</c:v>
                </c:pt>
                <c:pt idx="717">
                  <c:v>93.565243652257152</c:v>
                </c:pt>
                <c:pt idx="718">
                  <c:v>180.59540223645567</c:v>
                </c:pt>
                <c:pt idx="719">
                  <c:v>222.86742507572271</c:v>
                </c:pt>
                <c:pt idx="720">
                  <c:v>326.91984987378589</c:v>
                </c:pt>
                <c:pt idx="721">
                  <c:v>161.72162617153396</c:v>
                </c:pt>
                <c:pt idx="722">
                  <c:v>439.38837577432298</c:v>
                </c:pt>
                <c:pt idx="723">
                  <c:v>121.86484795857243</c:v>
                </c:pt>
                <c:pt idx="724">
                  <c:v>197.34611936053773</c:v>
                </c:pt>
                <c:pt idx="725">
                  <c:v>309.9591670521184</c:v>
                </c:pt>
                <c:pt idx="726">
                  <c:v>190.72171438802286</c:v>
                </c:pt>
                <c:pt idx="727">
                  <c:v>393.40461881238286</c:v>
                </c:pt>
                <c:pt idx="728">
                  <c:v>274.21949392695899</c:v>
                </c:pt>
                <c:pt idx="729">
                  <c:v>281.62617765416803</c:v>
                </c:pt>
                <c:pt idx="730">
                  <c:v>274.44186877894435</c:v>
                </c:pt>
                <c:pt idx="731">
                  <c:v>188.84321692449319</c:v>
                </c:pt>
                <c:pt idx="732">
                  <c:v>60.42933419735796</c:v>
                </c:pt>
                <c:pt idx="733">
                  <c:v>475.35476183115679</c:v>
                </c:pt>
                <c:pt idx="734">
                  <c:v>277.45000836069721</c:v>
                </c:pt>
                <c:pt idx="735">
                  <c:v>485.0089837486139</c:v>
                </c:pt>
                <c:pt idx="736">
                  <c:v>146.81499013680849</c:v>
                </c:pt>
                <c:pt idx="737">
                  <c:v>208.80278998535991</c:v>
                </c:pt>
                <c:pt idx="738">
                  <c:v>72.743182082551357</c:v>
                </c:pt>
                <c:pt idx="739">
                  <c:v>272.70239158632933</c:v>
                </c:pt>
                <c:pt idx="740">
                  <c:v>447.05276436569051</c:v>
                </c:pt>
                <c:pt idx="741">
                  <c:v>344.41701660032771</c:v>
                </c:pt>
                <c:pt idx="742">
                  <c:v>261.76408401568807</c:v>
                </c:pt>
                <c:pt idx="743">
                  <c:v>291.51083718001712</c:v>
                </c:pt>
                <c:pt idx="744">
                  <c:v>431.22756442706054</c:v>
                </c:pt>
                <c:pt idx="745">
                  <c:v>243.91749620639322</c:v>
                </c:pt>
                <c:pt idx="746">
                  <c:v>447.10507891336681</c:v>
                </c:pt>
                <c:pt idx="747">
                  <c:v>377.37862851172633</c:v>
                </c:pt>
                <c:pt idx="748">
                  <c:v>393.73554387289528</c:v>
                </c:pt>
                <c:pt idx="749">
                  <c:v>214.67180863290335</c:v>
                </c:pt>
                <c:pt idx="750">
                  <c:v>230.26172945664047</c:v>
                </c:pt>
                <c:pt idx="751">
                  <c:v>306.62673974646322</c:v>
                </c:pt>
                <c:pt idx="752">
                  <c:v>137.5948858494736</c:v>
                </c:pt>
                <c:pt idx="753">
                  <c:v>298.95031697951822</c:v>
                </c:pt>
                <c:pt idx="754">
                  <c:v>83.089287384278819</c:v>
                </c:pt>
                <c:pt idx="755">
                  <c:v>276.91498810544215</c:v>
                </c:pt>
                <c:pt idx="756">
                  <c:v>393.98185161825779</c:v>
                </c:pt>
                <c:pt idx="757">
                  <c:v>175.87430493079191</c:v>
                </c:pt>
                <c:pt idx="758">
                  <c:v>495.09081527932517</c:v>
                </c:pt>
                <c:pt idx="759">
                  <c:v>356.17938805348734</c:v>
                </c:pt>
                <c:pt idx="760">
                  <c:v>103.4649588756153</c:v>
                </c:pt>
                <c:pt idx="761">
                  <c:v>488.7872669362028</c:v>
                </c:pt>
                <c:pt idx="762">
                  <c:v>227.2566707278732</c:v>
                </c:pt>
                <c:pt idx="763">
                  <c:v>407.70375277142563</c:v>
                </c:pt>
                <c:pt idx="764">
                  <c:v>202.5883849786544</c:v>
                </c:pt>
                <c:pt idx="765">
                  <c:v>472.52685512991894</c:v>
                </c:pt>
                <c:pt idx="766">
                  <c:v>389.73432753175729</c:v>
                </c:pt>
                <c:pt idx="767">
                  <c:v>139.57604669860248</c:v>
                </c:pt>
                <c:pt idx="768">
                  <c:v>279.10513230133199</c:v>
                </c:pt>
                <c:pt idx="769">
                  <c:v>275.03505660678974</c:v>
                </c:pt>
                <c:pt idx="770">
                  <c:v>70.386508610183625</c:v>
                </c:pt>
                <c:pt idx="771">
                  <c:v>111.66636810538418</c:v>
                </c:pt>
                <c:pt idx="772">
                  <c:v>199.86831740874524</c:v>
                </c:pt>
                <c:pt idx="773">
                  <c:v>263.18486767783554</c:v>
                </c:pt>
                <c:pt idx="774">
                  <c:v>255.64485167729327</c:v>
                </c:pt>
                <c:pt idx="775">
                  <c:v>322.81723508171183</c:v>
                </c:pt>
                <c:pt idx="776">
                  <c:v>281.97757946626427</c:v>
                </c:pt>
                <c:pt idx="777">
                  <c:v>197.58463143643681</c:v>
                </c:pt>
                <c:pt idx="778">
                  <c:v>325.88065447910509</c:v>
                </c:pt>
                <c:pt idx="779">
                  <c:v>123.12592064462272</c:v>
                </c:pt>
                <c:pt idx="780">
                  <c:v>495.77708190251303</c:v>
                </c:pt>
                <c:pt idx="781">
                  <c:v>382.69371225812188</c:v>
                </c:pt>
                <c:pt idx="782">
                  <c:v>184.65545413774322</c:v>
                </c:pt>
                <c:pt idx="783">
                  <c:v>201.36805346825525</c:v>
                </c:pt>
                <c:pt idx="784">
                  <c:v>422.73022368081917</c:v>
                </c:pt>
                <c:pt idx="785">
                  <c:v>289.55292344414437</c:v>
                </c:pt>
                <c:pt idx="786">
                  <c:v>368.93291289594703</c:v>
                </c:pt>
                <c:pt idx="787">
                  <c:v>184.90575413183618</c:v>
                </c:pt>
                <c:pt idx="788">
                  <c:v>417.08697495972086</c:v>
                </c:pt>
                <c:pt idx="789">
                  <c:v>215.76101443959632</c:v>
                </c:pt>
                <c:pt idx="790">
                  <c:v>353.21287661285743</c:v>
                </c:pt>
                <c:pt idx="791">
                  <c:v>490.95411403062286</c:v>
                </c:pt>
                <c:pt idx="792">
                  <c:v>312.66596383195383</c:v>
                </c:pt>
                <c:pt idx="793">
                  <c:v>408.53966626856624</c:v>
                </c:pt>
                <c:pt idx="794">
                  <c:v>376.39589564833489</c:v>
                </c:pt>
                <c:pt idx="795">
                  <c:v>359.61964304124723</c:v>
                </c:pt>
                <c:pt idx="796">
                  <c:v>61.991219733724932</c:v>
                </c:pt>
                <c:pt idx="797">
                  <c:v>263.56559633827726</c:v>
                </c:pt>
                <c:pt idx="798">
                  <c:v>485.18181327742292</c:v>
                </c:pt>
                <c:pt idx="799">
                  <c:v>402.30679614413964</c:v>
                </c:pt>
                <c:pt idx="800">
                  <c:v>399.27291132743244</c:v>
                </c:pt>
                <c:pt idx="801">
                  <c:v>309.93547813888227</c:v>
                </c:pt>
                <c:pt idx="802">
                  <c:v>374.63005053333802</c:v>
                </c:pt>
                <c:pt idx="803">
                  <c:v>312.58547467143796</c:v>
                </c:pt>
                <c:pt idx="804">
                  <c:v>126.7304277859967</c:v>
                </c:pt>
                <c:pt idx="805">
                  <c:v>333.06135851541364</c:v>
                </c:pt>
                <c:pt idx="806">
                  <c:v>328.88111247549023</c:v>
                </c:pt>
                <c:pt idx="807">
                  <c:v>428.52520623121893</c:v>
                </c:pt>
                <c:pt idx="808">
                  <c:v>116.49906873514932</c:v>
                </c:pt>
                <c:pt idx="809">
                  <c:v>356.32710277280546</c:v>
                </c:pt>
                <c:pt idx="810">
                  <c:v>64.206731003944725</c:v>
                </c:pt>
                <c:pt idx="811">
                  <c:v>476.69232685293559</c:v>
                </c:pt>
                <c:pt idx="812">
                  <c:v>99.452984600163575</c:v>
                </c:pt>
                <c:pt idx="813">
                  <c:v>58.521815377975656</c:v>
                </c:pt>
                <c:pt idx="814">
                  <c:v>191.16161755063484</c:v>
                </c:pt>
                <c:pt idx="815">
                  <c:v>118.14406615370545</c:v>
                </c:pt>
                <c:pt idx="816">
                  <c:v>360.72511741333648</c:v>
                </c:pt>
                <c:pt idx="817">
                  <c:v>234.66983419521728</c:v>
                </c:pt>
                <c:pt idx="818">
                  <c:v>398.73753581319096</c:v>
                </c:pt>
                <c:pt idx="819">
                  <c:v>464.23442745374479</c:v>
                </c:pt>
                <c:pt idx="820">
                  <c:v>442.76796901054416</c:v>
                </c:pt>
                <c:pt idx="821">
                  <c:v>381.12677207090661</c:v>
                </c:pt>
                <c:pt idx="822">
                  <c:v>78.026578706494377</c:v>
                </c:pt>
                <c:pt idx="823">
                  <c:v>112.13711860334459</c:v>
                </c:pt>
                <c:pt idx="824">
                  <c:v>143.30376723706013</c:v>
                </c:pt>
                <c:pt idx="825">
                  <c:v>196.27229049172465</c:v>
                </c:pt>
                <c:pt idx="826">
                  <c:v>348.00205987145705</c:v>
                </c:pt>
                <c:pt idx="827">
                  <c:v>286.46471813001591</c:v>
                </c:pt>
                <c:pt idx="828">
                  <c:v>191.18866943201772</c:v>
                </c:pt>
                <c:pt idx="829">
                  <c:v>127.93209073579749</c:v>
                </c:pt>
                <c:pt idx="830">
                  <c:v>460.45587241580466</c:v>
                </c:pt>
                <c:pt idx="831">
                  <c:v>204.04715795683077</c:v>
                </c:pt>
                <c:pt idx="832">
                  <c:v>209.42914489016576</c:v>
                </c:pt>
                <c:pt idx="833">
                  <c:v>397.39540286693335</c:v>
                </c:pt>
                <c:pt idx="834">
                  <c:v>374.41605259728169</c:v>
                </c:pt>
                <c:pt idx="835">
                  <c:v>339.4890949997577</c:v>
                </c:pt>
                <c:pt idx="836">
                  <c:v>361.99098951341938</c:v>
                </c:pt>
                <c:pt idx="837">
                  <c:v>324.5344610354382</c:v>
                </c:pt>
                <c:pt idx="838">
                  <c:v>136.51887611152102</c:v>
                </c:pt>
                <c:pt idx="839">
                  <c:v>160.93361098731216</c:v>
                </c:pt>
                <c:pt idx="840">
                  <c:v>301.13899286333185</c:v>
                </c:pt>
                <c:pt idx="841">
                  <c:v>151.19016709676754</c:v>
                </c:pt>
                <c:pt idx="842">
                  <c:v>487.80978241575605</c:v>
                </c:pt>
                <c:pt idx="843">
                  <c:v>183.92655437460854</c:v>
                </c:pt>
                <c:pt idx="844">
                  <c:v>180.05186183158622</c:v>
                </c:pt>
                <c:pt idx="845">
                  <c:v>143.2750076845881</c:v>
                </c:pt>
                <c:pt idx="846">
                  <c:v>367.24471688308853</c:v>
                </c:pt>
                <c:pt idx="847">
                  <c:v>192.66833525830162</c:v>
                </c:pt>
                <c:pt idx="848">
                  <c:v>206.96142839058797</c:v>
                </c:pt>
                <c:pt idx="849">
                  <c:v>470.16516864686025</c:v>
                </c:pt>
                <c:pt idx="850">
                  <c:v>407.93241020105006</c:v>
                </c:pt>
                <c:pt idx="851">
                  <c:v>173.05589153994038</c:v>
                </c:pt>
                <c:pt idx="852">
                  <c:v>104.84334757972178</c:v>
                </c:pt>
                <c:pt idx="853">
                  <c:v>354.48001060214557</c:v>
                </c:pt>
                <c:pt idx="854">
                  <c:v>220.86238341847212</c:v>
                </c:pt>
                <c:pt idx="855">
                  <c:v>491.07224179461298</c:v>
                </c:pt>
                <c:pt idx="856">
                  <c:v>418.26985705875308</c:v>
                </c:pt>
                <c:pt idx="857">
                  <c:v>479.57398852615762</c:v>
                </c:pt>
                <c:pt idx="858">
                  <c:v>412.07712528045664</c:v>
                </c:pt>
                <c:pt idx="859">
                  <c:v>180.703693396821</c:v>
                </c:pt>
                <c:pt idx="860">
                  <c:v>179.43365372636296</c:v>
                </c:pt>
                <c:pt idx="861">
                  <c:v>371.36357937427789</c:v>
                </c:pt>
                <c:pt idx="862">
                  <c:v>205.86358134302742</c:v>
                </c:pt>
                <c:pt idx="863">
                  <c:v>249.06925033917594</c:v>
                </c:pt>
                <c:pt idx="864">
                  <c:v>165.39978896306695</c:v>
                </c:pt>
                <c:pt idx="865">
                  <c:v>265.58566835741743</c:v>
                </c:pt>
                <c:pt idx="866">
                  <c:v>140.9306032402684</c:v>
                </c:pt>
                <c:pt idx="867">
                  <c:v>292.36006566889375</c:v>
                </c:pt>
                <c:pt idx="868">
                  <c:v>469.86077020248848</c:v>
                </c:pt>
                <c:pt idx="869">
                  <c:v>363.27708529107019</c:v>
                </c:pt>
                <c:pt idx="870">
                  <c:v>111.77282966041533</c:v>
                </c:pt>
                <c:pt idx="871">
                  <c:v>327.05466548652151</c:v>
                </c:pt>
                <c:pt idx="872">
                  <c:v>314.07372435686682</c:v>
                </c:pt>
                <c:pt idx="873">
                  <c:v>159.10611728462905</c:v>
                </c:pt>
                <c:pt idx="874">
                  <c:v>351.42528420189677</c:v>
                </c:pt>
                <c:pt idx="875">
                  <c:v>288.9686703797596</c:v>
                </c:pt>
                <c:pt idx="876">
                  <c:v>337.07505803388693</c:v>
                </c:pt>
                <c:pt idx="877">
                  <c:v>73.620998077758259</c:v>
                </c:pt>
                <c:pt idx="878">
                  <c:v>235.98561472171639</c:v>
                </c:pt>
                <c:pt idx="879">
                  <c:v>372.81112531260965</c:v>
                </c:pt>
                <c:pt idx="880">
                  <c:v>95.245207149806561</c:v>
                </c:pt>
                <c:pt idx="881">
                  <c:v>396.8447261442256</c:v>
                </c:pt>
                <c:pt idx="882">
                  <c:v>52.331650883208511</c:v>
                </c:pt>
                <c:pt idx="883">
                  <c:v>297.6586546008275</c:v>
                </c:pt>
                <c:pt idx="884">
                  <c:v>468.09485607649003</c:v>
                </c:pt>
                <c:pt idx="885">
                  <c:v>233.10835319609757</c:v>
                </c:pt>
                <c:pt idx="886">
                  <c:v>470.76444436826819</c:v>
                </c:pt>
                <c:pt idx="887">
                  <c:v>445.2798296814027</c:v>
                </c:pt>
                <c:pt idx="888">
                  <c:v>264.85183419840342</c:v>
                </c:pt>
                <c:pt idx="889">
                  <c:v>139.75518860042075</c:v>
                </c:pt>
                <c:pt idx="890">
                  <c:v>483.76131750092111</c:v>
                </c:pt>
                <c:pt idx="891">
                  <c:v>194.525465953625</c:v>
                </c:pt>
                <c:pt idx="892">
                  <c:v>340.6540630506214</c:v>
                </c:pt>
                <c:pt idx="893">
                  <c:v>458.57163143103008</c:v>
                </c:pt>
                <c:pt idx="894">
                  <c:v>90.257324230182348</c:v>
                </c:pt>
                <c:pt idx="895">
                  <c:v>308.36000892891798</c:v>
                </c:pt>
                <c:pt idx="896">
                  <c:v>290.81852460212212</c:v>
                </c:pt>
                <c:pt idx="897">
                  <c:v>375.40295520909052</c:v>
                </c:pt>
                <c:pt idx="898">
                  <c:v>471.5012208877817</c:v>
                </c:pt>
                <c:pt idx="899">
                  <c:v>460.95337655143362</c:v>
                </c:pt>
                <c:pt idx="900">
                  <c:v>128.77914896643341</c:v>
                </c:pt>
                <c:pt idx="901">
                  <c:v>447.01023792417493</c:v>
                </c:pt>
                <c:pt idx="902">
                  <c:v>129.10491839248814</c:v>
                </c:pt>
                <c:pt idx="903">
                  <c:v>463.83566533292031</c:v>
                </c:pt>
                <c:pt idx="904">
                  <c:v>498.72731138982948</c:v>
                </c:pt>
                <c:pt idx="905">
                  <c:v>228.64755842523485</c:v>
                </c:pt>
                <c:pt idx="906">
                  <c:v>272.92275379479099</c:v>
                </c:pt>
                <c:pt idx="907">
                  <c:v>471.47393514999328</c:v>
                </c:pt>
                <c:pt idx="908">
                  <c:v>482.95912103750408</c:v>
                </c:pt>
                <c:pt idx="909">
                  <c:v>466.71786405339935</c:v>
                </c:pt>
                <c:pt idx="910">
                  <c:v>444.53442556306555</c:v>
                </c:pt>
                <c:pt idx="911">
                  <c:v>54.170225816044905</c:v>
                </c:pt>
                <c:pt idx="912">
                  <c:v>305.58284089902293</c:v>
                </c:pt>
                <c:pt idx="913">
                  <c:v>98.285310848092095</c:v>
                </c:pt>
                <c:pt idx="914">
                  <c:v>492.34724976695287</c:v>
                </c:pt>
                <c:pt idx="915">
                  <c:v>178.05274355752081</c:v>
                </c:pt>
                <c:pt idx="916">
                  <c:v>495.09476153992551</c:v>
                </c:pt>
                <c:pt idx="917">
                  <c:v>294.48521760063875</c:v>
                </c:pt>
                <c:pt idx="918">
                  <c:v>272.26058915381861</c:v>
                </c:pt>
                <c:pt idx="919">
                  <c:v>472.35222578339256</c:v>
                </c:pt>
                <c:pt idx="920">
                  <c:v>432.9768823600985</c:v>
                </c:pt>
                <c:pt idx="921">
                  <c:v>260.60934605283057</c:v>
                </c:pt>
                <c:pt idx="922">
                  <c:v>136.76512922321439</c:v>
                </c:pt>
                <c:pt idx="923">
                  <c:v>100.69104245906951</c:v>
                </c:pt>
                <c:pt idx="924">
                  <c:v>123.1224181428824</c:v>
                </c:pt>
                <c:pt idx="925">
                  <c:v>256.51151196456249</c:v>
                </c:pt>
                <c:pt idx="926">
                  <c:v>165.7691961032836</c:v>
                </c:pt>
                <c:pt idx="927">
                  <c:v>133.78958110763045</c:v>
                </c:pt>
                <c:pt idx="928">
                  <c:v>381.47805297151564</c:v>
                </c:pt>
                <c:pt idx="929">
                  <c:v>405.84544899136506</c:v>
                </c:pt>
                <c:pt idx="930">
                  <c:v>305.50155008942272</c:v>
                </c:pt>
                <c:pt idx="931">
                  <c:v>390.77723761590255</c:v>
                </c:pt>
                <c:pt idx="932">
                  <c:v>128.97271122730911</c:v>
                </c:pt>
                <c:pt idx="933">
                  <c:v>435.26592692305599</c:v>
                </c:pt>
                <c:pt idx="934">
                  <c:v>453.6692428027888</c:v>
                </c:pt>
                <c:pt idx="935">
                  <c:v>422.14542137433932</c:v>
                </c:pt>
                <c:pt idx="936">
                  <c:v>281.87629653190817</c:v>
                </c:pt>
                <c:pt idx="937">
                  <c:v>89.031996431760149</c:v>
                </c:pt>
                <c:pt idx="938">
                  <c:v>351.16513403447937</c:v>
                </c:pt>
                <c:pt idx="939">
                  <c:v>133.15154047130301</c:v>
                </c:pt>
                <c:pt idx="940">
                  <c:v>113.2753440354343</c:v>
                </c:pt>
                <c:pt idx="941">
                  <c:v>195.62075153828727</c:v>
                </c:pt>
                <c:pt idx="942">
                  <c:v>161.62118765021523</c:v>
                </c:pt>
                <c:pt idx="943">
                  <c:v>167.35337467944973</c:v>
                </c:pt>
                <c:pt idx="944">
                  <c:v>155.98456376069026</c:v>
                </c:pt>
                <c:pt idx="945">
                  <c:v>389.19049330165564</c:v>
                </c:pt>
                <c:pt idx="946">
                  <c:v>479.31567019471066</c:v>
                </c:pt>
                <c:pt idx="947">
                  <c:v>185.8756278612266</c:v>
                </c:pt>
                <c:pt idx="948">
                  <c:v>375.29713778044885</c:v>
                </c:pt>
                <c:pt idx="949">
                  <c:v>55.146080387375598</c:v>
                </c:pt>
                <c:pt idx="950">
                  <c:v>344.15751518158942</c:v>
                </c:pt>
                <c:pt idx="951">
                  <c:v>361.74586569023251</c:v>
                </c:pt>
                <c:pt idx="952">
                  <c:v>77.955949310241252</c:v>
                </c:pt>
                <c:pt idx="953">
                  <c:v>103.20118151178767</c:v>
                </c:pt>
                <c:pt idx="954">
                  <c:v>188.0628539016289</c:v>
                </c:pt>
                <c:pt idx="955">
                  <c:v>232.43747583577877</c:v>
                </c:pt>
                <c:pt idx="956">
                  <c:v>276.13421205727536</c:v>
                </c:pt>
                <c:pt idx="957">
                  <c:v>452.80326641731438</c:v>
                </c:pt>
                <c:pt idx="958">
                  <c:v>366.60066579601516</c:v>
                </c:pt>
                <c:pt idx="959">
                  <c:v>189.94007677309713</c:v>
                </c:pt>
                <c:pt idx="960">
                  <c:v>102.83708563014935</c:v>
                </c:pt>
                <c:pt idx="961">
                  <c:v>462.25867363278587</c:v>
                </c:pt>
                <c:pt idx="962">
                  <c:v>182.76692007031107</c:v>
                </c:pt>
                <c:pt idx="963">
                  <c:v>326.58145166473207</c:v>
                </c:pt>
                <c:pt idx="964">
                  <c:v>148.60787042090476</c:v>
                </c:pt>
                <c:pt idx="965">
                  <c:v>110.10595198856186</c:v>
                </c:pt>
                <c:pt idx="966">
                  <c:v>118.93350411013064</c:v>
                </c:pt>
                <c:pt idx="967">
                  <c:v>386.48067671788544</c:v>
                </c:pt>
                <c:pt idx="968">
                  <c:v>322.5825266400812</c:v>
                </c:pt>
                <c:pt idx="969">
                  <c:v>237.1305269440511</c:v>
                </c:pt>
                <c:pt idx="970">
                  <c:v>297.15552896826415</c:v>
                </c:pt>
                <c:pt idx="971">
                  <c:v>261.87263459569022</c:v>
                </c:pt>
                <c:pt idx="972">
                  <c:v>291.88295946194035</c:v>
                </c:pt>
                <c:pt idx="973">
                  <c:v>348.84249770284873</c:v>
                </c:pt>
                <c:pt idx="974">
                  <c:v>148.28523019579666</c:v>
                </c:pt>
                <c:pt idx="975">
                  <c:v>161.35944318885998</c:v>
                </c:pt>
                <c:pt idx="976">
                  <c:v>389.63279737618939</c:v>
                </c:pt>
                <c:pt idx="977">
                  <c:v>442.91077631947996</c:v>
                </c:pt>
                <c:pt idx="978">
                  <c:v>86.841637912973681</c:v>
                </c:pt>
                <c:pt idx="979">
                  <c:v>251.03658987341748</c:v>
                </c:pt>
                <c:pt idx="980">
                  <c:v>366.69475632014263</c:v>
                </c:pt>
                <c:pt idx="981">
                  <c:v>85.146224966348086</c:v>
                </c:pt>
                <c:pt idx="982">
                  <c:v>303.8759250230637</c:v>
                </c:pt>
                <c:pt idx="983">
                  <c:v>77.791121400507706</c:v>
                </c:pt>
                <c:pt idx="984">
                  <c:v>296.44216191991916</c:v>
                </c:pt>
                <c:pt idx="985">
                  <c:v>277.46917524166815</c:v>
                </c:pt>
                <c:pt idx="986">
                  <c:v>307.71575340253912</c:v>
                </c:pt>
                <c:pt idx="987">
                  <c:v>117.43357162208643</c:v>
                </c:pt>
                <c:pt idx="988">
                  <c:v>197.65293698399293</c:v>
                </c:pt>
                <c:pt idx="989">
                  <c:v>284.15369353315418</c:v>
                </c:pt>
                <c:pt idx="990">
                  <c:v>102.3080099830989</c:v>
                </c:pt>
                <c:pt idx="991">
                  <c:v>142.4306684927127</c:v>
                </c:pt>
                <c:pt idx="992">
                  <c:v>312.41645529845789</c:v>
                </c:pt>
                <c:pt idx="993">
                  <c:v>90.923740003259525</c:v>
                </c:pt>
                <c:pt idx="994">
                  <c:v>279.66890931477553</c:v>
                </c:pt>
                <c:pt idx="995">
                  <c:v>413.91143742975675</c:v>
                </c:pt>
                <c:pt idx="996">
                  <c:v>254.04453508090188</c:v>
                </c:pt>
                <c:pt idx="997">
                  <c:v>280.96152944073867</c:v>
                </c:pt>
                <c:pt idx="998">
                  <c:v>255.55931407034421</c:v>
                </c:pt>
                <c:pt idx="999">
                  <c:v>75.981551419636148</c:v>
                </c:pt>
              </c:numCache>
            </c:numRef>
          </c:yVal>
          <c:smooth val="0"/>
          <c:extLst>
            <c:ext xmlns:c16="http://schemas.microsoft.com/office/drawing/2014/chart" uri="{C3380CC4-5D6E-409C-BE32-E72D297353CC}">
              <c16:uniqueId val="{00000001-FB53-46A6-80C6-F32638276E9D}"/>
            </c:ext>
          </c:extLst>
        </c:ser>
        <c:ser>
          <c:idx val="1"/>
          <c:order val="1"/>
          <c:spPr>
            <a:ln w="25400" cap="rnd">
              <a:noFill/>
              <a:round/>
            </a:ln>
            <a:effectLst/>
          </c:spPr>
          <c:marker>
            <c:symbol val="circle"/>
            <c:size val="5"/>
            <c:spPr>
              <a:solidFill>
                <a:schemeClr val="accent2"/>
              </a:solidFill>
              <a:ln w="9525">
                <a:solidFill>
                  <a:schemeClr val="accent2"/>
                </a:solidFill>
              </a:ln>
              <a:effectLst/>
            </c:spPr>
          </c:marker>
          <c:yVal>
            <c:numRef>
              <c:f>'Clean data'!$K$1:$K$1001</c:f>
              <c:numCache>
                <c:formatCode>0.00</c:formatCode>
                <c:ptCount val="1001"/>
                <c:pt idx="0" formatCode="General">
                  <c:v>0</c:v>
                </c:pt>
                <c:pt idx="1">
                  <c:v>7.3243547783478453</c:v>
                </c:pt>
                <c:pt idx="2">
                  <c:v>6.0121829066904553</c:v>
                </c:pt>
                <c:pt idx="3">
                  <c:v>8.2777110302977448</c:v>
                </c:pt>
                <c:pt idx="4">
                  <c:v>16.634543775916239</c:v>
                </c:pt>
                <c:pt idx="5">
                  <c:v>2.1696013831084948</c:v>
                </c:pt>
                <c:pt idx="6">
                  <c:v>4.740508465613499</c:v>
                </c:pt>
                <c:pt idx="7">
                  <c:v>12.453787485388867</c:v>
                </c:pt>
                <c:pt idx="8">
                  <c:v>18.334367397028849</c:v>
                </c:pt>
                <c:pt idx="9">
                  <c:v>5.3391036954257816</c:v>
                </c:pt>
                <c:pt idx="10">
                  <c:v>37.199923583980571</c:v>
                </c:pt>
                <c:pt idx="11">
                  <c:v>9.7952102137262749</c:v>
                </c:pt>
                <c:pt idx="12">
                  <c:v>6.1391146938621501</c:v>
                </c:pt>
                <c:pt idx="13">
                  <c:v>56.880953878221426</c:v>
                </c:pt>
                <c:pt idx="14">
                  <c:v>9.0113478751516336</c:v>
                </c:pt>
                <c:pt idx="15">
                  <c:v>25.767696800081943</c:v>
                </c:pt>
                <c:pt idx="16">
                  <c:v>17.996931393121876</c:v>
                </c:pt>
                <c:pt idx="17">
                  <c:v>6.737532982202211</c:v>
                </c:pt>
                <c:pt idx="18">
                  <c:v>10.463667603105721</c:v>
                </c:pt>
                <c:pt idx="19">
                  <c:v>7.8725492090230116</c:v>
                </c:pt>
                <c:pt idx="20">
                  <c:v>5.9422874611551455</c:v>
                </c:pt>
                <c:pt idx="21">
                  <c:v>4.2576160458872554</c:v>
                </c:pt>
                <c:pt idx="22">
                  <c:v>9.7285853068985038</c:v>
                </c:pt>
                <c:pt idx="23">
                  <c:v>5.1027726176327857</c:v>
                </c:pt>
                <c:pt idx="24">
                  <c:v>10.987833411936318</c:v>
                </c:pt>
                <c:pt idx="25">
                  <c:v>9.5419225558881973</c:v>
                </c:pt>
                <c:pt idx="26">
                  <c:v>17.161097478921143</c:v>
                </c:pt>
                <c:pt idx="27">
                  <c:v>13.743970322849608</c:v>
                </c:pt>
                <c:pt idx="28">
                  <c:v>13.952332344093515</c:v>
                </c:pt>
                <c:pt idx="29">
                  <c:v>14.078762922765259</c:v>
                </c:pt>
                <c:pt idx="30">
                  <c:v>6.2366984658142153</c:v>
                </c:pt>
                <c:pt idx="31">
                  <c:v>19.652003093146927</c:v>
                </c:pt>
                <c:pt idx="32">
                  <c:v>4.3175536860907879</c:v>
                </c:pt>
                <c:pt idx="33">
                  <c:v>9.9894168676079467</c:v>
                </c:pt>
                <c:pt idx="34">
                  <c:v>8.8427831963405019</c:v>
                </c:pt>
                <c:pt idx="35">
                  <c:v>9.3440789528333781</c:v>
                </c:pt>
                <c:pt idx="36">
                  <c:v>23.470604964986087</c:v>
                </c:pt>
                <c:pt idx="37">
                  <c:v>60.712554762746002</c:v>
                </c:pt>
                <c:pt idx="38">
                  <c:v>69.746227338327202</c:v>
                </c:pt>
                <c:pt idx="39">
                  <c:v>25.676911027291279</c:v>
                </c:pt>
                <c:pt idx="40">
                  <c:v>2.7970194403662285</c:v>
                </c:pt>
                <c:pt idx="41">
                  <c:v>5.2616828535676214</c:v>
                </c:pt>
                <c:pt idx="42">
                  <c:v>2.1170496639892997</c:v>
                </c:pt>
                <c:pt idx="43">
                  <c:v>10.651431367146877</c:v>
                </c:pt>
                <c:pt idx="44">
                  <c:v>18.752790891585914</c:v>
                </c:pt>
                <c:pt idx="45">
                  <c:v>22.445494363151429</c:v>
                </c:pt>
                <c:pt idx="46">
                  <c:v>8.5964833493833392</c:v>
                </c:pt>
                <c:pt idx="47">
                  <c:v>1.6626092730161732</c:v>
                </c:pt>
                <c:pt idx="48">
                  <c:v>11.182002891180794</c:v>
                </c:pt>
                <c:pt idx="49">
                  <c:v>45.566981428107816</c:v>
                </c:pt>
                <c:pt idx="50">
                  <c:v>4.4895295659217682</c:v>
                </c:pt>
                <c:pt idx="51">
                  <c:v>9.7936323670091507</c:v>
                </c:pt>
                <c:pt idx="52">
                  <c:v>2.8602172241337875</c:v>
                </c:pt>
                <c:pt idx="53">
                  <c:v>10.628273578145143</c:v>
                </c:pt>
                <c:pt idx="54">
                  <c:v>32.777361308705949</c:v>
                </c:pt>
                <c:pt idx="55">
                  <c:v>19.033718851400337</c:v>
                </c:pt>
                <c:pt idx="56">
                  <c:v>9.8252557666396623</c:v>
                </c:pt>
                <c:pt idx="57">
                  <c:v>69.001897212259067</c:v>
                </c:pt>
                <c:pt idx="58">
                  <c:v>3.4811193332635924</c:v>
                </c:pt>
                <c:pt idx="59">
                  <c:v>6.9346351458491462</c:v>
                </c:pt>
                <c:pt idx="60">
                  <c:v>48.914818796605353</c:v>
                </c:pt>
                <c:pt idx="61">
                  <c:v>10.030517658206906</c:v>
                </c:pt>
                <c:pt idx="62">
                  <c:v>20.590838795626667</c:v>
                </c:pt>
                <c:pt idx="63">
                  <c:v>15.349175467477057</c:v>
                </c:pt>
                <c:pt idx="64">
                  <c:v>25.987553776898174</c:v>
                </c:pt>
                <c:pt idx="65">
                  <c:v>2.7248947994524211</c:v>
                </c:pt>
                <c:pt idx="66">
                  <c:v>31.392389352358357</c:v>
                </c:pt>
                <c:pt idx="67">
                  <c:v>3.4167539470424351</c:v>
                </c:pt>
                <c:pt idx="68">
                  <c:v>14.997410055319678</c:v>
                </c:pt>
                <c:pt idx="69">
                  <c:v>5.6017744229817934</c:v>
                </c:pt>
                <c:pt idx="70">
                  <c:v>12.61092542755248</c:v>
                </c:pt>
                <c:pt idx="71">
                  <c:v>3.3447080301472183</c:v>
                </c:pt>
                <c:pt idx="72">
                  <c:v>6.7929691963313683</c:v>
                </c:pt>
                <c:pt idx="73">
                  <c:v>7.0758519924636119</c:v>
                </c:pt>
                <c:pt idx="74">
                  <c:v>24.588344975785063</c:v>
                </c:pt>
                <c:pt idx="75">
                  <c:v>23.410475945682734</c:v>
                </c:pt>
                <c:pt idx="76">
                  <c:v>8.2739496467724543</c:v>
                </c:pt>
                <c:pt idx="77">
                  <c:v>10.330183645610171</c:v>
                </c:pt>
                <c:pt idx="78">
                  <c:v>19.73714799692668</c:v>
                </c:pt>
                <c:pt idx="79">
                  <c:v>26.455824148667038</c:v>
                </c:pt>
                <c:pt idx="80">
                  <c:v>27.302165976623936</c:v>
                </c:pt>
                <c:pt idx="81">
                  <c:v>4.8059237403627684</c:v>
                </c:pt>
                <c:pt idx="82">
                  <c:v>3.0370617681427317</c:v>
                </c:pt>
                <c:pt idx="83">
                  <c:v>2.2809561961154001</c:v>
                </c:pt>
                <c:pt idx="84">
                  <c:v>13.01232900487344</c:v>
                </c:pt>
                <c:pt idx="85">
                  <c:v>10.511168280627297</c:v>
                </c:pt>
                <c:pt idx="86">
                  <c:v>12.754889778393114</c:v>
                </c:pt>
                <c:pt idx="87">
                  <c:v>6.9486306326622111</c:v>
                </c:pt>
                <c:pt idx="88">
                  <c:v>6.7280206948353829</c:v>
                </c:pt>
                <c:pt idx="89">
                  <c:v>1.6929893322359062</c:v>
                </c:pt>
                <c:pt idx="90">
                  <c:v>10.011037764934555</c:v>
                </c:pt>
                <c:pt idx="91">
                  <c:v>8.2513356965088764</c:v>
                </c:pt>
                <c:pt idx="92">
                  <c:v>4.4941018669341082</c:v>
                </c:pt>
                <c:pt idx="93">
                  <c:v>25.955226522067843</c:v>
                </c:pt>
                <c:pt idx="94">
                  <c:v>3.6860509237558596</c:v>
                </c:pt>
                <c:pt idx="95">
                  <c:v>10.124100993554498</c:v>
                </c:pt>
                <c:pt idx="96">
                  <c:v>5.4439306695857796</c:v>
                </c:pt>
                <c:pt idx="97">
                  <c:v>3.4052971752947556</c:v>
                </c:pt>
                <c:pt idx="98">
                  <c:v>23.81479714359094</c:v>
                </c:pt>
                <c:pt idx="99">
                  <c:v>5.3704306601485543</c:v>
                </c:pt>
                <c:pt idx="100">
                  <c:v>2.8211242452680771</c:v>
                </c:pt>
                <c:pt idx="101">
                  <c:v>9.8614796848148725</c:v>
                </c:pt>
                <c:pt idx="102">
                  <c:v>1.6918657740396343</c:v>
                </c:pt>
                <c:pt idx="103">
                  <c:v>8.986186523952286</c:v>
                </c:pt>
                <c:pt idx="104">
                  <c:v>3.8270482773312611</c:v>
                </c:pt>
                <c:pt idx="105">
                  <c:v>9.8327669238425326</c:v>
                </c:pt>
                <c:pt idx="106">
                  <c:v>10.220235863178114</c:v>
                </c:pt>
                <c:pt idx="107">
                  <c:v>9.0828491054000526</c:v>
                </c:pt>
                <c:pt idx="108">
                  <c:v>10.189383343954377</c:v>
                </c:pt>
                <c:pt idx="109">
                  <c:v>1.3247491605619361</c:v>
                </c:pt>
                <c:pt idx="110">
                  <c:v>1.3146064363757164</c:v>
                </c:pt>
                <c:pt idx="111">
                  <c:v>44.263553918798237</c:v>
                </c:pt>
                <c:pt idx="112">
                  <c:v>4.1766717915838925</c:v>
                </c:pt>
                <c:pt idx="113">
                  <c:v>14.419531058781331</c:v>
                </c:pt>
                <c:pt idx="114">
                  <c:v>7.5178566133593181</c:v>
                </c:pt>
                <c:pt idx="115">
                  <c:v>2.0835074454728195</c:v>
                </c:pt>
                <c:pt idx="116">
                  <c:v>11.943831470279775</c:v>
                </c:pt>
                <c:pt idx="117">
                  <c:v>6.4707647990547086</c:v>
                </c:pt>
                <c:pt idx="118">
                  <c:v>28.628455080197185</c:v>
                </c:pt>
                <c:pt idx="119">
                  <c:v>6.729514323094528</c:v>
                </c:pt>
                <c:pt idx="120">
                  <c:v>10.642934500864417</c:v>
                </c:pt>
                <c:pt idx="121">
                  <c:v>9.3191771062358431</c:v>
                </c:pt>
                <c:pt idx="122">
                  <c:v>3.728418941534323</c:v>
                </c:pt>
                <c:pt idx="123">
                  <c:v>6.2712546523663777</c:v>
                </c:pt>
                <c:pt idx="124">
                  <c:v>23.79160615306288</c:v>
                </c:pt>
                <c:pt idx="125">
                  <c:v>1.4462286608514721</c:v>
                </c:pt>
                <c:pt idx="126">
                  <c:v>70.729518687150957</c:v>
                </c:pt>
                <c:pt idx="127">
                  <c:v>9.3305274699311074</c:v>
                </c:pt>
                <c:pt idx="128">
                  <c:v>5.8942322551682231</c:v>
                </c:pt>
                <c:pt idx="129">
                  <c:v>24.916181512067293</c:v>
                </c:pt>
                <c:pt idx="130">
                  <c:v>9.6799643092112166</c:v>
                </c:pt>
                <c:pt idx="131">
                  <c:v>2.9140202948602654</c:v>
                </c:pt>
                <c:pt idx="132">
                  <c:v>16.683230423258056</c:v>
                </c:pt>
                <c:pt idx="133">
                  <c:v>7.1658882490832418</c:v>
                </c:pt>
                <c:pt idx="134">
                  <c:v>25.25815417685024</c:v>
                </c:pt>
                <c:pt idx="135">
                  <c:v>5.8600462741039374</c:v>
                </c:pt>
                <c:pt idx="136">
                  <c:v>15.392441365169951</c:v>
                </c:pt>
                <c:pt idx="137">
                  <c:v>2.0820733489197951</c:v>
                </c:pt>
                <c:pt idx="138">
                  <c:v>3.9022403612135417</c:v>
                </c:pt>
                <c:pt idx="139">
                  <c:v>11.157750989927223</c:v>
                </c:pt>
                <c:pt idx="140">
                  <c:v>3.758596293548369</c:v>
                </c:pt>
                <c:pt idx="141">
                  <c:v>10.361023782605665</c:v>
                </c:pt>
                <c:pt idx="142">
                  <c:v>11.927470020898999</c:v>
                </c:pt>
                <c:pt idx="143">
                  <c:v>10.839581106308696</c:v>
                </c:pt>
                <c:pt idx="144">
                  <c:v>20.80382995967107</c:v>
                </c:pt>
                <c:pt idx="145">
                  <c:v>10.121832101626733</c:v>
                </c:pt>
                <c:pt idx="146">
                  <c:v>11.051778404358899</c:v>
                </c:pt>
                <c:pt idx="147">
                  <c:v>5.9402756170813591</c:v>
                </c:pt>
                <c:pt idx="148">
                  <c:v>6.98760315217182</c:v>
                </c:pt>
                <c:pt idx="149">
                  <c:v>4.3645200364240857</c:v>
                </c:pt>
                <c:pt idx="150">
                  <c:v>15.482411726580029</c:v>
                </c:pt>
                <c:pt idx="151">
                  <c:v>14.308975164460506</c:v>
                </c:pt>
                <c:pt idx="152">
                  <c:v>22.92604346942235</c:v>
                </c:pt>
                <c:pt idx="153">
                  <c:v>34.239612000803724</c:v>
                </c:pt>
                <c:pt idx="154">
                  <c:v>22.37117746935143</c:v>
                </c:pt>
                <c:pt idx="155">
                  <c:v>3.1183070225875755</c:v>
                </c:pt>
                <c:pt idx="156">
                  <c:v>8.1515789375286509</c:v>
                </c:pt>
                <c:pt idx="157">
                  <c:v>6.4235224650955978</c:v>
                </c:pt>
                <c:pt idx="158">
                  <c:v>17.077960841231175</c:v>
                </c:pt>
                <c:pt idx="159">
                  <c:v>12.803633431306828</c:v>
                </c:pt>
                <c:pt idx="160">
                  <c:v>10.736323664180519</c:v>
                </c:pt>
                <c:pt idx="161">
                  <c:v>2.1831939077984552</c:v>
                </c:pt>
                <c:pt idx="162">
                  <c:v>8.8116648168286904</c:v>
                </c:pt>
                <c:pt idx="163">
                  <c:v>10.137124661661053</c:v>
                </c:pt>
                <c:pt idx="164">
                  <c:v>6.0984662908778322</c:v>
                </c:pt>
                <c:pt idx="165">
                  <c:v>7.1586027999110966</c:v>
                </c:pt>
                <c:pt idx="166">
                  <c:v>11.08708871440577</c:v>
                </c:pt>
                <c:pt idx="167">
                  <c:v>1.6540572935759899</c:v>
                </c:pt>
                <c:pt idx="168">
                  <c:v>12.524920680513596</c:v>
                </c:pt>
                <c:pt idx="169">
                  <c:v>3.3960269173841415</c:v>
                </c:pt>
                <c:pt idx="170">
                  <c:v>7.4343812950217183</c:v>
                </c:pt>
                <c:pt idx="171">
                  <c:v>9.3799763258164965</c:v>
                </c:pt>
                <c:pt idx="172">
                  <c:v>32.915716424055731</c:v>
                </c:pt>
                <c:pt idx="173">
                  <c:v>8.0281701204166929</c:v>
                </c:pt>
                <c:pt idx="174">
                  <c:v>11.637375204836147</c:v>
                </c:pt>
                <c:pt idx="175">
                  <c:v>6.5436834018339738</c:v>
                </c:pt>
                <c:pt idx="176">
                  <c:v>6.7471636370205337</c:v>
                </c:pt>
                <c:pt idx="177">
                  <c:v>3.099163503197309</c:v>
                </c:pt>
                <c:pt idx="178">
                  <c:v>27.361077324498147</c:v>
                </c:pt>
                <c:pt idx="179">
                  <c:v>53.572452257416032</c:v>
                </c:pt>
                <c:pt idx="180">
                  <c:v>8.9933986438246514</c:v>
                </c:pt>
                <c:pt idx="181">
                  <c:v>9.2701314106519277</c:v>
                </c:pt>
                <c:pt idx="182">
                  <c:v>10.678087103110977</c:v>
                </c:pt>
                <c:pt idx="183">
                  <c:v>12.330913156689977</c:v>
                </c:pt>
                <c:pt idx="184">
                  <c:v>13.591531452960529</c:v>
                </c:pt>
                <c:pt idx="185">
                  <c:v>4.8524560249957691</c:v>
                </c:pt>
                <c:pt idx="186">
                  <c:v>20.115039741907157</c:v>
                </c:pt>
                <c:pt idx="187">
                  <c:v>3.9576874628806826</c:v>
                </c:pt>
                <c:pt idx="188">
                  <c:v>63.852888650041656</c:v>
                </c:pt>
                <c:pt idx="189">
                  <c:v>5.4366414113057875</c:v>
                </c:pt>
                <c:pt idx="190">
                  <c:v>4.5286836149443097</c:v>
                </c:pt>
                <c:pt idx="191">
                  <c:v>13.121466808424993</c:v>
                </c:pt>
                <c:pt idx="192">
                  <c:v>6.153659624872855</c:v>
                </c:pt>
                <c:pt idx="193">
                  <c:v>12.00769863872979</c:v>
                </c:pt>
                <c:pt idx="194">
                  <c:v>11.529421438476476</c:v>
                </c:pt>
                <c:pt idx="195">
                  <c:v>15.331976378512277</c:v>
                </c:pt>
                <c:pt idx="196">
                  <c:v>81.229876068602422</c:v>
                </c:pt>
                <c:pt idx="197">
                  <c:v>16.380989211648714</c:v>
                </c:pt>
                <c:pt idx="198">
                  <c:v>75.595498742748291</c:v>
                </c:pt>
                <c:pt idx="199">
                  <c:v>11.313846297280856</c:v>
                </c:pt>
                <c:pt idx="200">
                  <c:v>19.536261864356369</c:v>
                </c:pt>
                <c:pt idx="201">
                  <c:v>1.2618606142067437</c:v>
                </c:pt>
                <c:pt idx="202">
                  <c:v>81.104508597827831</c:v>
                </c:pt>
                <c:pt idx="203">
                  <c:v>10.17639432706769</c:v>
                </c:pt>
                <c:pt idx="204">
                  <c:v>4.8215207118514734</c:v>
                </c:pt>
                <c:pt idx="205">
                  <c:v>3.1781741807963546</c:v>
                </c:pt>
                <c:pt idx="206">
                  <c:v>7.9716158118165401</c:v>
                </c:pt>
                <c:pt idx="207">
                  <c:v>19.259182050804409</c:v>
                </c:pt>
                <c:pt idx="208">
                  <c:v>21.739701816381466</c:v>
                </c:pt>
                <c:pt idx="209">
                  <c:v>4.5081932649241923</c:v>
                </c:pt>
                <c:pt idx="210">
                  <c:v>32.370761690130657</c:v>
                </c:pt>
                <c:pt idx="211">
                  <c:v>10.625269239571741</c:v>
                </c:pt>
                <c:pt idx="212">
                  <c:v>5.5260861770776142</c:v>
                </c:pt>
                <c:pt idx="213">
                  <c:v>6.6850370212356767</c:v>
                </c:pt>
                <c:pt idx="214">
                  <c:v>14.651025320014497</c:v>
                </c:pt>
                <c:pt idx="215">
                  <c:v>2.9281109651895476</c:v>
                </c:pt>
                <c:pt idx="216">
                  <c:v>16.576271894889206</c:v>
                </c:pt>
                <c:pt idx="217">
                  <c:v>4.825285854494358</c:v>
                </c:pt>
                <c:pt idx="218">
                  <c:v>4.8208691930704877</c:v>
                </c:pt>
                <c:pt idx="219">
                  <c:v>13.413932627549974</c:v>
                </c:pt>
                <c:pt idx="220">
                  <c:v>6.0512173504769127</c:v>
                </c:pt>
                <c:pt idx="221">
                  <c:v>8.6832742125072677</c:v>
                </c:pt>
                <c:pt idx="222">
                  <c:v>11.609471275441004</c:v>
                </c:pt>
                <c:pt idx="223">
                  <c:v>7.0017896751834225</c:v>
                </c:pt>
                <c:pt idx="224">
                  <c:v>2.2518529385730446</c:v>
                </c:pt>
                <c:pt idx="225">
                  <c:v>8.0014976816358185</c:v>
                </c:pt>
                <c:pt idx="226">
                  <c:v>5.4758284006644891</c:v>
                </c:pt>
                <c:pt idx="227">
                  <c:v>10.981252046733013</c:v>
                </c:pt>
                <c:pt idx="228">
                  <c:v>46.947220280400707</c:v>
                </c:pt>
                <c:pt idx="229">
                  <c:v>31.785822337752187</c:v>
                </c:pt>
                <c:pt idx="230">
                  <c:v>27.365109551491397</c:v>
                </c:pt>
                <c:pt idx="231">
                  <c:v>9.7676367130659099</c:v>
                </c:pt>
                <c:pt idx="232">
                  <c:v>10.149251831803726</c:v>
                </c:pt>
                <c:pt idx="233">
                  <c:v>4.2912713911716871</c:v>
                </c:pt>
                <c:pt idx="234">
                  <c:v>12.793139241454716</c:v>
                </c:pt>
                <c:pt idx="235">
                  <c:v>2.3210736952977453</c:v>
                </c:pt>
                <c:pt idx="236">
                  <c:v>26.203178356567484</c:v>
                </c:pt>
                <c:pt idx="237">
                  <c:v>6.1688707139177499</c:v>
                </c:pt>
                <c:pt idx="238">
                  <c:v>51.385046524682203</c:v>
                </c:pt>
                <c:pt idx="239">
                  <c:v>18.533074802220558</c:v>
                </c:pt>
                <c:pt idx="240">
                  <c:v>7.9475226249879523</c:v>
                </c:pt>
                <c:pt idx="241">
                  <c:v>1.5673765294305697</c:v>
                </c:pt>
                <c:pt idx="242">
                  <c:v>8.6321968559126798</c:v>
                </c:pt>
                <c:pt idx="243">
                  <c:v>45.057536753075155</c:v>
                </c:pt>
                <c:pt idx="244">
                  <c:v>6.4056253647033454</c:v>
                </c:pt>
                <c:pt idx="245">
                  <c:v>3.9792813369536937</c:v>
                </c:pt>
                <c:pt idx="246">
                  <c:v>3.1902002059118471</c:v>
                </c:pt>
                <c:pt idx="247">
                  <c:v>3.6812658590977128</c:v>
                </c:pt>
                <c:pt idx="248">
                  <c:v>25.458180299914275</c:v>
                </c:pt>
                <c:pt idx="249">
                  <c:v>4.2238963601132289</c:v>
                </c:pt>
                <c:pt idx="250">
                  <c:v>2.7923446723198486</c:v>
                </c:pt>
                <c:pt idx="251">
                  <c:v>8.0005686637273623</c:v>
                </c:pt>
                <c:pt idx="252">
                  <c:v>4.1081007951395918</c:v>
                </c:pt>
                <c:pt idx="253">
                  <c:v>5.6907359716748083</c:v>
                </c:pt>
                <c:pt idx="254">
                  <c:v>9.8902659681506027</c:v>
                </c:pt>
                <c:pt idx="255">
                  <c:v>12.001666640582622</c:v>
                </c:pt>
                <c:pt idx="256">
                  <c:v>50.224532419352954</c:v>
                </c:pt>
                <c:pt idx="257">
                  <c:v>33.532195173891139</c:v>
                </c:pt>
                <c:pt idx="258">
                  <c:v>5.2103329390692439</c:v>
                </c:pt>
                <c:pt idx="259">
                  <c:v>10.286687468486136</c:v>
                </c:pt>
                <c:pt idx="260">
                  <c:v>3.0666254688689243</c:v>
                </c:pt>
                <c:pt idx="261">
                  <c:v>1.2886849470994413</c:v>
                </c:pt>
                <c:pt idx="262">
                  <c:v>23.310254932499408</c:v>
                </c:pt>
                <c:pt idx="263">
                  <c:v>11.228778647479182</c:v>
                </c:pt>
                <c:pt idx="264">
                  <c:v>27.358623685778369</c:v>
                </c:pt>
                <c:pt idx="265">
                  <c:v>6.225150933919096</c:v>
                </c:pt>
                <c:pt idx="266">
                  <c:v>9.8244337000109052</c:v>
                </c:pt>
                <c:pt idx="267">
                  <c:v>8.6419618624311223</c:v>
                </c:pt>
                <c:pt idx="268">
                  <c:v>2.0847365417832067</c:v>
                </c:pt>
                <c:pt idx="269">
                  <c:v>8.0073804685634418</c:v>
                </c:pt>
                <c:pt idx="270">
                  <c:v>7.9511090164766198</c:v>
                </c:pt>
                <c:pt idx="271">
                  <c:v>9.6067270690642896</c:v>
                </c:pt>
                <c:pt idx="272">
                  <c:v>16.144125452286215</c:v>
                </c:pt>
                <c:pt idx="273">
                  <c:v>10.716044305141102</c:v>
                </c:pt>
                <c:pt idx="274">
                  <c:v>9.6708288097445969</c:v>
                </c:pt>
                <c:pt idx="275">
                  <c:v>3.9235020985665501</c:v>
                </c:pt>
                <c:pt idx="276">
                  <c:v>10.801765202903367</c:v>
                </c:pt>
                <c:pt idx="277">
                  <c:v>25.183723187061936</c:v>
                </c:pt>
                <c:pt idx="278">
                  <c:v>18.207933268213086</c:v>
                </c:pt>
                <c:pt idx="279">
                  <c:v>5.7540580441722797</c:v>
                </c:pt>
                <c:pt idx="280">
                  <c:v>8.4238912531348831</c:v>
                </c:pt>
                <c:pt idx="281">
                  <c:v>9.0247491925292085</c:v>
                </c:pt>
                <c:pt idx="282">
                  <c:v>4.282468026421264</c:v>
                </c:pt>
                <c:pt idx="283">
                  <c:v>8.1807224244788923</c:v>
                </c:pt>
                <c:pt idx="284">
                  <c:v>3.5311293798091308</c:v>
                </c:pt>
                <c:pt idx="285">
                  <c:v>8.0540045667225293</c:v>
                </c:pt>
                <c:pt idx="286">
                  <c:v>11.439622431887587</c:v>
                </c:pt>
                <c:pt idx="287">
                  <c:v>8.5108975310936827</c:v>
                </c:pt>
                <c:pt idx="288">
                  <c:v>11.186444763374878</c:v>
                </c:pt>
                <c:pt idx="289">
                  <c:v>5.586937657373988</c:v>
                </c:pt>
                <c:pt idx="290">
                  <c:v>43.41154717041541</c:v>
                </c:pt>
                <c:pt idx="291">
                  <c:v>35.052667971555373</c:v>
                </c:pt>
                <c:pt idx="292">
                  <c:v>11.25621445098793</c:v>
                </c:pt>
                <c:pt idx="293">
                  <c:v>4.6627431945683542</c:v>
                </c:pt>
                <c:pt idx="294">
                  <c:v>3.0273331123826006</c:v>
                </c:pt>
                <c:pt idx="295">
                  <c:v>7.2087563959534355</c:v>
                </c:pt>
                <c:pt idx="296">
                  <c:v>32.78064163256294</c:v>
                </c:pt>
                <c:pt idx="297">
                  <c:v>74.916505454046188</c:v>
                </c:pt>
                <c:pt idx="298">
                  <c:v>18.279907065579231</c:v>
                </c:pt>
                <c:pt idx="299">
                  <c:v>6.1197395419781273</c:v>
                </c:pt>
                <c:pt idx="300">
                  <c:v>23.208487616606032</c:v>
                </c:pt>
                <c:pt idx="301">
                  <c:v>24.843314078869213</c:v>
                </c:pt>
                <c:pt idx="302">
                  <c:v>28.996601101805329</c:v>
                </c:pt>
                <c:pt idx="303">
                  <c:v>15.554617608032018</c:v>
                </c:pt>
                <c:pt idx="304">
                  <c:v>8.4105344009951413</c:v>
                </c:pt>
                <c:pt idx="305">
                  <c:v>19.941343120782797</c:v>
                </c:pt>
                <c:pt idx="306">
                  <c:v>49.180175153181878</c:v>
                </c:pt>
                <c:pt idx="307">
                  <c:v>16.050938994931798</c:v>
                </c:pt>
                <c:pt idx="308">
                  <c:v>36.029462559212234</c:v>
                </c:pt>
                <c:pt idx="309">
                  <c:v>13.753807154039743</c:v>
                </c:pt>
                <c:pt idx="310">
                  <c:v>16.951969373040111</c:v>
                </c:pt>
                <c:pt idx="311">
                  <c:v>5.2799239537635563</c:v>
                </c:pt>
                <c:pt idx="312">
                  <c:v>4.4520065054615525</c:v>
                </c:pt>
                <c:pt idx="313">
                  <c:v>11.090546017075731</c:v>
                </c:pt>
                <c:pt idx="314">
                  <c:v>21.139380961810765</c:v>
                </c:pt>
                <c:pt idx="315">
                  <c:v>3.8111717708756871</c:v>
                </c:pt>
                <c:pt idx="316">
                  <c:v>1.6459722105209802</c:v>
                </c:pt>
                <c:pt idx="317">
                  <c:v>5.6775633991921399</c:v>
                </c:pt>
                <c:pt idx="318">
                  <c:v>6.1709343148629321</c:v>
                </c:pt>
                <c:pt idx="319">
                  <c:v>20.058316373121926</c:v>
                </c:pt>
                <c:pt idx="320">
                  <c:v>3.4157468128886896</c:v>
                </c:pt>
                <c:pt idx="321">
                  <c:v>37.719677107660821</c:v>
                </c:pt>
                <c:pt idx="322">
                  <c:v>4.5565939602248386</c:v>
                </c:pt>
                <c:pt idx="323">
                  <c:v>16.142081457772417</c:v>
                </c:pt>
                <c:pt idx="324">
                  <c:v>55.420009058155593</c:v>
                </c:pt>
                <c:pt idx="325">
                  <c:v>13.304072714713628</c:v>
                </c:pt>
                <c:pt idx="326">
                  <c:v>11.615244361424953</c:v>
                </c:pt>
                <c:pt idx="327">
                  <c:v>9.6385331516559045</c:v>
                </c:pt>
                <c:pt idx="328">
                  <c:v>35.388966255668009</c:v>
                </c:pt>
                <c:pt idx="329">
                  <c:v>24.887042686678463</c:v>
                </c:pt>
                <c:pt idx="330">
                  <c:v>28.151651000799383</c:v>
                </c:pt>
                <c:pt idx="331">
                  <c:v>7.618675233667406</c:v>
                </c:pt>
                <c:pt idx="332">
                  <c:v>13.064323369117359</c:v>
                </c:pt>
                <c:pt idx="333">
                  <c:v>24.879352304512523</c:v>
                </c:pt>
                <c:pt idx="334">
                  <c:v>19.838177407401382</c:v>
                </c:pt>
                <c:pt idx="335">
                  <c:v>14.112162961843362</c:v>
                </c:pt>
                <c:pt idx="336">
                  <c:v>2.4715882881364157</c:v>
                </c:pt>
                <c:pt idx="337">
                  <c:v>3.9019571027198752</c:v>
                </c:pt>
                <c:pt idx="338">
                  <c:v>2.9346645732233982</c:v>
                </c:pt>
                <c:pt idx="339">
                  <c:v>11.038588971217134</c:v>
                </c:pt>
                <c:pt idx="340">
                  <c:v>10.315351648627843</c:v>
                </c:pt>
                <c:pt idx="341">
                  <c:v>18.513661420480211</c:v>
                </c:pt>
                <c:pt idx="342">
                  <c:v>6.6443883945719096</c:v>
                </c:pt>
                <c:pt idx="343">
                  <c:v>2.9225664607965833</c:v>
                </c:pt>
                <c:pt idx="344">
                  <c:v>3.306392430404073</c:v>
                </c:pt>
                <c:pt idx="345">
                  <c:v>22.200258532767009</c:v>
                </c:pt>
                <c:pt idx="346">
                  <c:v>12.750420660078882</c:v>
                </c:pt>
                <c:pt idx="347">
                  <c:v>5.9888994277827017</c:v>
                </c:pt>
                <c:pt idx="348">
                  <c:v>8.6503099812046429</c:v>
                </c:pt>
                <c:pt idx="349">
                  <c:v>11.379484469280216</c:v>
                </c:pt>
                <c:pt idx="350">
                  <c:v>3.662823417625706</c:v>
                </c:pt>
                <c:pt idx="351">
                  <c:v>4.8144380082355465</c:v>
                </c:pt>
                <c:pt idx="352">
                  <c:v>11.165517716514739</c:v>
                </c:pt>
                <c:pt idx="353">
                  <c:v>8.7957368427912428</c:v>
                </c:pt>
                <c:pt idx="354">
                  <c:v>14.952839952792589</c:v>
                </c:pt>
                <c:pt idx="355">
                  <c:v>11.039695403306562</c:v>
                </c:pt>
                <c:pt idx="356">
                  <c:v>5.007220251190927</c:v>
                </c:pt>
                <c:pt idx="357">
                  <c:v>4.2206739412985179</c:v>
                </c:pt>
                <c:pt idx="358">
                  <c:v>8.5110572139648717</c:v>
                </c:pt>
                <c:pt idx="359">
                  <c:v>7.841702862861001</c:v>
                </c:pt>
                <c:pt idx="360">
                  <c:v>37.104387500365682</c:v>
                </c:pt>
                <c:pt idx="361">
                  <c:v>11.373612588778307</c:v>
                </c:pt>
                <c:pt idx="362">
                  <c:v>14.466068916990773</c:v>
                </c:pt>
                <c:pt idx="363">
                  <c:v>14.989044043976346</c:v>
                </c:pt>
                <c:pt idx="364">
                  <c:v>5.6062037798460134</c:v>
                </c:pt>
                <c:pt idx="365">
                  <c:v>10.493645654994374</c:v>
                </c:pt>
                <c:pt idx="366">
                  <c:v>2.373233346078222</c:v>
                </c:pt>
                <c:pt idx="367">
                  <c:v>8.0479321060753009</c:v>
                </c:pt>
                <c:pt idx="368">
                  <c:v>13.164568238006154</c:v>
                </c:pt>
                <c:pt idx="369">
                  <c:v>14.731460416942626</c:v>
                </c:pt>
                <c:pt idx="370">
                  <c:v>12.500402457077572</c:v>
                </c:pt>
                <c:pt idx="371">
                  <c:v>8.7835749704678907</c:v>
                </c:pt>
                <c:pt idx="372">
                  <c:v>11.279858255068785</c:v>
                </c:pt>
                <c:pt idx="373">
                  <c:v>4.6394780480413171</c:v>
                </c:pt>
                <c:pt idx="374">
                  <c:v>9.3760285318271297</c:v>
                </c:pt>
                <c:pt idx="375">
                  <c:v>14.78951312133799</c:v>
                </c:pt>
                <c:pt idx="376">
                  <c:v>12.415869870364578</c:v>
                </c:pt>
                <c:pt idx="377">
                  <c:v>22.122800945883224</c:v>
                </c:pt>
                <c:pt idx="378">
                  <c:v>12.212285511627387</c:v>
                </c:pt>
                <c:pt idx="379">
                  <c:v>10.284847243579645</c:v>
                </c:pt>
                <c:pt idx="380">
                  <c:v>8.8484367997124345</c:v>
                </c:pt>
                <c:pt idx="381">
                  <c:v>34.445503528142417</c:v>
                </c:pt>
                <c:pt idx="382">
                  <c:v>6.871736017040238</c:v>
                </c:pt>
                <c:pt idx="383">
                  <c:v>9.0543113473279586</c:v>
                </c:pt>
                <c:pt idx="384">
                  <c:v>9.2386058433013947</c:v>
                </c:pt>
                <c:pt idx="385">
                  <c:v>7.6686184871129184</c:v>
                </c:pt>
                <c:pt idx="386">
                  <c:v>2.8247513627328065</c:v>
                </c:pt>
                <c:pt idx="387">
                  <c:v>4.052013921376</c:v>
                </c:pt>
                <c:pt idx="388">
                  <c:v>16.170586754192193</c:v>
                </c:pt>
                <c:pt idx="389">
                  <c:v>6.6240942141124268</c:v>
                </c:pt>
                <c:pt idx="390">
                  <c:v>7.1743524609622913</c:v>
                </c:pt>
                <c:pt idx="391">
                  <c:v>2.4704286211842494</c:v>
                </c:pt>
                <c:pt idx="392">
                  <c:v>2.9054201848097407</c:v>
                </c:pt>
                <c:pt idx="393">
                  <c:v>12.752573967503125</c:v>
                </c:pt>
                <c:pt idx="394">
                  <c:v>10.824038894574198</c:v>
                </c:pt>
                <c:pt idx="395">
                  <c:v>10.021824207257279</c:v>
                </c:pt>
                <c:pt idx="396">
                  <c:v>12.309291484229579</c:v>
                </c:pt>
                <c:pt idx="397">
                  <c:v>21.34200259168006</c:v>
                </c:pt>
                <c:pt idx="398">
                  <c:v>1.9635463870152794</c:v>
                </c:pt>
                <c:pt idx="399">
                  <c:v>28.819368764386386</c:v>
                </c:pt>
                <c:pt idx="400">
                  <c:v>8.0150108058044154</c:v>
                </c:pt>
                <c:pt idx="401">
                  <c:v>3.0708264114066188</c:v>
                </c:pt>
                <c:pt idx="402">
                  <c:v>9.5516627840066466</c:v>
                </c:pt>
                <c:pt idx="403">
                  <c:v>3.1646244171330173</c:v>
                </c:pt>
                <c:pt idx="404">
                  <c:v>8.7521522945386163</c:v>
                </c:pt>
                <c:pt idx="405">
                  <c:v>16.289941721762624</c:v>
                </c:pt>
                <c:pt idx="406">
                  <c:v>75.634002325661839</c:v>
                </c:pt>
                <c:pt idx="407">
                  <c:v>7.4800774553505578</c:v>
                </c:pt>
                <c:pt idx="408">
                  <c:v>8.825919581757331</c:v>
                </c:pt>
                <c:pt idx="409">
                  <c:v>8.2864322264784551</c:v>
                </c:pt>
                <c:pt idx="410">
                  <c:v>11.385780097622336</c:v>
                </c:pt>
                <c:pt idx="411">
                  <c:v>5.0796690562642288</c:v>
                </c:pt>
                <c:pt idx="412">
                  <c:v>9.9716309745774474</c:v>
                </c:pt>
                <c:pt idx="413">
                  <c:v>7.8853711445761148</c:v>
                </c:pt>
                <c:pt idx="414">
                  <c:v>9.7305379560769758</c:v>
                </c:pt>
                <c:pt idx="415">
                  <c:v>8.0039762698144603</c:v>
                </c:pt>
                <c:pt idx="416">
                  <c:v>10.548506140065857</c:v>
                </c:pt>
                <c:pt idx="417">
                  <c:v>9.2216363819586196</c:v>
                </c:pt>
                <c:pt idx="418">
                  <c:v>67.79018685395819</c:v>
                </c:pt>
                <c:pt idx="419">
                  <c:v>26.900002514052261</c:v>
                </c:pt>
                <c:pt idx="420">
                  <c:v>17.951976244523184</c:v>
                </c:pt>
                <c:pt idx="421">
                  <c:v>4.464342549976279</c:v>
                </c:pt>
                <c:pt idx="422">
                  <c:v>46.581529602873694</c:v>
                </c:pt>
                <c:pt idx="423">
                  <c:v>10.416088278158064</c:v>
                </c:pt>
                <c:pt idx="424">
                  <c:v>22.659104424288589</c:v>
                </c:pt>
                <c:pt idx="425">
                  <c:v>9.2879785438764042</c:v>
                </c:pt>
                <c:pt idx="426">
                  <c:v>8.7031333383021643</c:v>
                </c:pt>
                <c:pt idx="427">
                  <c:v>20.08220761620753</c:v>
                </c:pt>
                <c:pt idx="428">
                  <c:v>18.136564978502008</c:v>
                </c:pt>
                <c:pt idx="429">
                  <c:v>15.801872991028215</c:v>
                </c:pt>
                <c:pt idx="430">
                  <c:v>16.610385165111648</c:v>
                </c:pt>
                <c:pt idx="431">
                  <c:v>3.0884708431263981</c:v>
                </c:pt>
                <c:pt idx="432">
                  <c:v>8.3976054872813872</c:v>
                </c:pt>
                <c:pt idx="433">
                  <c:v>18.287202479682069</c:v>
                </c:pt>
                <c:pt idx="434">
                  <c:v>10.693923944185594</c:v>
                </c:pt>
                <c:pt idx="435">
                  <c:v>29.428051102346931</c:v>
                </c:pt>
                <c:pt idx="436">
                  <c:v>2.2253756032534429</c:v>
                </c:pt>
                <c:pt idx="437">
                  <c:v>12.6073943631001</c:v>
                </c:pt>
                <c:pt idx="438">
                  <c:v>12.207759177531836</c:v>
                </c:pt>
                <c:pt idx="439">
                  <c:v>14.38200249877506</c:v>
                </c:pt>
                <c:pt idx="440">
                  <c:v>7.9837323733695609</c:v>
                </c:pt>
                <c:pt idx="441">
                  <c:v>10.813419609630165</c:v>
                </c:pt>
                <c:pt idx="442">
                  <c:v>35.593285425012176</c:v>
                </c:pt>
                <c:pt idx="443">
                  <c:v>9.5285823032291734</c:v>
                </c:pt>
                <c:pt idx="444">
                  <c:v>8.1761002042640119</c:v>
                </c:pt>
                <c:pt idx="445">
                  <c:v>9.8873442909808773</c:v>
                </c:pt>
                <c:pt idx="446">
                  <c:v>9.7137465039102331</c:v>
                </c:pt>
                <c:pt idx="447">
                  <c:v>10.892759679624499</c:v>
                </c:pt>
                <c:pt idx="448">
                  <c:v>15.587078441255706</c:v>
                </c:pt>
                <c:pt idx="449">
                  <c:v>1.8331976763372637</c:v>
                </c:pt>
                <c:pt idx="450">
                  <c:v>3.0256666471600884</c:v>
                </c:pt>
                <c:pt idx="451">
                  <c:v>43.699460552756349</c:v>
                </c:pt>
                <c:pt idx="452">
                  <c:v>4.7832398228387518</c:v>
                </c:pt>
                <c:pt idx="453">
                  <c:v>35.846596589973451</c:v>
                </c:pt>
                <c:pt idx="454">
                  <c:v>6.910478083917047</c:v>
                </c:pt>
                <c:pt idx="455">
                  <c:v>2.7862690821132254</c:v>
                </c:pt>
                <c:pt idx="456">
                  <c:v>12.771234856845673</c:v>
                </c:pt>
                <c:pt idx="457">
                  <c:v>29.987397340809338</c:v>
                </c:pt>
                <c:pt idx="458">
                  <c:v>8.8144490249884182</c:v>
                </c:pt>
                <c:pt idx="459">
                  <c:v>9.8113896527764339</c:v>
                </c:pt>
                <c:pt idx="460">
                  <c:v>14.320477652430814</c:v>
                </c:pt>
                <c:pt idx="461">
                  <c:v>18.697012142768006</c:v>
                </c:pt>
                <c:pt idx="462">
                  <c:v>9.5705609057807273</c:v>
                </c:pt>
                <c:pt idx="463">
                  <c:v>27.080234035103828</c:v>
                </c:pt>
                <c:pt idx="464">
                  <c:v>5.7173662066273518</c:v>
                </c:pt>
                <c:pt idx="465">
                  <c:v>14.360867379867704</c:v>
                </c:pt>
                <c:pt idx="466">
                  <c:v>14.987035588567558</c:v>
                </c:pt>
                <c:pt idx="467">
                  <c:v>1.1949944977305749</c:v>
                </c:pt>
                <c:pt idx="468">
                  <c:v>2.9794786597361091</c:v>
                </c:pt>
                <c:pt idx="469">
                  <c:v>4.8923674108376227</c:v>
                </c:pt>
                <c:pt idx="470">
                  <c:v>13.361083745010156</c:v>
                </c:pt>
                <c:pt idx="471">
                  <c:v>9.1347939402955323</c:v>
                </c:pt>
                <c:pt idx="472">
                  <c:v>12.008693480395751</c:v>
                </c:pt>
                <c:pt idx="473">
                  <c:v>13.917927286031768</c:v>
                </c:pt>
                <c:pt idx="474">
                  <c:v>2.3237638778532315</c:v>
                </c:pt>
                <c:pt idx="475">
                  <c:v>5.4801242595850477</c:v>
                </c:pt>
                <c:pt idx="476">
                  <c:v>4.4576157062235513</c:v>
                </c:pt>
                <c:pt idx="477">
                  <c:v>1.9442009591564482</c:v>
                </c:pt>
                <c:pt idx="478">
                  <c:v>12.995445551803716</c:v>
                </c:pt>
                <c:pt idx="479">
                  <c:v>12.472652622119918</c:v>
                </c:pt>
                <c:pt idx="480">
                  <c:v>29.011324059585807</c:v>
                </c:pt>
                <c:pt idx="481">
                  <c:v>9.0577825913137513</c:v>
                </c:pt>
                <c:pt idx="482">
                  <c:v>44.383357218050719</c:v>
                </c:pt>
                <c:pt idx="483">
                  <c:v>16.995564388695801</c:v>
                </c:pt>
                <c:pt idx="484">
                  <c:v>4.3360197987268716</c:v>
                </c:pt>
                <c:pt idx="485">
                  <c:v>7.7868208193604138</c:v>
                </c:pt>
                <c:pt idx="486">
                  <c:v>5.6766171526607669</c:v>
                </c:pt>
                <c:pt idx="487">
                  <c:v>4.8113317615258175</c:v>
                </c:pt>
                <c:pt idx="488">
                  <c:v>21.702685183965919</c:v>
                </c:pt>
                <c:pt idx="489">
                  <c:v>14.670367373281616</c:v>
                </c:pt>
                <c:pt idx="490">
                  <c:v>11.846313122771594</c:v>
                </c:pt>
                <c:pt idx="491">
                  <c:v>7.0676358537861779</c:v>
                </c:pt>
                <c:pt idx="492">
                  <c:v>9.6387814286390476</c:v>
                </c:pt>
                <c:pt idx="493">
                  <c:v>2.6009063339288403</c:v>
                </c:pt>
                <c:pt idx="494">
                  <c:v>9.7727739036510872</c:v>
                </c:pt>
                <c:pt idx="495">
                  <c:v>2.6844455764092841</c:v>
                </c:pt>
                <c:pt idx="496">
                  <c:v>10.6061960707094</c:v>
                </c:pt>
                <c:pt idx="497">
                  <c:v>24.59904529621997</c:v>
                </c:pt>
                <c:pt idx="498">
                  <c:v>25.827237876143904</c:v>
                </c:pt>
                <c:pt idx="499">
                  <c:v>11.835060746793303</c:v>
                </c:pt>
                <c:pt idx="500">
                  <c:v>30.449102467216786</c:v>
                </c:pt>
                <c:pt idx="501">
                  <c:v>12.362987111514032</c:v>
                </c:pt>
                <c:pt idx="502">
                  <c:v>61.873705018745746</c:v>
                </c:pt>
                <c:pt idx="503">
                  <c:v>44.101310016066826</c:v>
                </c:pt>
                <c:pt idx="504">
                  <c:v>3.9377169379359858</c:v>
                </c:pt>
                <c:pt idx="505">
                  <c:v>1.1847481576903993</c:v>
                </c:pt>
                <c:pt idx="506">
                  <c:v>14.591393976378653</c:v>
                </c:pt>
                <c:pt idx="507">
                  <c:v>7.5223218535630734</c:v>
                </c:pt>
                <c:pt idx="508">
                  <c:v>10.606231203084594</c:v>
                </c:pt>
                <c:pt idx="509">
                  <c:v>14.036638625920043</c:v>
                </c:pt>
                <c:pt idx="510">
                  <c:v>9.2808599527802507</c:v>
                </c:pt>
                <c:pt idx="511">
                  <c:v>14.109421597418942</c:v>
                </c:pt>
                <c:pt idx="512">
                  <c:v>22.893267785992315</c:v>
                </c:pt>
                <c:pt idx="513">
                  <c:v>10.949130817670733</c:v>
                </c:pt>
                <c:pt idx="514">
                  <c:v>7.5343862651004327</c:v>
                </c:pt>
                <c:pt idx="515">
                  <c:v>22.931985021545188</c:v>
                </c:pt>
                <c:pt idx="516">
                  <c:v>7.4152049510706428</c:v>
                </c:pt>
                <c:pt idx="517">
                  <c:v>13.723240782705307</c:v>
                </c:pt>
                <c:pt idx="518">
                  <c:v>20.61198010682504</c:v>
                </c:pt>
                <c:pt idx="519">
                  <c:v>14.188146620736582</c:v>
                </c:pt>
                <c:pt idx="520">
                  <c:v>8.7022189141103663</c:v>
                </c:pt>
                <c:pt idx="521">
                  <c:v>10.519686809914441</c:v>
                </c:pt>
                <c:pt idx="522">
                  <c:v>2.6362260315862147</c:v>
                </c:pt>
                <c:pt idx="523">
                  <c:v>39.554795781916546</c:v>
                </c:pt>
                <c:pt idx="524">
                  <c:v>25.243934713491324</c:v>
                </c:pt>
                <c:pt idx="525">
                  <c:v>4.5649138236518514</c:v>
                </c:pt>
                <c:pt idx="526">
                  <c:v>1.6579451514197625</c:v>
                </c:pt>
                <c:pt idx="527">
                  <c:v>6.4978779284765329</c:v>
                </c:pt>
                <c:pt idx="528">
                  <c:v>1.6387859198498878</c:v>
                </c:pt>
                <c:pt idx="529">
                  <c:v>68.391233640976509</c:v>
                </c:pt>
                <c:pt idx="530">
                  <c:v>7.5472982422253141</c:v>
                </c:pt>
                <c:pt idx="531">
                  <c:v>16.734500561777562</c:v>
                </c:pt>
                <c:pt idx="532">
                  <c:v>5.9419532108018007</c:v>
                </c:pt>
                <c:pt idx="533">
                  <c:v>17.066878551885633</c:v>
                </c:pt>
                <c:pt idx="534">
                  <c:v>9.1842192925134825</c:v>
                </c:pt>
                <c:pt idx="535">
                  <c:v>3.5041130161615062</c:v>
                </c:pt>
                <c:pt idx="536">
                  <c:v>11.449665726554079</c:v>
                </c:pt>
                <c:pt idx="537">
                  <c:v>8.0325430150302779</c:v>
                </c:pt>
                <c:pt idx="538">
                  <c:v>17.418575207102695</c:v>
                </c:pt>
                <c:pt idx="539">
                  <c:v>9.6377480539939295</c:v>
                </c:pt>
                <c:pt idx="540">
                  <c:v>2.5390821314646339</c:v>
                </c:pt>
                <c:pt idx="541">
                  <c:v>8.7085935865317392</c:v>
                </c:pt>
                <c:pt idx="542">
                  <c:v>9.0546184297448207</c:v>
                </c:pt>
                <c:pt idx="543">
                  <c:v>9.6354755202625419</c:v>
                </c:pt>
                <c:pt idx="544">
                  <c:v>28.896075212125698</c:v>
                </c:pt>
                <c:pt idx="545">
                  <c:v>5.3997441162112887</c:v>
                </c:pt>
                <c:pt idx="546">
                  <c:v>15.519032421477442</c:v>
                </c:pt>
                <c:pt idx="547">
                  <c:v>13.152678346022714</c:v>
                </c:pt>
                <c:pt idx="548">
                  <c:v>7.4055282962295763</c:v>
                </c:pt>
                <c:pt idx="549">
                  <c:v>13.919169126278065</c:v>
                </c:pt>
                <c:pt idx="550">
                  <c:v>22.750036328016979</c:v>
                </c:pt>
                <c:pt idx="551">
                  <c:v>36.439923856878501</c:v>
                </c:pt>
                <c:pt idx="552">
                  <c:v>26.380587646015098</c:v>
                </c:pt>
                <c:pt idx="553">
                  <c:v>5.9750299518010621</c:v>
                </c:pt>
                <c:pt idx="554">
                  <c:v>41.858909315471983</c:v>
                </c:pt>
                <c:pt idx="555">
                  <c:v>20.207808139422863</c:v>
                </c:pt>
                <c:pt idx="556">
                  <c:v>16.741254142945497</c:v>
                </c:pt>
                <c:pt idx="557">
                  <c:v>6.6523476241094235</c:v>
                </c:pt>
                <c:pt idx="558">
                  <c:v>4.3973213632197066</c:v>
                </c:pt>
                <c:pt idx="559">
                  <c:v>9.4708488830562416</c:v>
                </c:pt>
                <c:pt idx="560">
                  <c:v>10.428589201712651</c:v>
                </c:pt>
                <c:pt idx="561">
                  <c:v>18.859158690372414</c:v>
                </c:pt>
                <c:pt idx="562">
                  <c:v>5.5434081808940689</c:v>
                </c:pt>
                <c:pt idx="563">
                  <c:v>7.3032678094663064</c:v>
                </c:pt>
                <c:pt idx="564">
                  <c:v>5.8533905811310261</c:v>
                </c:pt>
                <c:pt idx="565">
                  <c:v>7.4376778400543309</c:v>
                </c:pt>
                <c:pt idx="566">
                  <c:v>9.1364533121881433</c:v>
                </c:pt>
                <c:pt idx="567">
                  <c:v>5.1702643281831975</c:v>
                </c:pt>
                <c:pt idx="568">
                  <c:v>10.77078785480562</c:v>
                </c:pt>
                <c:pt idx="569">
                  <c:v>3.4946303179717866</c:v>
                </c:pt>
                <c:pt idx="570">
                  <c:v>11.155024114001769</c:v>
                </c:pt>
                <c:pt idx="571">
                  <c:v>44.496583810598224</c:v>
                </c:pt>
                <c:pt idx="572">
                  <c:v>1.9049754294104282</c:v>
                </c:pt>
                <c:pt idx="573">
                  <c:v>20.749662306649228</c:v>
                </c:pt>
                <c:pt idx="574">
                  <c:v>5.7680097757683351</c:v>
                </c:pt>
                <c:pt idx="575">
                  <c:v>9.7085351886550306</c:v>
                </c:pt>
                <c:pt idx="576">
                  <c:v>9.0595413855218805</c:v>
                </c:pt>
                <c:pt idx="577">
                  <c:v>13.512495907957122</c:v>
                </c:pt>
                <c:pt idx="578">
                  <c:v>4.2274946862233564</c:v>
                </c:pt>
                <c:pt idx="579">
                  <c:v>10.437847054856968</c:v>
                </c:pt>
                <c:pt idx="580">
                  <c:v>23.495436420116139</c:v>
                </c:pt>
                <c:pt idx="581">
                  <c:v>2.7774609245927593</c:v>
                </c:pt>
                <c:pt idx="582">
                  <c:v>3.1671741556256583</c:v>
                </c:pt>
                <c:pt idx="583">
                  <c:v>11.94548203571822</c:v>
                </c:pt>
                <c:pt idx="584">
                  <c:v>4.816607664954148</c:v>
                </c:pt>
                <c:pt idx="585">
                  <c:v>24.189581423593374</c:v>
                </c:pt>
                <c:pt idx="586">
                  <c:v>10.823825505182745</c:v>
                </c:pt>
                <c:pt idx="587">
                  <c:v>18.395536765949359</c:v>
                </c:pt>
                <c:pt idx="588">
                  <c:v>7.5437993343661462</c:v>
                </c:pt>
                <c:pt idx="589">
                  <c:v>22.073588990583485</c:v>
                </c:pt>
                <c:pt idx="590">
                  <c:v>4.5519157227353082</c:v>
                </c:pt>
                <c:pt idx="591">
                  <c:v>19.940574878894768</c:v>
                </c:pt>
                <c:pt idx="592">
                  <c:v>60.310581228974065</c:v>
                </c:pt>
                <c:pt idx="593">
                  <c:v>7.2360756454550295</c:v>
                </c:pt>
                <c:pt idx="594">
                  <c:v>6.0337041484326033</c:v>
                </c:pt>
                <c:pt idx="595">
                  <c:v>9.0336455966652967</c:v>
                </c:pt>
                <c:pt idx="596">
                  <c:v>6.3333543659938183</c:v>
                </c:pt>
                <c:pt idx="597">
                  <c:v>2.8965920040435567</c:v>
                </c:pt>
                <c:pt idx="598">
                  <c:v>18.042295219429516</c:v>
                </c:pt>
                <c:pt idx="599">
                  <c:v>34.977573108150317</c:v>
                </c:pt>
                <c:pt idx="600">
                  <c:v>7.7160502078540558</c:v>
                </c:pt>
                <c:pt idx="601">
                  <c:v>20.453021287358645</c:v>
                </c:pt>
                <c:pt idx="602">
                  <c:v>6.8956982592867853</c:v>
                </c:pt>
                <c:pt idx="603">
                  <c:v>11.499811684198553</c:v>
                </c:pt>
                <c:pt idx="604">
                  <c:v>14.681607640977283</c:v>
                </c:pt>
                <c:pt idx="605">
                  <c:v>11.788500180685144</c:v>
                </c:pt>
                <c:pt idx="606">
                  <c:v>8.8375540468915474</c:v>
                </c:pt>
                <c:pt idx="607">
                  <c:v>14.913255178372674</c:v>
                </c:pt>
                <c:pt idx="608">
                  <c:v>8.8934432022563339</c:v>
                </c:pt>
                <c:pt idx="609">
                  <c:v>3.9190027494337363</c:v>
                </c:pt>
                <c:pt idx="610">
                  <c:v>21.192389819174121</c:v>
                </c:pt>
                <c:pt idx="611">
                  <c:v>7.0956283707027765</c:v>
                </c:pt>
                <c:pt idx="612">
                  <c:v>63.301641512819366</c:v>
                </c:pt>
                <c:pt idx="613">
                  <c:v>26.400553044320819</c:v>
                </c:pt>
                <c:pt idx="614">
                  <c:v>2.2223648962472105</c:v>
                </c:pt>
                <c:pt idx="615">
                  <c:v>13.896097319430728</c:v>
                </c:pt>
                <c:pt idx="616">
                  <c:v>40.647515590517315</c:v>
                </c:pt>
                <c:pt idx="617">
                  <c:v>4.4458656211987506</c:v>
                </c:pt>
                <c:pt idx="618">
                  <c:v>8.3008480504950626</c:v>
                </c:pt>
                <c:pt idx="619">
                  <c:v>15.748711594470709</c:v>
                </c:pt>
                <c:pt idx="620">
                  <c:v>6.1103383308603565</c:v>
                </c:pt>
                <c:pt idx="621">
                  <c:v>31.983057661406541</c:v>
                </c:pt>
                <c:pt idx="622">
                  <c:v>12.035382764123419</c:v>
                </c:pt>
                <c:pt idx="623">
                  <c:v>33.861657407537244</c:v>
                </c:pt>
                <c:pt idx="624">
                  <c:v>13.643729198251883</c:v>
                </c:pt>
                <c:pt idx="625">
                  <c:v>27.724650566972453</c:v>
                </c:pt>
                <c:pt idx="626">
                  <c:v>8.6680945174127224</c:v>
                </c:pt>
                <c:pt idx="627">
                  <c:v>16.094979361485642</c:v>
                </c:pt>
                <c:pt idx="628">
                  <c:v>3.0360956884881145</c:v>
                </c:pt>
                <c:pt idx="629">
                  <c:v>8.6332267188463252</c:v>
                </c:pt>
                <c:pt idx="630">
                  <c:v>5.1762181964581639</c:v>
                </c:pt>
                <c:pt idx="631">
                  <c:v>8.8823929825887085</c:v>
                </c:pt>
                <c:pt idx="632">
                  <c:v>4.9666364254456985</c:v>
                </c:pt>
                <c:pt idx="633">
                  <c:v>13.107282258029457</c:v>
                </c:pt>
                <c:pt idx="634">
                  <c:v>11.521815238998697</c:v>
                </c:pt>
                <c:pt idx="635">
                  <c:v>11.285794035509189</c:v>
                </c:pt>
                <c:pt idx="636">
                  <c:v>19.196192264733877</c:v>
                </c:pt>
                <c:pt idx="637">
                  <c:v>9.4320757415602277</c:v>
                </c:pt>
                <c:pt idx="638">
                  <c:v>2.4217522907186657</c:v>
                </c:pt>
                <c:pt idx="639">
                  <c:v>37.469832025840169</c:v>
                </c:pt>
                <c:pt idx="640">
                  <c:v>18.892200890115571</c:v>
                </c:pt>
                <c:pt idx="641">
                  <c:v>34.041987469586786</c:v>
                </c:pt>
                <c:pt idx="642">
                  <c:v>18.879426084834975</c:v>
                </c:pt>
                <c:pt idx="643">
                  <c:v>11.127322969394077</c:v>
                </c:pt>
                <c:pt idx="644">
                  <c:v>77.613420063192635</c:v>
                </c:pt>
                <c:pt idx="645">
                  <c:v>2.2915574653397215</c:v>
                </c:pt>
                <c:pt idx="646">
                  <c:v>11.672778883368551</c:v>
                </c:pt>
                <c:pt idx="647">
                  <c:v>6.8541161683785896</c:v>
                </c:pt>
                <c:pt idx="648">
                  <c:v>10.518546366600368</c:v>
                </c:pt>
                <c:pt idx="649">
                  <c:v>32.522185782044133</c:v>
                </c:pt>
                <c:pt idx="650">
                  <c:v>25.042725790246948</c:v>
                </c:pt>
                <c:pt idx="651">
                  <c:v>20.014350797277984</c:v>
                </c:pt>
                <c:pt idx="652">
                  <c:v>10.587968248156464</c:v>
                </c:pt>
                <c:pt idx="653">
                  <c:v>35.164891043885838</c:v>
                </c:pt>
                <c:pt idx="654">
                  <c:v>6.9045954948119679</c:v>
                </c:pt>
                <c:pt idx="655">
                  <c:v>10.859546515822885</c:v>
                </c:pt>
                <c:pt idx="656">
                  <c:v>21.90333985803408</c:v>
                </c:pt>
                <c:pt idx="657">
                  <c:v>11.551618750918999</c:v>
                </c:pt>
                <c:pt idx="658">
                  <c:v>1.9267609744731939</c:v>
                </c:pt>
                <c:pt idx="659">
                  <c:v>9.6321457335655936</c:v>
                </c:pt>
                <c:pt idx="660">
                  <c:v>2.3923397940815052</c:v>
                </c:pt>
                <c:pt idx="661">
                  <c:v>10.858546793157025</c:v>
                </c:pt>
                <c:pt idx="662">
                  <c:v>6.7605791004716185</c:v>
                </c:pt>
                <c:pt idx="663">
                  <c:v>68.60704862810519</c:v>
                </c:pt>
                <c:pt idx="664">
                  <c:v>6.0059831842037354</c:v>
                </c:pt>
                <c:pt idx="665">
                  <c:v>19.085541824348685</c:v>
                </c:pt>
                <c:pt idx="666">
                  <c:v>12.069405681621198</c:v>
                </c:pt>
                <c:pt idx="667">
                  <c:v>12.947189884192541</c:v>
                </c:pt>
                <c:pt idx="668">
                  <c:v>13.780447898651074</c:v>
                </c:pt>
                <c:pt idx="669">
                  <c:v>14.271962960381602</c:v>
                </c:pt>
                <c:pt idx="670">
                  <c:v>8.298500438364151</c:v>
                </c:pt>
                <c:pt idx="671">
                  <c:v>2.4331976232107597</c:v>
                </c:pt>
                <c:pt idx="672">
                  <c:v>20.927073173394852</c:v>
                </c:pt>
                <c:pt idx="673">
                  <c:v>30.466048119490416</c:v>
                </c:pt>
                <c:pt idx="674">
                  <c:v>7.1064727408995552</c:v>
                </c:pt>
                <c:pt idx="675">
                  <c:v>3.9924788076166018</c:v>
                </c:pt>
                <c:pt idx="676">
                  <c:v>21.260889389372178</c:v>
                </c:pt>
                <c:pt idx="677">
                  <c:v>2.4694275850679976</c:v>
                </c:pt>
                <c:pt idx="678">
                  <c:v>18.087811371897526</c:v>
                </c:pt>
                <c:pt idx="679">
                  <c:v>33.144957797397275</c:v>
                </c:pt>
                <c:pt idx="680">
                  <c:v>18.456305212494687</c:v>
                </c:pt>
                <c:pt idx="681">
                  <c:v>48.814596600351393</c:v>
                </c:pt>
                <c:pt idx="682">
                  <c:v>10.153819165477621</c:v>
                </c:pt>
                <c:pt idx="683">
                  <c:v>13.167239336341474</c:v>
                </c:pt>
                <c:pt idx="684">
                  <c:v>1.9407789333085941</c:v>
                </c:pt>
                <c:pt idx="685">
                  <c:v>1.7590865997923022</c:v>
                </c:pt>
                <c:pt idx="686">
                  <c:v>9.3884340713175742</c:v>
                </c:pt>
                <c:pt idx="687">
                  <c:v>7.1728888019756392</c:v>
                </c:pt>
                <c:pt idx="688">
                  <c:v>9.9054550126303464</c:v>
                </c:pt>
                <c:pt idx="689">
                  <c:v>21.2731167273183</c:v>
                </c:pt>
                <c:pt idx="690">
                  <c:v>8.3913382040244571</c:v>
                </c:pt>
                <c:pt idx="691">
                  <c:v>12.086071556298249</c:v>
                </c:pt>
                <c:pt idx="692">
                  <c:v>7.0917492424761308</c:v>
                </c:pt>
                <c:pt idx="693">
                  <c:v>18.154909140187733</c:v>
                </c:pt>
                <c:pt idx="694">
                  <c:v>24.190136540664909</c:v>
                </c:pt>
                <c:pt idx="695">
                  <c:v>10.582123207396648</c:v>
                </c:pt>
                <c:pt idx="696">
                  <c:v>5.5738939326700629</c:v>
                </c:pt>
                <c:pt idx="697">
                  <c:v>15.112228248583319</c:v>
                </c:pt>
                <c:pt idx="698">
                  <c:v>35.56332255485551</c:v>
                </c:pt>
                <c:pt idx="699">
                  <c:v>6.6898514655612944</c:v>
                </c:pt>
                <c:pt idx="700">
                  <c:v>2.6109711086906633</c:v>
                </c:pt>
                <c:pt idx="701">
                  <c:v>2.6747698274658194</c:v>
                </c:pt>
                <c:pt idx="702">
                  <c:v>5.057976991466802</c:v>
                </c:pt>
                <c:pt idx="703">
                  <c:v>5.4222740222278549</c:v>
                </c:pt>
                <c:pt idx="704">
                  <c:v>3.015535078177245</c:v>
                </c:pt>
                <c:pt idx="705">
                  <c:v>29.526495841695358</c:v>
                </c:pt>
                <c:pt idx="706">
                  <c:v>4.359323612469681</c:v>
                </c:pt>
                <c:pt idx="707">
                  <c:v>12.20727553420558</c:v>
                </c:pt>
                <c:pt idx="708">
                  <c:v>17.739119575813813</c:v>
                </c:pt>
                <c:pt idx="709">
                  <c:v>12.239589560055039</c:v>
                </c:pt>
                <c:pt idx="710">
                  <c:v>12.433499360790604</c:v>
                </c:pt>
                <c:pt idx="711">
                  <c:v>2.2699456915512384</c:v>
                </c:pt>
                <c:pt idx="712">
                  <c:v>5.4641320776224083</c:v>
                </c:pt>
                <c:pt idx="713">
                  <c:v>52.641598354211858</c:v>
                </c:pt>
                <c:pt idx="714">
                  <c:v>24.082967647653444</c:v>
                </c:pt>
                <c:pt idx="715">
                  <c:v>15.47252253962532</c:v>
                </c:pt>
                <c:pt idx="716">
                  <c:v>25.082010704101954</c:v>
                </c:pt>
                <c:pt idx="717">
                  <c:v>20.924936178351167</c:v>
                </c:pt>
                <c:pt idx="718">
                  <c:v>2.3092237597043819</c:v>
                </c:pt>
                <c:pt idx="719">
                  <c:v>6.4968270676741602</c:v>
                </c:pt>
                <c:pt idx="720">
                  <c:v>6.6955945084879236</c:v>
                </c:pt>
                <c:pt idx="721">
                  <c:v>11.867623894855887</c:v>
                </c:pt>
                <c:pt idx="722">
                  <c:v>6.825298588996584</c:v>
                </c:pt>
                <c:pt idx="723">
                  <c:v>12.011225104391336</c:v>
                </c:pt>
                <c:pt idx="724">
                  <c:v>13.99257415477293</c:v>
                </c:pt>
                <c:pt idx="725">
                  <c:v>6.7710858703825769</c:v>
                </c:pt>
                <c:pt idx="726">
                  <c:v>9.4724666582082104</c:v>
                </c:pt>
                <c:pt idx="727">
                  <c:v>10.907079358895514</c:v>
                </c:pt>
                <c:pt idx="728">
                  <c:v>20.764729608816534</c:v>
                </c:pt>
                <c:pt idx="729">
                  <c:v>9.790507309770021</c:v>
                </c:pt>
                <c:pt idx="730">
                  <c:v>19.911511815126023</c:v>
                </c:pt>
                <c:pt idx="731">
                  <c:v>6.6350079806952271</c:v>
                </c:pt>
                <c:pt idx="732">
                  <c:v>6.4810928338664322</c:v>
                </c:pt>
                <c:pt idx="733">
                  <c:v>2.6758869326748589</c:v>
                </c:pt>
                <c:pt idx="734">
                  <c:v>14.171402220082705</c:v>
                </c:pt>
                <c:pt idx="735">
                  <c:v>6.5199986441103519</c:v>
                </c:pt>
                <c:pt idx="736">
                  <c:v>13.605691974850854</c:v>
                </c:pt>
                <c:pt idx="737">
                  <c:v>18.408990506742686</c:v>
                </c:pt>
                <c:pt idx="738">
                  <c:v>5.7299784281649071</c:v>
                </c:pt>
                <c:pt idx="739">
                  <c:v>1.9219757456557085</c:v>
                </c:pt>
                <c:pt idx="740">
                  <c:v>6.3285135895051265</c:v>
                </c:pt>
                <c:pt idx="741">
                  <c:v>58.7781266624404</c:v>
                </c:pt>
                <c:pt idx="742">
                  <c:v>38.787552402038834</c:v>
                </c:pt>
                <c:pt idx="743">
                  <c:v>10.661723157884319</c:v>
                </c:pt>
                <c:pt idx="744">
                  <c:v>11.476021667062195</c:v>
                </c:pt>
                <c:pt idx="745">
                  <c:v>13.310536949384616</c:v>
                </c:pt>
                <c:pt idx="746">
                  <c:v>12.893372157641075</c:v>
                </c:pt>
                <c:pt idx="747">
                  <c:v>11.650579963241745</c:v>
                </c:pt>
                <c:pt idx="748">
                  <c:v>9.8456140998694952</c:v>
                </c:pt>
                <c:pt idx="749">
                  <c:v>37.950650493304131</c:v>
                </c:pt>
                <c:pt idx="750">
                  <c:v>5.8246842262538525</c:v>
                </c:pt>
                <c:pt idx="751">
                  <c:v>6.2968986017752302</c:v>
                </c:pt>
                <c:pt idx="752">
                  <c:v>24.782988327730454</c:v>
                </c:pt>
                <c:pt idx="753">
                  <c:v>2.8734006664613143</c:v>
                </c:pt>
                <c:pt idx="754">
                  <c:v>10.476530182377674</c:v>
                </c:pt>
                <c:pt idx="755">
                  <c:v>2.0651295153100753</c:v>
                </c:pt>
                <c:pt idx="756">
                  <c:v>7.3973305491551278</c:v>
                </c:pt>
                <c:pt idx="757">
                  <c:v>31.484965160731814</c:v>
                </c:pt>
                <c:pt idx="758">
                  <c:v>16.418625736969478</c:v>
                </c:pt>
                <c:pt idx="759">
                  <c:v>12.330851171067918</c:v>
                </c:pt>
                <c:pt idx="760">
                  <c:v>20.836025172360706</c:v>
                </c:pt>
                <c:pt idx="761">
                  <c:v>2.3049239879701044</c:v>
                </c:pt>
                <c:pt idx="762">
                  <c:v>12.307569078966477</c:v>
                </c:pt>
                <c:pt idx="763">
                  <c:v>35.952467222882362</c:v>
                </c:pt>
                <c:pt idx="764">
                  <c:v>9.8670184472546829</c:v>
                </c:pt>
                <c:pt idx="765">
                  <c:v>11.75166164803391</c:v>
                </c:pt>
                <c:pt idx="766">
                  <c:v>60.009205269578366</c:v>
                </c:pt>
                <c:pt idx="767">
                  <c:v>10.517854563755966</c:v>
                </c:pt>
                <c:pt idx="768">
                  <c:v>4.5098251760069781</c:v>
                </c:pt>
                <c:pt idx="769">
                  <c:v>32.959393243886737</c:v>
                </c:pt>
                <c:pt idx="770">
                  <c:v>10.792502586125153</c:v>
                </c:pt>
                <c:pt idx="771">
                  <c:v>3.3192454163331533</c:v>
                </c:pt>
                <c:pt idx="772">
                  <c:v>4.0631882183703736</c:v>
                </c:pt>
                <c:pt idx="773">
                  <c:v>6.5509384210764177</c:v>
                </c:pt>
                <c:pt idx="774">
                  <c:v>12.21505051456967</c:v>
                </c:pt>
                <c:pt idx="775">
                  <c:v>15.512219807015535</c:v>
                </c:pt>
                <c:pt idx="776">
                  <c:v>33.519528723011149</c:v>
                </c:pt>
                <c:pt idx="777">
                  <c:v>9.1473784449588234</c:v>
                </c:pt>
                <c:pt idx="778">
                  <c:v>5.2654094690268423</c:v>
                </c:pt>
                <c:pt idx="779">
                  <c:v>21.329781971387217</c:v>
                </c:pt>
                <c:pt idx="780">
                  <c:v>4.4135710580426997</c:v>
                </c:pt>
                <c:pt idx="781">
                  <c:v>71.010881036772517</c:v>
                </c:pt>
                <c:pt idx="782">
                  <c:v>8.7309639816918718</c:v>
                </c:pt>
                <c:pt idx="783">
                  <c:v>11.537493627272415</c:v>
                </c:pt>
                <c:pt idx="784">
                  <c:v>7.677186795296957</c:v>
                </c:pt>
                <c:pt idx="785">
                  <c:v>19.012718005114571</c:v>
                </c:pt>
                <c:pt idx="786">
                  <c:v>24.634813877264023</c:v>
                </c:pt>
                <c:pt idx="787">
                  <c:v>7.8660038459732107</c:v>
                </c:pt>
                <c:pt idx="788">
                  <c:v>4.2422387127670227</c:v>
                </c:pt>
                <c:pt idx="789">
                  <c:v>13.959240763159739</c:v>
                </c:pt>
                <c:pt idx="790">
                  <c:v>4.6774773314087588</c:v>
                </c:pt>
                <c:pt idx="791">
                  <c:v>9.2150593358988182</c:v>
                </c:pt>
                <c:pt idx="792">
                  <c:v>20.566435828090089</c:v>
                </c:pt>
                <c:pt idx="793">
                  <c:v>16.049715564154411</c:v>
                </c:pt>
                <c:pt idx="794">
                  <c:v>17.215045754478748</c:v>
                </c:pt>
                <c:pt idx="795">
                  <c:v>10.060576100362736</c:v>
                </c:pt>
                <c:pt idx="796">
                  <c:v>20.900089124655182</c:v>
                </c:pt>
                <c:pt idx="797">
                  <c:v>7.2888672943404842</c:v>
                </c:pt>
                <c:pt idx="798">
                  <c:v>12.103285651268571</c:v>
                </c:pt>
                <c:pt idx="799">
                  <c:v>17.584248488258709</c:v>
                </c:pt>
                <c:pt idx="800">
                  <c:v>8.824966500406255</c:v>
                </c:pt>
                <c:pt idx="801">
                  <c:v>30.547648581203131</c:v>
                </c:pt>
                <c:pt idx="802">
                  <c:v>7.5235803276862505</c:v>
                </c:pt>
                <c:pt idx="803">
                  <c:v>7.6200658329786162</c:v>
                </c:pt>
                <c:pt idx="804">
                  <c:v>6.5212220353808847</c:v>
                </c:pt>
                <c:pt idx="805">
                  <c:v>15.642468729645278</c:v>
                </c:pt>
                <c:pt idx="806">
                  <c:v>12.845011428218811</c:v>
                </c:pt>
                <c:pt idx="807">
                  <c:v>18.576855928004711</c:v>
                </c:pt>
                <c:pt idx="808">
                  <c:v>9.9615110623745569</c:v>
                </c:pt>
                <c:pt idx="809">
                  <c:v>5.9051029629827774</c:v>
                </c:pt>
                <c:pt idx="810">
                  <c:v>11.921635321908672</c:v>
                </c:pt>
                <c:pt idx="811">
                  <c:v>11.981968707106548</c:v>
                </c:pt>
                <c:pt idx="812">
                  <c:v>33.976155872000781</c:v>
                </c:pt>
                <c:pt idx="813">
                  <c:v>3.2745708505276738</c:v>
                </c:pt>
                <c:pt idx="814">
                  <c:v>3.133544106711915</c:v>
                </c:pt>
                <c:pt idx="815">
                  <c:v>5.7888664232229745</c:v>
                </c:pt>
                <c:pt idx="816">
                  <c:v>4.5656540919244915</c:v>
                </c:pt>
                <c:pt idx="817">
                  <c:v>11.405933953701419</c:v>
                </c:pt>
                <c:pt idx="818">
                  <c:v>8.627177176478412</c:v>
                </c:pt>
                <c:pt idx="819">
                  <c:v>10.026694283034475</c:v>
                </c:pt>
                <c:pt idx="820">
                  <c:v>33.654786288305765</c:v>
                </c:pt>
                <c:pt idx="821">
                  <c:v>9.7268996300505002</c:v>
                </c:pt>
                <c:pt idx="822">
                  <c:v>9.7172425698519103</c:v>
                </c:pt>
                <c:pt idx="823">
                  <c:v>4.8673191571125356</c:v>
                </c:pt>
                <c:pt idx="824">
                  <c:v>21.209952413676941</c:v>
                </c:pt>
                <c:pt idx="825">
                  <c:v>6.1106114250899655</c:v>
                </c:pt>
                <c:pt idx="826">
                  <c:v>12.675077719494436</c:v>
                </c:pt>
                <c:pt idx="827">
                  <c:v>16.902274884141541</c:v>
                </c:pt>
                <c:pt idx="828">
                  <c:v>6.6961000067560583</c:v>
                </c:pt>
                <c:pt idx="829">
                  <c:v>4.2988923304687043</c:v>
                </c:pt>
                <c:pt idx="830">
                  <c:v>2.6767081008217666</c:v>
                </c:pt>
                <c:pt idx="831">
                  <c:v>90.895143030777717</c:v>
                </c:pt>
                <c:pt idx="832">
                  <c:v>5.9009539329302001</c:v>
                </c:pt>
                <c:pt idx="833">
                  <c:v>4.8473056077634578</c:v>
                </c:pt>
                <c:pt idx="834">
                  <c:v>10.534096963331582</c:v>
                </c:pt>
                <c:pt idx="835">
                  <c:v>38.688513331057663</c:v>
                </c:pt>
                <c:pt idx="836">
                  <c:v>11.770792287110183</c:v>
                </c:pt>
                <c:pt idx="837">
                  <c:v>23.031018157417446</c:v>
                </c:pt>
                <c:pt idx="838">
                  <c:v>11.957218980421597</c:v>
                </c:pt>
                <c:pt idx="839">
                  <c:v>17.740602605563573</c:v>
                </c:pt>
                <c:pt idx="840">
                  <c:v>3.2275047930181882</c:v>
                </c:pt>
                <c:pt idx="841">
                  <c:v>8.1335364551739548</c:v>
                </c:pt>
                <c:pt idx="842">
                  <c:v>16.458403699342284</c:v>
                </c:pt>
                <c:pt idx="843">
                  <c:v>10.50016417233747</c:v>
                </c:pt>
                <c:pt idx="844">
                  <c:v>4.0532154969397087</c:v>
                </c:pt>
                <c:pt idx="845">
                  <c:v>6.3422739941872113</c:v>
                </c:pt>
                <c:pt idx="846">
                  <c:v>3.9212483626704282</c:v>
                </c:pt>
                <c:pt idx="847">
                  <c:v>16.875396287821225</c:v>
                </c:pt>
                <c:pt idx="848">
                  <c:v>3.9436796865870036</c:v>
                </c:pt>
                <c:pt idx="849">
                  <c:v>23.463395028523419</c:v>
                </c:pt>
                <c:pt idx="850">
                  <c:v>50.550147915362217</c:v>
                </c:pt>
                <c:pt idx="851">
                  <c:v>37.057398479123904</c:v>
                </c:pt>
                <c:pt idx="852">
                  <c:v>4.1303768188696157</c:v>
                </c:pt>
                <c:pt idx="853">
                  <c:v>12.530021391462546</c:v>
                </c:pt>
                <c:pt idx="854">
                  <c:v>11.602539624440631</c:v>
                </c:pt>
                <c:pt idx="855">
                  <c:v>8.9875608573066739</c:v>
                </c:pt>
                <c:pt idx="856">
                  <c:v>10.148254691060181</c:v>
                </c:pt>
                <c:pt idx="857">
                  <c:v>26.718436459911398</c:v>
                </c:pt>
                <c:pt idx="858">
                  <c:v>28.640529510738499</c:v>
                </c:pt>
                <c:pt idx="859">
                  <c:v>21.489882851653146</c:v>
                </c:pt>
                <c:pt idx="860">
                  <c:v>4.4034594020418236</c:v>
                </c:pt>
                <c:pt idx="861">
                  <c:v>4.9115966814882217</c:v>
                </c:pt>
                <c:pt idx="862">
                  <c:v>9.7494095225807254</c:v>
                </c:pt>
                <c:pt idx="863">
                  <c:v>10.659549175662102</c:v>
                </c:pt>
                <c:pt idx="864">
                  <c:v>14.448836564374117</c:v>
                </c:pt>
                <c:pt idx="865">
                  <c:v>19.782452160701329</c:v>
                </c:pt>
                <c:pt idx="866">
                  <c:v>18.806428698970439</c:v>
                </c:pt>
                <c:pt idx="867">
                  <c:v>3.5147274380381006</c:v>
                </c:pt>
                <c:pt idx="868">
                  <c:v>9.3370387650299111</c:v>
                </c:pt>
                <c:pt idx="869">
                  <c:v>39.176366955039278</c:v>
                </c:pt>
                <c:pt idx="870">
                  <c:v>29.30392625091693</c:v>
                </c:pt>
                <c:pt idx="871">
                  <c:v>4.3035100769626888</c:v>
                </c:pt>
                <c:pt idx="872">
                  <c:v>14.040860135427492</c:v>
                </c:pt>
                <c:pt idx="873">
                  <c:v>10.786756474364443</c:v>
                </c:pt>
                <c:pt idx="874">
                  <c:v>3.2867350126434101</c:v>
                </c:pt>
                <c:pt idx="875">
                  <c:v>24.500442389159129</c:v>
                </c:pt>
                <c:pt idx="876">
                  <c:v>15.310533432165901</c:v>
                </c:pt>
                <c:pt idx="877">
                  <c:v>19.915388714472055</c:v>
                </c:pt>
                <c:pt idx="878">
                  <c:v>7.0815908857132719</c:v>
                </c:pt>
                <c:pt idx="879">
                  <c:v>19.514729668728684</c:v>
                </c:pt>
                <c:pt idx="880">
                  <c:v>10.392681262166755</c:v>
                </c:pt>
                <c:pt idx="881">
                  <c:v>2.2576694697605246</c:v>
                </c:pt>
                <c:pt idx="882">
                  <c:v>10.914468714714634</c:v>
                </c:pt>
                <c:pt idx="883">
                  <c:v>7.6790710276576402</c:v>
                </c:pt>
                <c:pt idx="884">
                  <c:v>6.9845684135403161</c:v>
                </c:pt>
                <c:pt idx="885">
                  <c:v>23.700147785835153</c:v>
                </c:pt>
                <c:pt idx="886">
                  <c:v>25.603414548081751</c:v>
                </c:pt>
                <c:pt idx="887">
                  <c:v>29.113725521892039</c:v>
                </c:pt>
                <c:pt idx="888">
                  <c:v>21.19529907290072</c:v>
                </c:pt>
                <c:pt idx="889">
                  <c:v>9.4234255633341455</c:v>
                </c:pt>
                <c:pt idx="890">
                  <c:v>3.9397343311024562</c:v>
                </c:pt>
                <c:pt idx="891">
                  <c:v>28.954730106629675</c:v>
                </c:pt>
                <c:pt idx="892">
                  <c:v>3.9234309918690187</c:v>
                </c:pt>
                <c:pt idx="893">
                  <c:v>53.238059569983434</c:v>
                </c:pt>
                <c:pt idx="894">
                  <c:v>19.768020798342825</c:v>
                </c:pt>
                <c:pt idx="895">
                  <c:v>3.5605797807259565</c:v>
                </c:pt>
                <c:pt idx="896">
                  <c:v>7.9754747674832958</c:v>
                </c:pt>
                <c:pt idx="897">
                  <c:v>17.903831260156661</c:v>
                </c:pt>
                <c:pt idx="898">
                  <c:v>14.555045683887785</c:v>
                </c:pt>
                <c:pt idx="899">
                  <c:v>11.45105448215304</c:v>
                </c:pt>
                <c:pt idx="900">
                  <c:v>40.825982161406763</c:v>
                </c:pt>
                <c:pt idx="901">
                  <c:v>23.253470185422675</c:v>
                </c:pt>
                <c:pt idx="902">
                  <c:v>10.550967111058165</c:v>
                </c:pt>
                <c:pt idx="903">
                  <c:v>2.623255905345582</c:v>
                </c:pt>
                <c:pt idx="904">
                  <c:v>42.623391896479092</c:v>
                </c:pt>
                <c:pt idx="905">
                  <c:v>11.856025458476324</c:v>
                </c:pt>
                <c:pt idx="906">
                  <c:v>10.512150339860993</c:v>
                </c:pt>
                <c:pt idx="907">
                  <c:v>8.1803065082360966</c:v>
                </c:pt>
                <c:pt idx="908">
                  <c:v>13.862466592646813</c:v>
                </c:pt>
                <c:pt idx="909">
                  <c:v>15.47719146828349</c:v>
                </c:pt>
                <c:pt idx="910">
                  <c:v>28.0362734822668</c:v>
                </c:pt>
                <c:pt idx="911">
                  <c:v>10.692704531015323</c:v>
                </c:pt>
                <c:pt idx="912">
                  <c:v>9.05703918038121</c:v>
                </c:pt>
                <c:pt idx="913">
                  <c:v>38.675293772041577</c:v>
                </c:pt>
                <c:pt idx="914">
                  <c:v>2.154797276335858</c:v>
                </c:pt>
                <c:pt idx="915">
                  <c:v>19.729869718383025</c:v>
                </c:pt>
                <c:pt idx="916">
                  <c:v>16.493054444783635</c:v>
                </c:pt>
                <c:pt idx="917">
                  <c:v>10.826829388732149</c:v>
                </c:pt>
                <c:pt idx="918">
                  <c:v>6.9583663652050758</c:v>
                </c:pt>
                <c:pt idx="919">
                  <c:v>13.667875151022596</c:v>
                </c:pt>
                <c:pt idx="920">
                  <c:v>68.245832563260677</c:v>
                </c:pt>
                <c:pt idx="921">
                  <c:v>16.818051095416024</c:v>
                </c:pt>
                <c:pt idx="922">
                  <c:v>20.749954011125922</c:v>
                </c:pt>
                <c:pt idx="923">
                  <c:v>4.4368553264648076</c:v>
                </c:pt>
                <c:pt idx="924">
                  <c:v>2.3987854703398477</c:v>
                </c:pt>
                <c:pt idx="925">
                  <c:v>5.4060477392735065</c:v>
                </c:pt>
                <c:pt idx="926">
                  <c:v>40.544262068780881</c:v>
                </c:pt>
                <c:pt idx="927">
                  <c:v>4.63760352726307</c:v>
                </c:pt>
                <c:pt idx="928">
                  <c:v>10.471679923948374</c:v>
                </c:pt>
                <c:pt idx="929">
                  <c:v>26.017746896578807</c:v>
                </c:pt>
                <c:pt idx="930">
                  <c:v>30.237780733841653</c:v>
                </c:pt>
                <c:pt idx="931">
                  <c:v>17.36450009879125</c:v>
                </c:pt>
                <c:pt idx="932">
                  <c:v>8.7316579099725722</c:v>
                </c:pt>
                <c:pt idx="933">
                  <c:v>19.662797336291341</c:v>
                </c:pt>
                <c:pt idx="934">
                  <c:v>13.244885110635895</c:v>
                </c:pt>
                <c:pt idx="935">
                  <c:v>28.247842021617444</c:v>
                </c:pt>
                <c:pt idx="936">
                  <c:v>23.093632534561618</c:v>
                </c:pt>
                <c:pt idx="937">
                  <c:v>11.974532548858084</c:v>
                </c:pt>
                <c:pt idx="938">
                  <c:v>2.9895579908033771</c:v>
                </c:pt>
                <c:pt idx="939">
                  <c:v>45.346397122819575</c:v>
                </c:pt>
                <c:pt idx="940">
                  <c:v>7.5697640893241172</c:v>
                </c:pt>
                <c:pt idx="941">
                  <c:v>10.135933059750467</c:v>
                </c:pt>
                <c:pt idx="942">
                  <c:v>13.997304827115931</c:v>
                </c:pt>
                <c:pt idx="943">
                  <c:v>3.6068619591890161</c:v>
                </c:pt>
                <c:pt idx="944">
                  <c:v>5.8389337722039603</c:v>
                </c:pt>
                <c:pt idx="945">
                  <c:v>4.6724421602380897</c:v>
                </c:pt>
                <c:pt idx="946">
                  <c:v>9.469916414236053</c:v>
                </c:pt>
                <c:pt idx="947">
                  <c:v>11.757131032734714</c:v>
                </c:pt>
                <c:pt idx="948">
                  <c:v>3.7533068910083385</c:v>
                </c:pt>
                <c:pt idx="949">
                  <c:v>9.3389533965706608</c:v>
                </c:pt>
                <c:pt idx="950">
                  <c:v>2.6061419310182226</c:v>
                </c:pt>
                <c:pt idx="951">
                  <c:v>11.665051040022641</c:v>
                </c:pt>
                <c:pt idx="952">
                  <c:v>13.492655073554886</c:v>
                </c:pt>
                <c:pt idx="953">
                  <c:v>1.6921024792427217</c:v>
                </c:pt>
                <c:pt idx="954">
                  <c:v>3.7381308329644578</c:v>
                </c:pt>
                <c:pt idx="955">
                  <c:v>8.366843321253862</c:v>
                </c:pt>
                <c:pt idx="956">
                  <c:v>17.754548427972576</c:v>
                </c:pt>
                <c:pt idx="957">
                  <c:v>14.270877656013118</c:v>
                </c:pt>
                <c:pt idx="958">
                  <c:v>30.479675311425485</c:v>
                </c:pt>
                <c:pt idx="959">
                  <c:v>8.0910482821096519</c:v>
                </c:pt>
                <c:pt idx="960">
                  <c:v>4.7444427330897625</c:v>
                </c:pt>
                <c:pt idx="961">
                  <c:v>13.466334941822504</c:v>
                </c:pt>
                <c:pt idx="962">
                  <c:v>9.316179613463941</c:v>
                </c:pt>
                <c:pt idx="963">
                  <c:v>6.3406899410191038</c:v>
                </c:pt>
                <c:pt idx="964">
                  <c:v>8.2662321122318758</c:v>
                </c:pt>
                <c:pt idx="965">
                  <c:v>2.973212387035816</c:v>
                </c:pt>
                <c:pt idx="966">
                  <c:v>2.2549251577172025</c:v>
                </c:pt>
                <c:pt idx="967">
                  <c:v>12.511354814127497</c:v>
                </c:pt>
                <c:pt idx="968">
                  <c:v>11.183246235466749</c:v>
                </c:pt>
                <c:pt idx="969">
                  <c:v>18.982460617337839</c:v>
                </c:pt>
                <c:pt idx="970">
                  <c:v>5.6821096012914696</c:v>
                </c:pt>
                <c:pt idx="971">
                  <c:v>6.4212806549188484</c:v>
                </c:pt>
                <c:pt idx="972">
                  <c:v>34.842533825196021</c:v>
                </c:pt>
                <c:pt idx="973">
                  <c:v>5.8566767342522965</c:v>
                </c:pt>
                <c:pt idx="974">
                  <c:v>23.45392788826102</c:v>
                </c:pt>
                <c:pt idx="975">
                  <c:v>3.4410730857105367</c:v>
                </c:pt>
                <c:pt idx="976">
                  <c:v>3.9468996210625615</c:v>
                </c:pt>
                <c:pt idx="977">
                  <c:v>18.583846304211178</c:v>
                </c:pt>
                <c:pt idx="978">
                  <c:v>10.356851684759199</c:v>
                </c:pt>
                <c:pt idx="979">
                  <c:v>2.0179332581649283</c:v>
                </c:pt>
                <c:pt idx="980">
                  <c:v>19.423286671894388</c:v>
                </c:pt>
                <c:pt idx="981">
                  <c:v>11.581037163053118</c:v>
                </c:pt>
                <c:pt idx="982">
                  <c:v>2.0626777742527338</c:v>
                </c:pt>
                <c:pt idx="983">
                  <c:v>8.3498006152137432</c:v>
                </c:pt>
                <c:pt idx="984">
                  <c:v>1.6863784701458622</c:v>
                </c:pt>
                <c:pt idx="985">
                  <c:v>47.284763560396776</c:v>
                </c:pt>
                <c:pt idx="986">
                  <c:v>7.5966428826357042</c:v>
                </c:pt>
                <c:pt idx="987">
                  <c:v>6.4591693794401621</c:v>
                </c:pt>
                <c:pt idx="988">
                  <c:v>3.8677439762643573</c:v>
                </c:pt>
                <c:pt idx="989">
                  <c:v>6.5146205625255211</c:v>
                </c:pt>
                <c:pt idx="990">
                  <c:v>21.094493804073334</c:v>
                </c:pt>
                <c:pt idx="991">
                  <c:v>2.06848831189598</c:v>
                </c:pt>
                <c:pt idx="992">
                  <c:v>3.1882809493311068</c:v>
                </c:pt>
                <c:pt idx="993">
                  <c:v>11.506965903184744</c:v>
                </c:pt>
                <c:pt idx="994">
                  <c:v>4.8089000350762108</c:v>
                </c:pt>
                <c:pt idx="995">
                  <c:v>10.331460655557857</c:v>
                </c:pt>
                <c:pt idx="996">
                  <c:v>45.677613394100646</c:v>
                </c:pt>
                <c:pt idx="997">
                  <c:v>16.423823092693556</c:v>
                </c:pt>
                <c:pt idx="998">
                  <c:v>18.924553054862539</c:v>
                </c:pt>
                <c:pt idx="999">
                  <c:v>8.9075525538764708</c:v>
                </c:pt>
                <c:pt idx="1000">
                  <c:v>15.103402196861357</c:v>
                </c:pt>
              </c:numCache>
            </c:numRef>
          </c:yVal>
          <c:smooth val="0"/>
          <c:extLst>
            <c:ext xmlns:c16="http://schemas.microsoft.com/office/drawing/2014/chart" uri="{C3380CC4-5D6E-409C-BE32-E72D297353CC}">
              <c16:uniqueId val="{00000002-FB53-46A6-80C6-F32638276E9D}"/>
            </c:ext>
          </c:extLst>
        </c:ser>
        <c:dLbls>
          <c:showLegendKey val="0"/>
          <c:showVal val="0"/>
          <c:showCatName val="0"/>
          <c:showSerName val="0"/>
          <c:showPercent val="0"/>
          <c:showBubbleSize val="0"/>
        </c:dLbls>
        <c:axId val="1069355392"/>
        <c:axId val="1069358304"/>
      </c:scatterChart>
      <c:valAx>
        <c:axId val="106935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Distance Travellled(km</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69358304"/>
        <c:crosses val="autoZero"/>
        <c:crossBetween val="midCat"/>
      </c:valAx>
      <c:valAx>
        <c:axId val="10693583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Fuel Efficiency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693553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a:outerShdw blurRad="50800" dist="38100" dir="2700000" algn="tl" rotWithShape="0">
        <a:prstClr val="black">
          <a:alpha val="40000"/>
        </a:prstClr>
      </a:outerShdw>
      <a:softEdge rad="25400"/>
    </a:effectLst>
  </c:spPr>
  <c:txPr>
    <a:bodyPr/>
    <a:lstStyle/>
    <a:p>
      <a:pPr>
        <a:defRPr/>
      </a:pPr>
      <a:endParaRPr lang="en-K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[Fleet_Performance_Analysis.xlsx]Pivot_Table!PivotTable2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470781085858833E-2"/>
          <c:y val="0.13187551863502542"/>
          <c:w val="0.86202858258195358"/>
          <c:h val="0.71024610036854585"/>
        </c:manualLayout>
      </c:layout>
      <c:barChart>
        <c:barDir val="bar"/>
        <c:grouping val="clustered"/>
        <c:varyColors val="0"/>
        <c:ser>
          <c:idx val="0"/>
          <c:order val="0"/>
          <c:tx>
            <c:strRef>
              <c:f>Pivot_Table!$B$1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Pivot_Table!$A$2:$A$5</c:f>
              <c:strCache>
                <c:ptCount val="4"/>
                <c:pt idx="0">
                  <c:v>West</c:v>
                </c:pt>
                <c:pt idx="1">
                  <c:v>North</c:v>
                </c:pt>
                <c:pt idx="2">
                  <c:v>South</c:v>
                </c:pt>
                <c:pt idx="3">
                  <c:v>East</c:v>
                </c:pt>
              </c:strCache>
            </c:strRef>
          </c:cat>
          <c:val>
            <c:numRef>
              <c:f>Pivot_Table!$B$2:$B$5</c:f>
              <c:numCache>
                <c:formatCode>[$$-409]#,##0</c:formatCode>
                <c:ptCount val="4"/>
                <c:pt idx="0">
                  <c:v>274282.30301060079</c:v>
                </c:pt>
                <c:pt idx="1">
                  <c:v>269557.71694005554</c:v>
                </c:pt>
                <c:pt idx="2">
                  <c:v>263905.24802412785</c:v>
                </c:pt>
                <c:pt idx="3">
                  <c:v>251658.10705105169</c:v>
                </c:pt>
              </c:numCache>
            </c:numRef>
          </c:val>
          <c:extLst>
            <c:ext xmlns:c16="http://schemas.microsoft.com/office/drawing/2014/chart" uri="{C3380CC4-5D6E-409C-BE32-E72D297353CC}">
              <c16:uniqueId val="{00000005-6380-4171-AFBA-CF5CD9B22C58}"/>
            </c:ext>
          </c:extLst>
        </c:ser>
        <c:dLbls>
          <c:dLblPos val="outEnd"/>
          <c:showLegendKey val="0"/>
          <c:showVal val="1"/>
          <c:showCatName val="0"/>
          <c:showSerName val="0"/>
          <c:showPercent val="0"/>
          <c:showBubbleSize val="0"/>
        </c:dLbls>
        <c:gapWidth val="100"/>
        <c:axId val="904896288"/>
        <c:axId val="904913760"/>
      </c:barChart>
      <c:catAx>
        <c:axId val="9048962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04913760"/>
        <c:crosses val="autoZero"/>
        <c:auto val="1"/>
        <c:lblAlgn val="ctr"/>
        <c:lblOffset val="100"/>
        <c:noMultiLvlLbl val="0"/>
      </c:catAx>
      <c:valAx>
        <c:axId val="90491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0489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a:outerShdw blurRad="50800" dist="38100" dir="2700000" algn="tl" rotWithShape="0">
        <a:prstClr val="black">
          <a:alpha val="40000"/>
        </a:prstClr>
      </a:outerShdw>
      <a:softEdge rad="12700"/>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6</xdr:col>
      <xdr:colOff>785441</xdr:colOff>
      <xdr:row>0</xdr:row>
      <xdr:rowOff>0</xdr:rowOff>
    </xdr:from>
    <xdr:ext cx="2138734" cy="342786"/>
    <xdr:sp macro="" textlink="">
      <xdr:nvSpPr>
        <xdr:cNvPr id="6" name="TextBox 5">
          <a:extLst>
            <a:ext uri="{FF2B5EF4-FFF2-40B4-BE49-F238E27FC236}">
              <a16:creationId xmlns:a16="http://schemas.microsoft.com/office/drawing/2014/main" id="{BF91F4D7-B414-41A7-889B-77CB355AFE16}"/>
            </a:ext>
          </a:extLst>
        </xdr:cNvPr>
        <xdr:cNvSpPr txBox="1"/>
      </xdr:nvSpPr>
      <xdr:spPr>
        <a:xfrm>
          <a:off x="6605216" y="0"/>
          <a:ext cx="2138734" cy="342786"/>
        </a:xfrm>
        <a:prstGeom prst="rect">
          <a:avLst/>
        </a:prstGeom>
        <a:solidFill>
          <a:schemeClr val="bg1"/>
        </a:solidFill>
        <a:effectLst>
          <a:softEdge rad="25400"/>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endParaRPr lang="en-US" sz="1600" b="1"/>
        </a:p>
      </xdr:txBody>
    </xdr:sp>
    <xdr:clientData/>
  </xdr:oneCellAnchor>
  <xdr:oneCellAnchor>
    <xdr:from>
      <xdr:col>7</xdr:col>
      <xdr:colOff>0</xdr:colOff>
      <xdr:row>1</xdr:row>
      <xdr:rowOff>183778</xdr:rowOff>
    </xdr:from>
    <xdr:ext cx="2543174" cy="342786"/>
    <xdr:sp macro="" textlink="">
      <xdr:nvSpPr>
        <xdr:cNvPr id="8" name="TextBox 7">
          <a:extLst>
            <a:ext uri="{FF2B5EF4-FFF2-40B4-BE49-F238E27FC236}">
              <a16:creationId xmlns:a16="http://schemas.microsoft.com/office/drawing/2014/main" id="{40D19019-5CEB-413A-AA98-0D5A60C4896D}"/>
            </a:ext>
          </a:extLst>
        </xdr:cNvPr>
        <xdr:cNvSpPr txBox="1"/>
      </xdr:nvSpPr>
      <xdr:spPr>
        <a:xfrm>
          <a:off x="6619875" y="374278"/>
          <a:ext cx="2543174" cy="342786"/>
        </a:xfrm>
        <a:prstGeom prst="rect">
          <a:avLst/>
        </a:prstGeom>
        <a:solidFill>
          <a:schemeClr val="bg1"/>
        </a:solidFill>
        <a:effectLst>
          <a:softEdge rad="25400"/>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p>
          <a:pPr algn="ctr"/>
          <a:endParaRPr lang="en-US" sz="1600" b="1"/>
        </a:p>
      </xdr:txBody>
    </xdr:sp>
    <xdr:clientData/>
  </xdr:oneCellAnchor>
  <xdr:oneCellAnchor>
    <xdr:from>
      <xdr:col>7</xdr:col>
      <xdr:colOff>0</xdr:colOff>
      <xdr:row>3</xdr:row>
      <xdr:rowOff>183778</xdr:rowOff>
    </xdr:from>
    <xdr:ext cx="2543174" cy="342786"/>
    <xdr:sp macro="" textlink="">
      <xdr:nvSpPr>
        <xdr:cNvPr id="13" name="TextBox 12">
          <a:extLst>
            <a:ext uri="{FF2B5EF4-FFF2-40B4-BE49-F238E27FC236}">
              <a16:creationId xmlns:a16="http://schemas.microsoft.com/office/drawing/2014/main" id="{96227B84-8063-4FDA-8186-F258897DAC46}"/>
            </a:ext>
          </a:extLst>
        </xdr:cNvPr>
        <xdr:cNvSpPr txBox="1"/>
      </xdr:nvSpPr>
      <xdr:spPr>
        <a:xfrm>
          <a:off x="6619875" y="755278"/>
          <a:ext cx="2543174" cy="342786"/>
        </a:xfrm>
        <a:prstGeom prst="rect">
          <a:avLst/>
        </a:prstGeom>
        <a:noFill/>
        <a:effectLst>
          <a:softEdge rad="25400"/>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p>
          <a:pPr algn="ctr"/>
          <a:endParaRPr lang="en-US" sz="1600" b="1"/>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9525</xdr:rowOff>
    </xdr:from>
    <xdr:to>
      <xdr:col>17</xdr:col>
      <xdr:colOff>9525</xdr:colOff>
      <xdr:row>4</xdr:row>
      <xdr:rowOff>0</xdr:rowOff>
    </xdr:to>
    <xdr:sp macro="" textlink="">
      <xdr:nvSpPr>
        <xdr:cNvPr id="3" name="Rectangle: Rounded Corners 2">
          <a:extLst>
            <a:ext uri="{FF2B5EF4-FFF2-40B4-BE49-F238E27FC236}">
              <a16:creationId xmlns:a16="http://schemas.microsoft.com/office/drawing/2014/main" id="{9B89ACC2-5130-4280-AD23-6B2843771BFA}"/>
            </a:ext>
          </a:extLst>
        </xdr:cNvPr>
        <xdr:cNvSpPr/>
      </xdr:nvSpPr>
      <xdr:spPr>
        <a:xfrm>
          <a:off x="114300" y="66675"/>
          <a:ext cx="9763125" cy="561975"/>
        </a:xfrm>
        <a:prstGeom prst="roundRect">
          <a:avLst/>
        </a:prstGeom>
        <a:solidFill>
          <a:schemeClr val="accent1">
            <a:lumMod val="40000"/>
            <a:lumOff val="60000"/>
          </a:schemeClr>
        </a:solidFill>
        <a:ln w="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tx1"/>
              </a:solidFill>
            </a:rPr>
            <a:t>Summary of Transport Performance Metrics</a:t>
          </a:r>
          <a:endParaRPr lang="en-KE" sz="4000" b="1">
            <a:solidFill>
              <a:schemeClr val="tx1"/>
            </a:solidFill>
          </a:endParaRPr>
        </a:p>
      </xdr:txBody>
    </xdr:sp>
    <xdr:clientData/>
  </xdr:twoCellAnchor>
  <xdr:twoCellAnchor>
    <xdr:from>
      <xdr:col>10</xdr:col>
      <xdr:colOff>364350</xdr:colOff>
      <xdr:row>17</xdr:row>
      <xdr:rowOff>28575</xdr:rowOff>
    </xdr:from>
    <xdr:to>
      <xdr:col>17</xdr:col>
      <xdr:colOff>57150</xdr:colOff>
      <xdr:row>30</xdr:row>
      <xdr:rowOff>180075</xdr:rowOff>
    </xdr:to>
    <xdr:graphicFrame macro="">
      <xdr:nvGraphicFramePr>
        <xdr:cNvPr id="5" name="Chart 4">
          <a:extLst>
            <a:ext uri="{FF2B5EF4-FFF2-40B4-BE49-F238E27FC236}">
              <a16:creationId xmlns:a16="http://schemas.microsoft.com/office/drawing/2014/main" id="{1416BCDB-5118-4250-9B89-068085A2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304800</xdr:colOff>
      <xdr:row>4</xdr:row>
      <xdr:rowOff>95250</xdr:rowOff>
    </xdr:from>
    <xdr:to>
      <xdr:col>29</xdr:col>
      <xdr:colOff>0</xdr:colOff>
      <xdr:row>18</xdr:row>
      <xdr:rowOff>171450</xdr:rowOff>
    </xdr:to>
    <xdr:graphicFrame macro="">
      <xdr:nvGraphicFramePr>
        <xdr:cNvPr id="6" name="Chart 5">
          <a:extLst>
            <a:ext uri="{FF2B5EF4-FFF2-40B4-BE49-F238E27FC236}">
              <a16:creationId xmlns:a16="http://schemas.microsoft.com/office/drawing/2014/main" id="{C07D98AD-6D25-4A3D-B393-CDCEBA110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17</xdr:row>
      <xdr:rowOff>28575</xdr:rowOff>
    </xdr:from>
    <xdr:to>
      <xdr:col>10</xdr:col>
      <xdr:colOff>350025</xdr:colOff>
      <xdr:row>30</xdr:row>
      <xdr:rowOff>180075</xdr:rowOff>
    </xdr:to>
    <xdr:graphicFrame macro="">
      <xdr:nvGraphicFramePr>
        <xdr:cNvPr id="7" name="Chart 6">
          <a:extLst>
            <a:ext uri="{FF2B5EF4-FFF2-40B4-BE49-F238E27FC236}">
              <a16:creationId xmlns:a16="http://schemas.microsoft.com/office/drawing/2014/main" id="{866B77E9-F2E6-48BA-96B0-DC8155E67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66675</xdr:colOff>
      <xdr:row>31</xdr:row>
      <xdr:rowOff>19050</xdr:rowOff>
    </xdr:from>
    <xdr:to>
      <xdr:col>17</xdr:col>
      <xdr:colOff>66675</xdr:colOff>
      <xdr:row>49</xdr:row>
      <xdr:rowOff>161926</xdr:rowOff>
    </xdr:to>
    <xdr:graphicFrame macro="">
      <xdr:nvGraphicFramePr>
        <xdr:cNvPr id="8" name="Chart 7">
          <a:extLst>
            <a:ext uri="{FF2B5EF4-FFF2-40B4-BE49-F238E27FC236}">
              <a16:creationId xmlns:a16="http://schemas.microsoft.com/office/drawing/2014/main" id="{8E563EE7-B596-4C27-B3AF-E136ED2C7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20</xdr:row>
      <xdr:rowOff>190499</xdr:rowOff>
    </xdr:from>
    <xdr:to>
      <xdr:col>4</xdr:col>
      <xdr:colOff>0</xdr:colOff>
      <xdr:row>49</xdr:row>
      <xdr:rowOff>161925</xdr:rowOff>
    </xdr:to>
    <mc:AlternateContent xmlns:mc="http://schemas.openxmlformats.org/markup-compatibility/2006" xmlns:a14="http://schemas.microsoft.com/office/drawing/2010/main">
      <mc:Choice Requires="a14">
        <xdr:graphicFrame macro="">
          <xdr:nvGraphicFramePr>
            <xdr:cNvPr id="9" name="Date">
              <a:extLst>
                <a:ext uri="{FF2B5EF4-FFF2-40B4-BE49-F238E27FC236}">
                  <a16:creationId xmlns:a16="http://schemas.microsoft.com/office/drawing/2014/main" id="{27BCE102-BB14-4A89-AECB-2B90BF232FFD}"/>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14300" y="3600449"/>
              <a:ext cx="1828800" cy="549592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16</xdr:row>
      <xdr:rowOff>0</xdr:rowOff>
    </xdr:from>
    <xdr:to>
      <xdr:col>4</xdr:col>
      <xdr:colOff>0</xdr:colOff>
      <xdr:row>21</xdr:row>
      <xdr:rowOff>19050</xdr:rowOff>
    </xdr:to>
    <mc:AlternateContent xmlns:mc="http://schemas.openxmlformats.org/markup-compatibility/2006" xmlns:a14="http://schemas.microsoft.com/office/drawing/2010/main">
      <mc:Choice Requires="a14">
        <xdr:graphicFrame macro="">
          <xdr:nvGraphicFramePr>
            <xdr:cNvPr id="10" name="Driver_Name">
              <a:extLst>
                <a:ext uri="{FF2B5EF4-FFF2-40B4-BE49-F238E27FC236}">
                  <a16:creationId xmlns:a16="http://schemas.microsoft.com/office/drawing/2014/main" id="{3EB3E361-E0F0-43A1-BD17-703D9B3F3876}"/>
                </a:ext>
              </a:extLst>
            </xdr:cNvPr>
            <xdr:cNvGraphicFramePr/>
          </xdr:nvGraphicFramePr>
          <xdr:xfrm>
            <a:off x="0" y="0"/>
            <a:ext cx="0" cy="0"/>
          </xdr:xfrm>
          <a:graphic>
            <a:graphicData uri="http://schemas.microsoft.com/office/drawing/2010/slicer">
              <sle:slicer xmlns:sle="http://schemas.microsoft.com/office/drawing/2010/slicer" name="Driver_Name"/>
            </a:graphicData>
          </a:graphic>
        </xdr:graphicFrame>
      </mc:Choice>
      <mc:Fallback xmlns="">
        <xdr:sp macro="" textlink="">
          <xdr:nvSpPr>
            <xdr:cNvPr id="0" name=""/>
            <xdr:cNvSpPr>
              <a:spLocks noTextEdit="1"/>
            </xdr:cNvSpPr>
          </xdr:nvSpPr>
          <xdr:spPr>
            <a:xfrm>
              <a:off x="114300" y="2647950"/>
              <a:ext cx="1828800" cy="9715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10</xdr:row>
      <xdr:rowOff>37650</xdr:rowOff>
    </xdr:from>
    <xdr:to>
      <xdr:col>4</xdr:col>
      <xdr:colOff>0</xdr:colOff>
      <xdr:row>16</xdr:row>
      <xdr:rowOff>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A10BF2B4-B6CC-4D7C-B53C-685D26DE6D4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300" y="1675950"/>
              <a:ext cx="1828800" cy="9720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76200</xdr:colOff>
      <xdr:row>11</xdr:row>
      <xdr:rowOff>9524</xdr:rowOff>
    </xdr:from>
    <xdr:to>
      <xdr:col>17</xdr:col>
      <xdr:colOff>0</xdr:colOff>
      <xdr:row>16</xdr:row>
      <xdr:rowOff>161925</xdr:rowOff>
    </xdr:to>
    <mc:AlternateContent xmlns:mc="http://schemas.openxmlformats.org/markup-compatibility/2006" xmlns:tsle="http://schemas.microsoft.com/office/drawing/2012/timeslicer">
      <mc:Choice Requires="tsle">
        <xdr:graphicFrame macro="">
          <xdr:nvGraphicFramePr>
            <xdr:cNvPr id="12" name="Date 1">
              <a:extLst>
                <a:ext uri="{FF2B5EF4-FFF2-40B4-BE49-F238E27FC236}">
                  <a16:creationId xmlns:a16="http://schemas.microsoft.com/office/drawing/2014/main" id="{4F4DA6CC-14C7-4D86-89FB-70ADC7223808}"/>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19300" y="1704974"/>
              <a:ext cx="7781925" cy="1104901"/>
            </a:xfrm>
            <a:prstGeom prst="rect">
              <a:avLst/>
            </a:prstGeom>
            <a:solidFill>
              <a:prstClr val="white"/>
            </a:solidFill>
            <a:ln w="1">
              <a:solidFill>
                <a:prstClr val="green"/>
              </a:solidFill>
            </a:ln>
          </xdr:spPr>
          <xdr:txBody>
            <a:bodyPr vertOverflow="clip" horzOverflow="clip"/>
            <a:lstStyle/>
            <a:p>
              <a:r>
                <a:rPr lang="en-KE" sz="1100"/>
                <a:t>Timeline: Works in Excel 2013 or higher. Do not move or resize.</a:t>
              </a:r>
            </a:p>
          </xdr:txBody>
        </xdr:sp>
      </mc:Fallback>
    </mc:AlternateContent>
    <xdr:clientData/>
  </xdr:twoCellAnchor>
  <xdr:twoCellAnchor>
    <xdr:from>
      <xdr:col>1</xdr:col>
      <xdr:colOff>0</xdr:colOff>
      <xdr:row>5</xdr:row>
      <xdr:rowOff>9300</xdr:rowOff>
    </xdr:from>
    <xdr:to>
      <xdr:col>4</xdr:col>
      <xdr:colOff>590550</xdr:colOff>
      <xdr:row>10</xdr:row>
      <xdr:rowOff>0</xdr:rowOff>
    </xdr:to>
    <xdr:sp macro="" textlink="">
      <xdr:nvSpPr>
        <xdr:cNvPr id="13" name="TextBox 12">
          <a:extLst>
            <a:ext uri="{FF2B5EF4-FFF2-40B4-BE49-F238E27FC236}">
              <a16:creationId xmlns:a16="http://schemas.microsoft.com/office/drawing/2014/main" id="{05AA418C-615D-4C53-88B3-8B3DE684D5B3}"/>
            </a:ext>
          </a:extLst>
        </xdr:cNvPr>
        <xdr:cNvSpPr txBox="1"/>
      </xdr:nvSpPr>
      <xdr:spPr>
        <a:xfrm>
          <a:off x="114300" y="695100"/>
          <a:ext cx="2419350" cy="943200"/>
        </a:xfrm>
        <a:prstGeom prst="rect">
          <a:avLst/>
        </a:prstGeom>
        <a:solidFill>
          <a:schemeClr val="accent6">
            <a:lumMod val="40000"/>
            <a:lumOff val="60000"/>
          </a:schemeClr>
        </a:solidFill>
        <a:ln w="9525" cmpd="sng">
          <a:solidFill>
            <a:schemeClr val="lt1">
              <a:shade val="50000"/>
            </a:schemeClr>
          </a:solidFill>
        </a:ln>
        <a:effectLst>
          <a:outerShdw blurRad="50800" dist="38100" dir="2700000" algn="tl" rotWithShape="0">
            <a:prstClr val="black">
              <a:alpha val="40000"/>
            </a:prstClr>
          </a:outerShdw>
          <a:softEdge rad="254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b" anchorCtr="0"/>
        <a:lstStyle/>
        <a:p>
          <a:pPr algn="ctr"/>
          <a:r>
            <a:rPr lang="en-US" sz="2400" b="1">
              <a:solidFill>
                <a:schemeClr val="dk1"/>
              </a:solidFill>
              <a:effectLst/>
              <a:latin typeface="+mn-lt"/>
              <a:ea typeface="+mn-ea"/>
              <a:cs typeface="+mn-cs"/>
            </a:rPr>
            <a:t>$1,059,403</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Total Revenue(UDS)</a:t>
          </a:r>
          <a:endParaRPr lang="en-KE" sz="1600" b="1">
            <a:effectLst/>
          </a:endParaRPr>
        </a:p>
        <a:p>
          <a:pPr algn="ctr"/>
          <a:endParaRPr lang="en-KE" sz="1600" b="1">
            <a:effectLst/>
          </a:endParaRPr>
        </a:p>
        <a:p>
          <a:endParaRPr lang="en-KE" sz="1100"/>
        </a:p>
      </xdr:txBody>
    </xdr:sp>
    <xdr:clientData/>
  </xdr:twoCellAnchor>
  <xdr:twoCellAnchor>
    <xdr:from>
      <xdr:col>5</xdr:col>
      <xdr:colOff>76800</xdr:colOff>
      <xdr:row>5</xdr:row>
      <xdr:rowOff>9300</xdr:rowOff>
    </xdr:from>
    <xdr:to>
      <xdr:col>9</xdr:col>
      <xdr:colOff>0</xdr:colOff>
      <xdr:row>10</xdr:row>
      <xdr:rowOff>0</xdr:rowOff>
    </xdr:to>
    <xdr:sp macro="" textlink="">
      <xdr:nvSpPr>
        <xdr:cNvPr id="14" name="TextBox 13">
          <a:extLst>
            <a:ext uri="{FF2B5EF4-FFF2-40B4-BE49-F238E27FC236}">
              <a16:creationId xmlns:a16="http://schemas.microsoft.com/office/drawing/2014/main" id="{B278E7E0-EC3D-4E1C-A497-9193D61F9C6C}"/>
            </a:ext>
          </a:extLst>
        </xdr:cNvPr>
        <xdr:cNvSpPr txBox="1"/>
      </xdr:nvSpPr>
      <xdr:spPr>
        <a:xfrm>
          <a:off x="2629500" y="695100"/>
          <a:ext cx="2361600" cy="943200"/>
        </a:xfrm>
        <a:prstGeom prst="rect">
          <a:avLst/>
        </a:prstGeom>
        <a:solidFill>
          <a:schemeClr val="accent6">
            <a:lumMod val="40000"/>
            <a:lumOff val="60000"/>
          </a:schemeClr>
        </a:solidFill>
        <a:ln w="9525" cmpd="sng">
          <a:solidFill>
            <a:schemeClr val="lt1">
              <a:shade val="50000"/>
            </a:schemeClr>
          </a:solidFill>
        </a:ln>
        <a:effectLst>
          <a:outerShdw blurRad="50800" dist="38100" dir="2700000" algn="tl" rotWithShape="0">
            <a:prstClr val="black">
              <a:alpha val="40000"/>
            </a:prstClr>
          </a:outerShdw>
          <a:softEdge rad="254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KE" sz="2400" b="1" i="0">
              <a:solidFill>
                <a:schemeClr val="dk1"/>
              </a:solidFill>
              <a:effectLst/>
              <a:latin typeface="+mn-lt"/>
              <a:ea typeface="+mn-ea"/>
              <a:cs typeface="+mn-cs"/>
            </a:rPr>
            <a:t>14.1</a:t>
          </a:r>
          <a:r>
            <a:rPr lang="en-US" sz="2400" b="1" i="0">
              <a:solidFill>
                <a:schemeClr val="dk1"/>
              </a:solidFill>
              <a:effectLst/>
              <a:latin typeface="+mn-lt"/>
              <a:ea typeface="+mn-ea"/>
              <a:cs typeface="+mn-cs"/>
            </a:rPr>
            <a:t>8Km/L</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Average Fuel Efficiency</a:t>
          </a:r>
          <a:endParaRPr lang="en-KE" sz="1600">
            <a:effectLst/>
          </a:endParaRPr>
        </a:p>
        <a:p>
          <a:pPr algn="ctr"/>
          <a:endParaRPr lang="en-KE" sz="1600" b="1">
            <a:effectLst/>
          </a:endParaRPr>
        </a:p>
        <a:p>
          <a:endParaRPr lang="en-KE" sz="1100"/>
        </a:p>
      </xdr:txBody>
    </xdr:sp>
    <xdr:clientData/>
  </xdr:twoCellAnchor>
  <xdr:twoCellAnchor>
    <xdr:from>
      <xdr:col>9</xdr:col>
      <xdr:colOff>76200</xdr:colOff>
      <xdr:row>5</xdr:row>
      <xdr:rowOff>9525</xdr:rowOff>
    </xdr:from>
    <xdr:to>
      <xdr:col>13</xdr:col>
      <xdr:colOff>0</xdr:colOff>
      <xdr:row>10</xdr:row>
      <xdr:rowOff>0</xdr:rowOff>
    </xdr:to>
    <xdr:sp macro="" textlink="">
      <xdr:nvSpPr>
        <xdr:cNvPr id="15" name="TextBox 14">
          <a:extLst>
            <a:ext uri="{FF2B5EF4-FFF2-40B4-BE49-F238E27FC236}">
              <a16:creationId xmlns:a16="http://schemas.microsoft.com/office/drawing/2014/main" id="{2C935053-668A-4A91-8DC0-78A971E94EFF}"/>
            </a:ext>
          </a:extLst>
        </xdr:cNvPr>
        <xdr:cNvSpPr txBox="1"/>
      </xdr:nvSpPr>
      <xdr:spPr>
        <a:xfrm>
          <a:off x="5067300" y="695325"/>
          <a:ext cx="2362200" cy="942975"/>
        </a:xfrm>
        <a:prstGeom prst="rect">
          <a:avLst/>
        </a:prstGeom>
        <a:solidFill>
          <a:schemeClr val="accent6">
            <a:lumMod val="40000"/>
            <a:lumOff val="60000"/>
          </a:schemeClr>
        </a:solidFill>
        <a:ln w="9525" cmpd="sng">
          <a:solidFill>
            <a:schemeClr val="lt1">
              <a:shade val="50000"/>
            </a:schemeClr>
          </a:solidFill>
        </a:ln>
        <a:effectLst>
          <a:outerShdw blurRad="50800" dist="38100" dir="2700000" algn="tl" rotWithShape="0">
            <a:prstClr val="black">
              <a:alpha val="40000"/>
            </a:prstClr>
          </a:outerShdw>
          <a:softEdge rad="254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2400" b="1">
              <a:solidFill>
                <a:schemeClr val="dk1"/>
              </a:solidFill>
              <a:effectLst/>
              <a:latin typeface="+mn-lt"/>
              <a:ea typeface="+mn-ea"/>
              <a:cs typeface="+mn-cs"/>
            </a:rPr>
            <a:t>$3,796</a:t>
          </a:r>
        </a:p>
        <a:p>
          <a:pPr algn="ctr"/>
          <a:r>
            <a:rPr lang="en-US" sz="1100" b="1">
              <a:solidFill>
                <a:schemeClr val="dk1"/>
              </a:solidFill>
              <a:effectLst/>
              <a:latin typeface="+mn-lt"/>
              <a:ea typeface="+mn-ea"/>
              <a:cs typeface="+mn-cs"/>
            </a:rPr>
            <a:t>Most</a:t>
          </a:r>
          <a:r>
            <a:rPr lang="en-US" sz="1100" b="1" baseline="0">
              <a:solidFill>
                <a:schemeClr val="dk1"/>
              </a:solidFill>
              <a:effectLst/>
              <a:latin typeface="+mn-lt"/>
              <a:ea typeface="+mn-ea"/>
              <a:cs typeface="+mn-cs"/>
            </a:rPr>
            <a:t> </a:t>
          </a:r>
          <a:r>
            <a:rPr lang="en-US" sz="1100" b="1">
              <a:solidFill>
                <a:schemeClr val="dk1"/>
              </a:solidFill>
              <a:effectLst/>
              <a:latin typeface="+mn-lt"/>
              <a:ea typeface="+mn-ea"/>
              <a:cs typeface="+mn-cs"/>
            </a:rPr>
            <a:t>Profitable</a:t>
          </a:r>
          <a:r>
            <a:rPr lang="en-US" sz="1100" b="1" baseline="0">
              <a:solidFill>
                <a:schemeClr val="dk1"/>
              </a:solidFill>
              <a:effectLst/>
              <a:latin typeface="+mn-lt"/>
              <a:ea typeface="+mn-ea"/>
              <a:cs typeface="+mn-cs"/>
            </a:rPr>
            <a:t> </a:t>
          </a:r>
          <a:r>
            <a:rPr lang="en-US" sz="1100" b="1">
              <a:solidFill>
                <a:schemeClr val="dk1"/>
              </a:solidFill>
              <a:effectLst/>
              <a:latin typeface="+mn-lt"/>
              <a:ea typeface="+mn-ea"/>
              <a:cs typeface="+mn-cs"/>
            </a:rPr>
            <a:t>Vehicle</a:t>
          </a:r>
          <a:endParaRPr lang="en-KE" sz="1600">
            <a:effectLst/>
          </a:endParaRPr>
        </a:p>
        <a:p>
          <a:pPr algn="ctr"/>
          <a:r>
            <a:rPr lang="en-US" sz="1600" b="1">
              <a:solidFill>
                <a:schemeClr val="dk1"/>
              </a:solidFill>
              <a:effectLst/>
              <a:latin typeface="+mn-lt"/>
              <a:ea typeface="+mn-ea"/>
              <a:cs typeface="+mn-cs"/>
            </a:rPr>
            <a:t>V9751</a:t>
          </a:r>
          <a:endParaRPr lang="en-KE" sz="1600" b="1">
            <a:effectLst/>
          </a:endParaRPr>
        </a:p>
        <a:p>
          <a:pPr algn="ctr"/>
          <a:endParaRPr lang="en-KE" sz="1600" b="1">
            <a:effectLst/>
          </a:endParaRPr>
        </a:p>
        <a:p>
          <a:endParaRPr lang="en-KE" sz="1100"/>
        </a:p>
      </xdr:txBody>
    </xdr:sp>
    <xdr:clientData/>
  </xdr:twoCellAnchor>
  <xdr:twoCellAnchor>
    <xdr:from>
      <xdr:col>13</xdr:col>
      <xdr:colOff>76800</xdr:colOff>
      <xdr:row>5</xdr:row>
      <xdr:rowOff>9300</xdr:rowOff>
    </xdr:from>
    <xdr:to>
      <xdr:col>17</xdr:col>
      <xdr:colOff>0</xdr:colOff>
      <xdr:row>10</xdr:row>
      <xdr:rowOff>0</xdr:rowOff>
    </xdr:to>
    <xdr:sp macro="" textlink="">
      <xdr:nvSpPr>
        <xdr:cNvPr id="16" name="TextBox 15">
          <a:extLst>
            <a:ext uri="{FF2B5EF4-FFF2-40B4-BE49-F238E27FC236}">
              <a16:creationId xmlns:a16="http://schemas.microsoft.com/office/drawing/2014/main" id="{28C95F9A-D021-42F5-BCA6-CCAD7C9F1616}"/>
            </a:ext>
          </a:extLst>
        </xdr:cNvPr>
        <xdr:cNvSpPr txBox="1"/>
      </xdr:nvSpPr>
      <xdr:spPr>
        <a:xfrm>
          <a:off x="7506300" y="695100"/>
          <a:ext cx="2361600" cy="943200"/>
        </a:xfrm>
        <a:prstGeom prst="rect">
          <a:avLst/>
        </a:prstGeom>
        <a:solidFill>
          <a:schemeClr val="accent6">
            <a:lumMod val="40000"/>
            <a:lumOff val="60000"/>
          </a:schemeClr>
        </a:solidFill>
        <a:ln w="9525" cmpd="sng">
          <a:solidFill>
            <a:schemeClr val="lt1">
              <a:shade val="50000"/>
            </a:schemeClr>
          </a:solidFill>
        </a:ln>
        <a:effectLst>
          <a:outerShdw blurRad="50800" dist="38100" dir="2700000" algn="tl" rotWithShape="0">
            <a:prstClr val="black">
              <a:alpha val="40000"/>
            </a:prstClr>
          </a:outerShdw>
          <a:softEdge rad="254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2400" b="1">
              <a:solidFill>
                <a:schemeClr val="dk1"/>
              </a:solidFill>
              <a:effectLst/>
              <a:latin typeface="+mn-lt"/>
              <a:ea typeface="+mn-ea"/>
              <a:cs typeface="+mn-cs"/>
            </a:rPr>
            <a:t>$1,043</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Least </a:t>
          </a:r>
          <a:r>
            <a:rPr lang="en-US" sz="1100" b="1">
              <a:solidFill>
                <a:schemeClr val="dk1"/>
              </a:solidFill>
              <a:effectLst/>
              <a:latin typeface="+mn-lt"/>
              <a:ea typeface="+mn-ea"/>
              <a:cs typeface="+mn-cs"/>
            </a:rPr>
            <a:t>Profitable</a:t>
          </a:r>
          <a:r>
            <a:rPr lang="en-US" sz="1100" b="1" baseline="0">
              <a:solidFill>
                <a:schemeClr val="dk1"/>
              </a:solidFill>
              <a:effectLst/>
              <a:latin typeface="+mn-lt"/>
              <a:ea typeface="+mn-ea"/>
              <a:cs typeface="+mn-cs"/>
            </a:rPr>
            <a:t> </a:t>
          </a:r>
          <a:r>
            <a:rPr lang="en-US" sz="1100" b="1">
              <a:solidFill>
                <a:schemeClr val="dk1"/>
              </a:solidFill>
              <a:effectLst/>
              <a:latin typeface="+mn-lt"/>
              <a:ea typeface="+mn-ea"/>
              <a:cs typeface="+mn-cs"/>
            </a:rPr>
            <a:t>Vehicle</a:t>
          </a:r>
          <a:r>
            <a:rPr lang="en-US" sz="1100" b="1" baseline="0">
              <a:solidFill>
                <a:schemeClr val="dk1"/>
              </a:solidFill>
              <a:effectLst/>
              <a:latin typeface="+mn-lt"/>
              <a:ea typeface="+mn-ea"/>
              <a:cs typeface="+mn-cs"/>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V6700</a:t>
          </a:r>
          <a:endParaRPr lang="en-KE" sz="1600" b="1">
            <a:effectLst/>
          </a:endParaRPr>
        </a:p>
        <a:p>
          <a:pPr algn="ctr"/>
          <a:endParaRPr lang="en-KE" sz="1600" b="1">
            <a:effectLst/>
          </a:endParaRPr>
        </a:p>
        <a:p>
          <a:endParaRPr lang="en-KE"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ches" refreshedDate="45616.69728252315" createdVersion="7" refreshedVersion="7" minRefreshableVersion="3" recordCount="1000" xr:uid="{2DE5BD6F-9B94-4780-AA8D-20F47F821502}">
  <cacheSource type="worksheet">
    <worksheetSource name="transport_fleet_analysis3"/>
  </cacheSource>
  <cacheFields count="14">
    <cacheField name="Vehicle_ID" numFmtId="0">
      <sharedItems count="954">
        <s v="V2824"/>
        <s v="V1409"/>
        <s v="V5506"/>
        <s v="V5012"/>
        <s v="V4657"/>
        <s v="V3286"/>
        <s v="V2679"/>
        <s v="V9935"/>
        <s v="V2424"/>
        <s v="V7912"/>
        <s v="V1520"/>
        <s v="V1488"/>
        <s v="V2535"/>
        <s v="V4582"/>
        <s v="V4811"/>
        <s v="V9279"/>
        <s v="V1434"/>
        <s v="V4257"/>
        <s v="V9928"/>
        <s v="V7873"/>
        <s v="V4611"/>
        <s v="V8359"/>
        <s v="V5557"/>
        <s v="V1106"/>
        <s v="V3615"/>
        <s v="V7924"/>
        <s v="V6574"/>
        <s v="V5552"/>
        <s v="V3547"/>
        <s v="V4527"/>
        <s v="V6514"/>
        <s v="V2674"/>
        <s v="V2519"/>
        <s v="V7224"/>
        <s v="V2584"/>
        <s v="V6881"/>
        <s v="V6635"/>
        <s v="V5333"/>
        <s v="V1711"/>
        <s v="V8527"/>
        <s v="V9785"/>
        <s v="V3045"/>
        <s v="V7201"/>
        <s v="V2291"/>
        <s v="V5803"/>
        <s v="V6925"/>
        <s v="V4150"/>
        <s v="V2139"/>
        <s v="V1750"/>
        <s v="V4733"/>
        <s v="V5741"/>
        <s v="V2307"/>
        <s v="V4814"/>
        <s v="V2654"/>
        <s v="V7227"/>
        <s v="V5554"/>
        <s v="V8428"/>
        <s v="V6977"/>
        <s v="V3664"/>
        <s v="V7065"/>
        <s v="V6820"/>
        <s v="V4432"/>
        <s v="V5374"/>
        <s v="V2169"/>
        <s v="V3803"/>
        <s v="V9751"/>
        <s v="V5010"/>
        <s v="V3677"/>
        <s v="V8573"/>
        <s v="V7216"/>
        <s v="V5422"/>
        <s v="V4598"/>
        <s v="V6313"/>
        <s v="V1916"/>
        <s v="V4752"/>
        <s v="V1525"/>
        <s v="V6168"/>
        <s v="V7572"/>
        <s v="V5386"/>
        <s v="V2084"/>
        <s v="V4456"/>
        <s v="V6155"/>
        <s v="V4483"/>
        <s v="V9179"/>
        <s v="V7482"/>
        <s v="V8517"/>
        <s v="V3340"/>
        <s v="V5339"/>
        <s v="V3287"/>
        <s v="V5040"/>
        <s v="V9830"/>
        <s v="V5304"/>
        <s v="V8019"/>
        <s v="V7543"/>
        <s v="V6930"/>
        <s v="V4593"/>
        <s v="V3266"/>
        <s v="V9348"/>
        <s v="V9085"/>
        <s v="V2489"/>
        <s v="V1771"/>
        <s v="V2796"/>
        <s v="V3504"/>
        <s v="V3621"/>
        <s v="V7916"/>
        <s v="V2040"/>
        <s v="V7304"/>
        <s v="V7252"/>
        <s v="V8668"/>
        <s v="V9669"/>
        <s v="V5119"/>
        <s v="V1188"/>
        <s v="V2876"/>
        <s v="V9797"/>
        <s v="V5371"/>
        <s v="V6573"/>
        <s v="V2827"/>
        <s v="V5808"/>
        <s v="V8123"/>
        <s v="V3591"/>
        <s v="V8433"/>
        <s v="V1053"/>
        <s v="V5315"/>
        <s v="V9201"/>
        <s v="V3927"/>
        <s v="V9317"/>
        <s v="V2743"/>
        <s v="V5889"/>
        <s v="V4258"/>
        <s v="V7126"/>
        <s v="V3646"/>
        <s v="V9837"/>
        <s v="V9689"/>
        <s v="V1009"/>
        <s v="V6310"/>
        <s v="V9005"/>
        <s v="V1319"/>
        <s v="V2832"/>
        <s v="V6947"/>
        <s v="V6038"/>
        <s v="V4923"/>
        <s v="V1949"/>
        <s v="V4946"/>
        <s v="V2290"/>
        <s v="V2403"/>
        <s v="V8962"/>
        <s v="V2133"/>
        <s v="V9727"/>
        <s v="V3060"/>
        <s v="V3103"/>
        <s v="V8787"/>
        <s v="V3705"/>
        <s v="V5342"/>
        <s v="V9645"/>
        <s v="V7932"/>
        <s v="V4470"/>
        <s v="V9835"/>
        <s v="V4295"/>
        <s v="V6107"/>
        <s v="V7537"/>
        <s v="V7118"/>
        <s v="V8177"/>
        <s v="V9479"/>
        <s v="V8397"/>
        <s v="V2982"/>
        <s v="V5061"/>
        <s v="V4681"/>
        <s v="V2049"/>
        <s v="V6539"/>
        <s v="V1344"/>
        <s v="V4770"/>
        <s v="V4608"/>
        <s v="V1117"/>
        <s v="V2163"/>
        <s v="V1964"/>
        <s v="V4750"/>
        <s v="V2104"/>
        <s v="V1514"/>
        <s v="V6413"/>
        <s v="V2160"/>
        <s v="V9423"/>
        <s v="V4899"/>
        <s v="V5562"/>
        <s v="V8953"/>
        <s v="V4510"/>
        <s v="V9834"/>
        <s v="V3167"/>
        <s v="V8744"/>
        <s v="V4981"/>
        <s v="V8749"/>
        <s v="V7669"/>
        <s v="V4119"/>
        <s v="V2545"/>
        <s v="V2588"/>
        <s v="V8062"/>
        <s v="V6804"/>
        <s v="V7939"/>
        <s v="V7735"/>
        <s v="V8651"/>
        <s v="V1887"/>
        <s v="V2612"/>
        <s v="V1993"/>
        <s v="V7596"/>
        <s v="V6559"/>
        <s v="V2790"/>
        <s v="V5073"/>
        <s v="V4139"/>
        <s v="V4116"/>
        <s v="V9786"/>
        <s v="V8350"/>
        <s v="V3296"/>
        <s v="V4006"/>
        <s v="V5563"/>
        <s v="V8579"/>
        <s v="V5092"/>
        <s v="V2235"/>
        <s v="V8260"/>
        <s v="V2604"/>
        <s v="V1828"/>
        <s v="V9856"/>
        <s v="V1241"/>
        <s v="V2528"/>
        <s v="V4872"/>
        <s v="V3724"/>
        <s v="V7658"/>
        <s v="V8956"/>
        <s v="V8886"/>
        <s v="V4502"/>
        <s v="V7570"/>
        <s v="V1960"/>
        <s v="V3697"/>
        <s v="V7209"/>
        <s v="V1035"/>
        <s v="V7396"/>
        <s v="V5345"/>
        <s v="V8454"/>
        <s v="V5673"/>
        <s v="V7930"/>
        <s v="V8973"/>
        <s v="V3536"/>
        <s v="V4111"/>
        <s v="V5861"/>
        <s v="V4566"/>
        <s v="V1958"/>
        <s v="V9883"/>
        <s v="V1998"/>
        <s v="V6138"/>
        <s v="V1936"/>
        <s v="V1821"/>
        <s v="V8811"/>
        <s v="V9238"/>
        <s v="V9701"/>
        <s v="V3579"/>
        <s v="V1931"/>
        <s v="V9320"/>
        <s v="V2312"/>
        <s v="V4044"/>
        <s v="V2122"/>
        <s v="V2113"/>
        <s v="V4853"/>
        <s v="V7615"/>
        <s v="V2964"/>
        <s v="V5033"/>
        <s v="V1651"/>
        <s v="V2343"/>
        <s v="V7868"/>
        <s v="V9565"/>
        <s v="V6183"/>
        <s v="V5272"/>
        <s v="V4346"/>
        <s v="V6147"/>
        <s v="V4910"/>
        <s v="V5351"/>
        <s v="V7484"/>
        <s v="V3144"/>
        <s v="V5915"/>
        <s v="V8491"/>
        <s v="V6180"/>
        <s v="V2188"/>
        <s v="V1152"/>
        <s v="V8508"/>
        <s v="V2638"/>
        <s v="V2200"/>
        <s v="V9808"/>
        <s v="V4492"/>
        <s v="V9288"/>
        <s v="V3170"/>
        <s v="V6718"/>
        <s v="V2127"/>
        <s v="V5002"/>
        <s v="V7054"/>
        <s v="V5669"/>
        <s v="V3584"/>
        <s v="V8179"/>
        <s v="V9900"/>
        <s v="V5956"/>
        <s v="V9666"/>
        <s v="V1128"/>
        <s v="V5905"/>
        <s v="V2697"/>
        <s v="V3200"/>
        <s v="V2891"/>
        <s v="V2753"/>
        <s v="V3546"/>
        <s v="V5462"/>
        <s v="V5616"/>
        <s v="V4450"/>
        <s v="V6617"/>
        <s v="V4335"/>
        <s v="V5325"/>
        <s v="V9280"/>
        <s v="V9004"/>
        <s v="V5114"/>
        <s v="V1832"/>
        <s v="V2512"/>
        <s v="V5533"/>
        <s v="V1722"/>
        <s v="V1058"/>
        <s v="V6464"/>
        <s v="V3143"/>
        <s v="V5291"/>
        <s v="V3647"/>
        <s v="V8239"/>
        <s v="V8007"/>
        <s v="V1158"/>
        <s v="V2232"/>
        <s v="V3442"/>
        <s v="V9938"/>
        <s v="V1590"/>
        <s v="V7049"/>
        <s v="V3426"/>
        <s v="V8041"/>
        <s v="V3088"/>
        <s v="V1685"/>
        <s v="V6050"/>
        <s v="V6974"/>
        <s v="V1653"/>
        <s v="V6862"/>
        <s v="V4441"/>
        <s v="V5088"/>
        <s v="V2684"/>
        <s v="V6794"/>
        <s v="V3532"/>
        <s v="V4878"/>
        <s v="V3662"/>
        <s v="V3900"/>
        <s v="V7755"/>
        <s v="V1406"/>
        <s v="V3938"/>
        <s v="V6442"/>
        <s v="V7745"/>
        <s v="V5065"/>
        <s v="V3608"/>
        <s v="V2771"/>
        <s v="V7267"/>
        <s v="V1634"/>
        <s v="V8711"/>
        <s v="V4644"/>
        <s v="V4269"/>
        <s v="V8541"/>
        <s v="V6728"/>
        <s v="V6000"/>
        <s v="V4728"/>
        <s v="V4652"/>
        <s v="V1387"/>
        <s v="V4164"/>
        <s v="V7528"/>
        <s v="V6378"/>
        <s v="V5564"/>
        <s v="V2137"/>
        <s v="V5573"/>
        <s v="V6753"/>
        <s v="V9346"/>
        <s v="V7548"/>
        <s v="V6425"/>
        <s v="V1452"/>
        <s v="V2889"/>
        <s v="V5279"/>
        <s v="V3925"/>
        <s v="V5349"/>
        <s v="V1626"/>
        <s v="V2776"/>
        <s v="V8119"/>
        <s v="V6663"/>
        <s v="V6139"/>
        <s v="V8149"/>
        <s v="V9379"/>
        <s v="V2894"/>
        <s v="V7311"/>
        <s v="V4114"/>
        <s v="V5173"/>
        <s v="V1727"/>
        <s v="V8144"/>
        <s v="V1027"/>
        <s v="V9518"/>
        <s v="V9821"/>
        <s v="V4228"/>
        <s v="V6967"/>
        <s v="V8066"/>
        <s v="V2146"/>
        <s v="V6409"/>
        <s v="V6143"/>
        <s v="V3041"/>
        <s v="V5920"/>
        <s v="V9308"/>
        <s v="V6067"/>
        <s v="V7691"/>
        <s v="V6344"/>
        <s v="V7592"/>
        <s v="V5844"/>
        <s v="V3085"/>
        <s v="V4143"/>
        <s v="V7888"/>
        <s v="V7211"/>
        <s v="V3851"/>
        <s v="V5930"/>
        <s v="V7653"/>
        <s v="V9977"/>
        <s v="V1006"/>
        <s v="V5978"/>
        <s v="V5700"/>
        <s v="V4443"/>
        <s v="V8043"/>
        <s v="V6279"/>
        <s v="V8618"/>
        <s v="V8238"/>
        <s v="V8244"/>
        <s v="V4501"/>
        <s v="V9375"/>
        <s v="V8752"/>
        <s v="V3780"/>
        <s v="V2389"/>
        <s v="V5649"/>
        <s v="V9445"/>
        <s v="V6491"/>
        <s v="V2530"/>
        <s v="V4848"/>
        <s v="V6085"/>
        <s v="V4680"/>
        <s v="V4262"/>
        <s v="V3414"/>
        <s v="V1400"/>
        <s v="V1757"/>
        <s v="V5011"/>
        <s v="V8784"/>
        <s v="V2193"/>
        <s v="V8461"/>
        <s v="V7790"/>
        <s v="V4185"/>
        <s v="V7291"/>
        <s v="V9099"/>
        <s v="V7547"/>
        <s v="V4997"/>
        <s v="V3417"/>
        <s v="V1090"/>
        <s v="V2746"/>
        <s v="V7965"/>
        <s v="V4585"/>
        <s v="V3881"/>
        <s v="V9486"/>
        <s v="V8611"/>
        <s v="V1822"/>
        <s v="V5082"/>
        <s v="V2988"/>
        <s v="V8478"/>
        <s v="V3184"/>
        <s v="V8612"/>
        <s v="V9702"/>
        <s v="V6198"/>
        <s v="V8251"/>
        <s v="V9270"/>
        <s v="V7991"/>
        <s v="V9976"/>
        <s v="V8305"/>
        <s v="V3607"/>
        <s v="V8777"/>
        <s v="V8373"/>
        <s v="V5246"/>
        <s v="V5050"/>
        <s v="V5543"/>
        <s v="V9540"/>
        <s v="V8939"/>
        <s v="V4919"/>
        <s v="V5499"/>
        <s v="V8206"/>
        <s v="V2269"/>
        <s v="V5681"/>
        <s v="V4841"/>
        <s v="V5451"/>
        <s v="V6502"/>
        <s v="V6238"/>
        <s v="V9849"/>
        <s v="V2320"/>
        <s v="V3267"/>
        <s v="V3471"/>
        <s v="V4788"/>
        <s v="V7275"/>
        <s v="V3503"/>
        <s v="V4505"/>
        <s v="V2052"/>
        <s v="V7797"/>
        <s v="V7678"/>
        <s v="V6421"/>
        <s v="V9890"/>
        <s v="V8633"/>
        <s v="V7812"/>
        <s v="V2020"/>
        <s v="V4388"/>
        <s v="V7883"/>
        <s v="V7381"/>
        <s v="V1320"/>
        <s v="V7232"/>
        <s v="V8814"/>
        <s v="V1096"/>
        <s v="V6763"/>
        <s v="V5892"/>
        <s v="V7389"/>
        <s v="V7865"/>
        <s v="V9818"/>
        <s v="V9947"/>
        <s v="V4613"/>
        <s v="V8999"/>
        <s v="V4595"/>
        <s v="V5471"/>
        <s v="V8140"/>
        <s v="V1475"/>
        <s v="V7371"/>
        <s v="V6507"/>
        <s v="V7624"/>
        <s v="V3704"/>
        <s v="V8657"/>
        <s v="V3091"/>
        <s v="V1441"/>
        <s v="V7455"/>
        <s v="V1444"/>
        <s v="V2375"/>
        <s v="V8022"/>
        <s v="V3223"/>
        <s v="V8564"/>
        <s v="V3977"/>
        <s v="V1823"/>
        <s v="V5262"/>
        <s v="V6363"/>
        <s v="V4467"/>
        <s v="V8449"/>
        <s v="V6355"/>
        <s v="V6529"/>
        <s v="V5558"/>
        <s v="V7906"/>
        <s v="V5133"/>
        <s v="V2341"/>
        <s v="V8705"/>
        <s v="V1317"/>
        <s v="V1853"/>
        <s v="V6733"/>
        <s v="V4673"/>
        <s v="V2124"/>
        <s v="V1659"/>
        <s v="V1508"/>
        <s v="V5051"/>
        <s v="V4266"/>
        <s v="V1333"/>
        <s v="V3496"/>
        <s v="V4908"/>
        <s v="V3068"/>
        <s v="V8758"/>
        <s v="V2874"/>
        <s v="V4571"/>
        <s v="V8619"/>
        <s v="V5198"/>
        <s v="V7043"/>
        <s v="V3749"/>
        <s v="V3683"/>
        <s v="V6096"/>
        <s v="V1420"/>
        <s v="V6111"/>
        <s v="V7149"/>
        <s v="V7498"/>
        <s v="V4249"/>
        <s v="V2245"/>
        <s v="V4978"/>
        <s v="V2669"/>
        <s v="V5941"/>
        <s v="V2983"/>
        <s v="V1672"/>
        <s v="V6688"/>
        <s v="V9728"/>
        <s v="V8018"/>
        <s v="V7071"/>
        <s v="V2129"/>
        <s v="V9289"/>
        <s v="V6590"/>
        <s v="V1207"/>
        <s v="V7882"/>
        <s v="V9031"/>
        <s v="V2729"/>
        <s v="V8102"/>
        <s v="V6934"/>
        <s v="V8532"/>
        <s v="V3506"/>
        <s v="V8135"/>
        <s v="V3885"/>
        <s v="V9548"/>
        <s v="V5425"/>
        <s v="V9817"/>
        <s v="V8921"/>
        <s v="V8616"/>
        <s v="V8136"/>
        <s v="V5397"/>
        <s v="V6280"/>
        <s v="V5022"/>
        <s v="V2419"/>
        <s v="V5569"/>
        <s v="V8385"/>
        <s v="V4995"/>
        <s v="V8613"/>
        <s v="V6511"/>
        <s v="V1470"/>
        <s v="V9098"/>
        <s v="V6325"/>
        <s v="V3979"/>
        <s v="V8988"/>
        <s v="V4475"/>
        <s v="V6813"/>
        <s v="V5232"/>
        <s v="V6576"/>
        <s v="V5581"/>
        <s v="V5526"/>
        <s v="V1166"/>
        <s v="V9464"/>
        <s v="V4130"/>
        <s v="V2402"/>
        <s v="V4954"/>
        <s v="V4937"/>
        <s v="V8800"/>
        <s v="V9041"/>
        <s v="V8342"/>
        <s v="V1282"/>
        <s v="V2524"/>
        <s v="V5820"/>
        <s v="V4630"/>
        <s v="V7625"/>
        <s v="V4986"/>
        <s v="V6016"/>
        <s v="V7046"/>
        <s v="V8753"/>
        <s v="V9698"/>
        <s v="V6632"/>
        <s v="V7971"/>
        <s v="V6419"/>
        <s v="V6764"/>
        <s v="V8434"/>
        <s v="V5438"/>
        <s v="V6023"/>
        <s v="V5118"/>
        <s v="V4777"/>
        <s v="V2976"/>
        <s v="V4155"/>
        <s v="V6169"/>
        <s v="V2958"/>
        <s v="V9779"/>
        <s v="V4033"/>
        <s v="V4138"/>
        <s v="V4545"/>
        <s v="V8933"/>
        <s v="V5530"/>
        <s v="V9595"/>
        <s v="V5636"/>
        <s v="V2647"/>
        <s v="V4180"/>
        <s v="V5853"/>
        <s v="V4727"/>
        <s v="V6912"/>
        <s v="V3939"/>
        <s v="V5952"/>
        <s v="V1231"/>
        <s v="V3073"/>
        <s v="V5494"/>
        <s v="V1745"/>
        <s v="V1893"/>
        <s v="V5786"/>
        <s v="V9042"/>
        <s v="V2680"/>
        <s v="V1200"/>
        <s v="V5658"/>
        <s v="V8690"/>
        <s v="V8843"/>
        <s v="V8216"/>
        <s v="V6582"/>
        <s v="V4020"/>
        <s v="V1841"/>
        <s v="V5136"/>
        <s v="V8827"/>
        <s v="V2869"/>
        <s v="V2070"/>
        <s v="V7565"/>
        <s v="V9056"/>
        <s v="V2213"/>
        <s v="V1878"/>
        <s v="V3485"/>
        <s v="V3444"/>
        <s v="V2395"/>
        <s v="V5066"/>
        <s v="V2940"/>
        <s v="V7818"/>
        <s v="V4697"/>
        <s v="V9561"/>
        <s v="V8381"/>
        <s v="V8253"/>
        <s v="V5871"/>
        <s v="V8025"/>
        <s v="V6003"/>
        <s v="V1986"/>
        <s v="V2625"/>
        <s v="V4404"/>
        <s v="V4457"/>
        <s v="V5335"/>
        <s v="V2330"/>
        <s v="V3573"/>
        <s v="V4929"/>
        <s v="V3847"/>
        <s v="V2229"/>
        <s v="V3564"/>
        <s v="V1043"/>
        <s v="V7693"/>
        <s v="V8699"/>
        <s v="V5771"/>
        <s v="V1534"/>
        <s v="V4792"/>
        <s v="V5720"/>
        <s v="V5632"/>
        <s v="V8438"/>
        <s v="V2166"/>
        <s v="V4824"/>
        <s v="V5334"/>
        <s v="V4241"/>
        <s v="V2880"/>
        <s v="V9922"/>
        <s v="V4683"/>
        <s v="V3441"/>
        <s v="V5352"/>
        <s v="V3330"/>
        <s v="V1977"/>
        <s v="V3718"/>
        <s v="V6039"/>
        <s v="V5728"/>
        <s v="V8195"/>
        <s v="V3037"/>
        <s v="V8679"/>
        <s v="V5982"/>
        <s v="V7594"/>
        <s v="V5460"/>
        <s v="V9199"/>
        <s v="V9847"/>
        <s v="V9090"/>
        <s v="V8172"/>
        <s v="V2317"/>
        <s v="V8078"/>
        <s v="V5102"/>
        <s v="V1423"/>
        <s v="V2496"/>
        <s v="V1339"/>
        <s v="V5415"/>
        <s v="V3870"/>
        <s v="V8708"/>
        <s v="V9502"/>
        <s v="V8245"/>
        <s v="V3973"/>
        <s v="V8141"/>
        <s v="V2494"/>
        <s v="V8700"/>
        <s v="V6700"/>
        <s v="V7690"/>
        <s v="V6460"/>
        <s v="V6260"/>
        <s v="V2713"/>
        <s v="V3634"/>
        <s v="V6403"/>
        <s v="V7744"/>
        <s v="V9117"/>
        <s v="V5722"/>
        <s v="V7561"/>
        <s v="V1601"/>
        <s v="V8451"/>
        <s v="V2442"/>
        <s v="V6153"/>
        <s v="V5135"/>
        <s v="V6296"/>
        <s v="V2899"/>
        <s v="V7622"/>
        <s v="V9431"/>
        <s v="V1018"/>
        <s v="V9889"/>
        <s v="V8569"/>
        <s v="V7770"/>
        <s v="V1888"/>
        <s v="V4073"/>
        <s v="V9494"/>
        <s v="V6927"/>
        <s v="V9167"/>
        <s v="V8242"/>
        <s v="V1845"/>
        <s v="V5375"/>
        <s v="V9998"/>
        <s v="V3146"/>
        <s v="V5719"/>
        <s v="V8178"/>
        <s v="V8941"/>
        <s v="V2989"/>
        <s v="V1472"/>
        <s v="V4920"/>
        <s v="V3594"/>
        <s v="V6091"/>
        <s v="V1224"/>
        <s v="V7684"/>
        <s v="V2527"/>
        <s v="V2858"/>
        <s v="V8560"/>
        <s v="V2924"/>
        <s v="V3522"/>
        <s v="V9165"/>
        <s v="V5781"/>
        <s v="V9337"/>
        <s v="V5479"/>
        <s v="V7807"/>
        <s v="V8905"/>
        <s v="V8736"/>
        <s v="V4993"/>
        <s v="V8483"/>
        <s v="V3369"/>
        <s v="V7284"/>
        <s v="V4122"/>
        <s v="V9327"/>
        <s v="V3236"/>
        <s v="V2143"/>
        <s v="V7798"/>
        <s v="V6568"/>
        <s v="V9318"/>
        <s v="V5377"/>
        <s v="V1042"/>
        <s v="V5634"/>
        <s v="V5891"/>
        <s v="V9022"/>
        <s v="V3434"/>
        <s v="V8316"/>
        <s v="V9824"/>
        <s v="V8935"/>
        <s v="V6654"/>
        <s v="V6446"/>
        <s v="V9903"/>
        <s v="V7180"/>
        <s v="V8460"/>
        <s v="V6272"/>
        <s v="V4090"/>
        <s v="V4912"/>
        <s v="V7274"/>
        <s v="V4826"/>
        <s v="V7730"/>
        <s v="V1715"/>
        <s v="V6213"/>
        <s v="V7246"/>
        <s v="V7325"/>
        <s v="V3492"/>
        <s v="V9115"/>
        <s v="V1606"/>
        <s v="V9229"/>
        <s v="V6439"/>
        <s v="V2644"/>
        <s v="V8213"/>
        <s v="V2633"/>
        <s v="V9617"/>
        <s v="V8486"/>
        <s v="V1251"/>
        <s v="V3361"/>
        <s v="V7717"/>
        <s v="V3529"/>
        <s v="V2225"/>
        <s v="V8692"/>
        <s v="V6546"/>
        <s v="V7512"/>
        <s v="V2315"/>
        <s v="V6383"/>
        <s v="V9742"/>
        <s v="V7226"/>
        <s v="V6188"/>
        <s v="V8994"/>
        <s v="V9864"/>
        <s v="V1588"/>
        <s v="V2121"/>
        <s v="V4846"/>
        <s v="V5708"/>
        <s v="V2480"/>
        <s v="V8110"/>
        <s v="V2646"/>
        <s v="V8269"/>
        <s v="V3725"/>
        <s v="V5906"/>
        <s v="V1474"/>
        <s v="V1753"/>
        <s v="V6314"/>
        <s v="V1919"/>
        <s v="V5806"/>
        <s v="V6873"/>
        <s v="V7141"/>
        <s v="V8056"/>
        <s v="V3385"/>
        <s v="V5000"/>
        <s v="V7751"/>
        <s v="V3950"/>
        <s v="V3785"/>
        <s v="V3868"/>
        <s v="V2293"/>
        <s v="V4945"/>
        <s v="V9153"/>
        <s v="V3344"/>
        <s v="V4804"/>
        <s v="V8555"/>
        <s v="V5161"/>
        <s v="V8529"/>
        <s v="V5183"/>
        <s v="V1153"/>
        <s v="V8622"/>
        <s v="V5712"/>
        <s v="V9955"/>
        <s v="V3588"/>
        <s v="V2210"/>
        <s v="V8237"/>
        <s v="V6661"/>
        <s v="V5901"/>
        <s v="V7951"/>
        <s v="V5097"/>
        <s v="V8484"/>
        <s v="V5949"/>
        <s v="V4263"/>
        <s v="V7302"/>
        <s v="V8916"/>
        <s v="V2747"/>
        <s v="V4886"/>
        <s v="V7248"/>
        <s v="V5847"/>
        <s v="V5837"/>
        <s v="V1359"/>
        <s v="V5497"/>
        <s v="V1132"/>
        <s v="V1803"/>
        <s v="V9138"/>
        <s v="V5689"/>
        <s v="V6772"/>
        <s v="V4588"/>
        <s v="V4115"/>
        <s v="V5106"/>
        <s v="V3240"/>
        <s v="V2591"/>
        <s v="V1645"/>
      </sharedItems>
    </cacheField>
    <cacheField name="Date" numFmtId="164">
      <sharedItems containsSemiMixedTypes="0" containsNonDate="0" containsDate="1" containsString="0" minDate="2024-01-01T00:00:00" maxDate="2024-04-10T00:00:00" count="1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sharedItems>
      <fieldGroup par="13" base="1">
        <rangePr groupBy="days" startDate="2024-01-01T00:00:00" endDate="2024-04-10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0/04/2024"/>
        </groupItems>
      </fieldGroup>
    </cacheField>
    <cacheField name="Distance_Travelled (km)" numFmtId="2">
      <sharedItems containsSemiMixedTypes="0" containsString="0" containsNumber="1" minValue="51.275998166007355" maxValue="499.81776977047411" count="1000">
        <n v="189.01979777868624"/>
        <n v="248.37043557326521"/>
        <n v="310.80821241578121"/>
        <n v="379.56189557265725"/>
        <n v="90.56001908579853"/>
        <n v="182.79970323311989"/>
        <n v="386.36638922226717"/>
        <n v="129.03803169993799"/>
        <n v="109.4719089860526"/>
        <n v="292.73349154298944"/>
        <n v="487.17031154510295"/>
        <n v="288.88356816625327"/>
        <n v="461.06913851676359"/>
        <n v="423.71267880532884"/>
        <n v="165.63653805346803"/>
        <n v="421.11041564408328"/>
        <n v="266.83152344318353"/>
        <n v="412.91982220719495"/>
        <n v="385.95170782267024"/>
        <n v="202.42186421084881"/>
        <n v="101.82636835239174"/>
        <n v="483.30198179099494"/>
        <n v="113.34065675264719"/>
        <n v="484.9250942582384"/>
        <n v="437.06326860446984"/>
        <n v="375.89752043398317"/>
        <n v="490.97400925185656"/>
        <n v="485.27138628501456"/>
        <n v="412.06443980925286"/>
        <n v="214.59877223250487"/>
        <n v="405.80688586502185"/>
        <n v="56.263394795405532"/>
        <n v="291.45753872107662"/>
        <n v="254.6537124802436"/>
        <n v="352.7727718431891"/>
        <n v="352.55335880795593"/>
        <n v="313.05204124347472"/>
        <n v="420.08778555204839"/>
        <n v="473.13135130079939"/>
        <n v="98.755745989653803"/>
        <n v="155.21985599521241"/>
        <n v="61.261092340917045"/>
        <n v="447.90568034668348"/>
        <n v="302.63332201244549"/>
        <n v="461.86515893442174"/>
        <n v="149.61524003329549"/>
        <n v="78.447668522087952"/>
        <n v="420.73490812570145"/>
        <n v="459.22443729255144"/>
        <n v="185.9855785381626"/>
        <n v="233.73313510793574"/>
        <n v="112.89965562824949"/>
        <n v="475.81768979687581"/>
        <n v="186.96406296020234"/>
        <n v="271.68107854019263"/>
        <n v="93.736399379819716"/>
        <n v="449.26668883782605"/>
        <n v="111.04882191785143"/>
        <n v="254.13969060000167"/>
        <n v="351.71879848257703"/>
        <n v="384.4130546854272"/>
        <n v="475.68833860074443"/>
        <n v="238.60703903662528"/>
        <n v="384.0210566443921"/>
        <n v="119.53530608442576"/>
        <n v="236.69803734656313"/>
        <n v="94.559735619737822"/>
        <n v="270.20616700532651"/>
        <n v="233.65214856396523"/>
        <n v="478.18468642147678"/>
        <n v="64.722329084771104"/>
        <n v="216.73848143049594"/>
        <n v="249.52238872731573"/>
        <n v="477.74982643314212"/>
        <n v="434.95258698767958"/>
        <n v="94.709581072758638"/>
        <n v="358.55611946657842"/>
        <n v="295.0096376669652"/>
        <n v="490.02913825342102"/>
        <n v="211.40322854554307"/>
        <n v="229.16283923496789"/>
        <n v="135.41385297248581"/>
        <n v="104.97187358926868"/>
        <n v="431.61493480865647"/>
        <n v="254.62281585673273"/>
        <n v="348.24593212789011"/>
        <n v="338.76701025494793"/>
        <n v="318.71568178379528"/>
        <n v="59.610854631366784"/>
        <n v="404.05756570457754"/>
        <n v="159.60600372381063"/>
        <n v="106.66574838861931"/>
        <n v="304.06008915858354"/>
        <n v="80.874568770960153"/>
        <n v="394.32081914986298"/>
        <n v="143.22081665599632"/>
        <n v="147.17810836340362"/>
        <n v="441.36294204629513"/>
        <n v="197.85179904450368"/>
        <n v="116.39938097364967"/>
        <n v="455.2389660342912"/>
        <n v="51.275998166007355"/>
        <n v="436.28275687107936"/>
        <n v="115.1095911442286"/>
        <n v="108.49645914954655"/>
        <n v="162.79438852765571"/>
        <n v="128.52370440562706"/>
        <n v="347.47593916879254"/>
        <n v="61.601067403789258"/>
        <n v="56.687147253818978"/>
        <n v="405.49309890563927"/>
        <n v="157.06922274070837"/>
        <n v="195.69715788291009"/>
        <n v="128.41079063277974"/>
        <n v="73.579558037529438"/>
        <n v="383.77312562936726"/>
        <n v="286.7384869690402"/>
        <n v="385.54937376529807"/>
        <n v="264.31068444046264"/>
        <n v="400.10766769139121"/>
        <n v="280.95708092413622"/>
        <n v="99.074304501730481"/>
        <n v="276.72741040361961"/>
        <n v="475.4370393365478"/>
        <n v="69.514266604627267"/>
        <n v="402.45214819117081"/>
        <n v="440.14140849192722"/>
        <n v="284.65304662088784"/>
        <n v="256.11913494395691"/>
        <n v="483.81178240491289"/>
        <n v="77.371433372527619"/>
        <n v="265.54185994926348"/>
        <n v="230.72776453065222"/>
        <n v="358.7438732280047"/>
        <n v="270.62098436490135"/>
        <n v="459.36537310185321"/>
        <n v="83.070822094902724"/>
        <n v="86.355714834856371"/>
        <n v="323.73384063504801"/>
        <n v="79.557004994051255"/>
        <n v="173.75719980107894"/>
        <n v="334.88452593545696"/>
        <n v="296.76039532176225"/>
        <n v="196.33344949340056"/>
        <n v="497.58249013741562"/>
        <n v="288.75057684409603"/>
        <n v="254.17193790896224"/>
        <n v="322.44205619089081"/>
        <n v="94.630307755568893"/>
        <n v="365.80073834572977"/>
        <n v="433.75673178300877"/>
        <n v="342.91249919658742"/>
        <n v="396.03322854713235"/>
        <n v="374.37796249591963"/>
        <n v="146.7603798473736"/>
        <n v="253.19971218437669"/>
        <n v="152.82210846406298"/>
        <n v="202.51922847582884"/>
        <n v="254.07450630835129"/>
        <n v="237.19534261767288"/>
        <n v="92.788627674033876"/>
        <n v="242.0438028174311"/>
        <n v="349.29853837713898"/>
        <n v="218.43546054599159"/>
        <n v="118.6875161459257"/>
        <n v="465.34326608047297"/>
        <n v="80.209988661491479"/>
        <n v="424.29734981368455"/>
        <n v="91.953545766654827"/>
        <n v="93.45399465460352"/>
        <n v="382.45819931992207"/>
        <n v="415.29617837482652"/>
        <n v="300.36683102690756"/>
        <n v="313.90928723276465"/>
        <n v="302.71388629643263"/>
        <n v="198.34069163729228"/>
        <n v="105.00407840955168"/>
        <n v="209.11913583519544"/>
        <n v="349.40323400131194"/>
        <n v="387.62791261316522"/>
        <n v="440.6414669910792"/>
        <n v="374.47730543576722"/>
        <n v="485.77938139016351"/>
        <n v="320.18454105110465"/>
        <n v="208.24078356191706"/>
        <n v="310.06333327543467"/>
        <n v="145.73246255240275"/>
        <n v="345.53133634466843"/>
        <n v="150.91019109840451"/>
        <n v="98.69827186726998"/>
        <n v="430.4180383706053"/>
        <n v="215.40247277690756"/>
        <n v="393.17253437158234"/>
        <n v="308.34500194915819"/>
        <n v="413.24961701855494"/>
        <n v="430.31982259776117"/>
        <n v="488.54597095656868"/>
        <n v="418.29208679330134"/>
        <n v="326.10797624095915"/>
        <n v="339.2146237234241"/>
        <n v="61.81422415411253"/>
        <n v="468.08793094772136"/>
        <n v="423.25735548184832"/>
        <n v="170.35147631934979"/>
        <n v="131.18723238238448"/>
        <n v="366.21444778952213"/>
        <n v="189.04310997345956"/>
        <n v="202.92109554976628"/>
        <n v="52.747605231646411"/>
        <n v="441.43821794139717"/>
        <n v="304.84449264261934"/>
        <n v="230.352954799782"/>
        <n v="113.8435943680709"/>
        <n v="334.92740569498119"/>
        <n v="63.795694271407662"/>
        <n v="385.75029290256805"/>
        <n v="146.80979601507994"/>
        <n v="238.92462219402643"/>
        <n v="203.40319179619976"/>
        <n v="216.52389161465175"/>
        <n v="374.71818548420293"/>
        <n v="399.57602898503347"/>
        <n v="305.41710047647877"/>
        <n v="88.230667989730676"/>
        <n v="73.673971891484797"/>
        <n v="120.83445369821891"/>
        <n v="328.02718186671376"/>
        <n v="353.28591977590088"/>
        <n v="172.44627959579853"/>
        <n v="347.87241176371754"/>
        <n v="268.54776720094833"/>
        <n v="248.91988401400062"/>
        <n v="172.92507996414625"/>
        <n v="389.72441465076679"/>
        <n v="101.21787864959079"/>
        <n v="243.46113502905067"/>
        <n v="177.46091153620222"/>
        <n v="355.31881464205986"/>
        <n v="268.98473901391287"/>
        <n v="350.20965143135732"/>
        <n v="70.437813171992389"/>
        <n v="227.86852823943303"/>
        <n v="319.69623062500267"/>
        <n v="53.45918865494729"/>
        <n v="185.63871290829655"/>
        <n v="145.05529064914055"/>
        <n v="111.75566236579715"/>
        <n v="164.98377680965666"/>
        <n v="197.6550601720285"/>
        <n v="53.478457956190375"/>
        <n v="386.15635554339553"/>
        <n v="129.06266084412903"/>
        <n v="221.09335057185632"/>
        <n v="366.65206852219865"/>
        <n v="275.11805595029591"/>
        <n v="425.00939108894522"/>
        <n v="412.79008395504371"/>
        <n v="82.433973466471031"/>
        <n v="437.79396291016485"/>
        <n v="69.036017703256121"/>
        <n v="58.433691463540569"/>
        <n v="464.52309552608557"/>
        <n v="437.94950612542988"/>
        <n v="309.091622331574"/>
        <n v="308.02985639862936"/>
        <n v="369.27453270602041"/>
        <n v="237.96228192956625"/>
        <n v="101.8280176987092"/>
        <n v="59.385451561136961"/>
        <n v="196.14568075048123"/>
        <n v="410.5949694397035"/>
        <n v="328.15636848690809"/>
        <n v="424.41166088226822"/>
        <n v="463.89638828362308"/>
        <n v="89.658446584048107"/>
        <n v="430.01796191661361"/>
        <n v="159.49241367023015"/>
        <n v="314.99207973631036"/>
        <n v="285.78314435028426"/>
        <n v="228.09501358669985"/>
        <n v="189.6235528261376"/>
        <n v="202.78097651680875"/>
        <n v="199.88088012190937"/>
        <n v="125.65971862055896"/>
        <n v="279.71747804396671"/>
        <n v="101.31198792734864"/>
        <n v="279.47842804533741"/>
        <n v="457.66522921102268"/>
        <n v="207.21886946257112"/>
        <n v="377.3205975532569"/>
        <n v="418.52687068618337"/>
        <n v="416.76665258750637"/>
        <n v="156.32098202602594"/>
        <n v="115.89989822496247"/>
        <n v="138.77231127079247"/>
        <n v="321.0795433729246"/>
        <n v="392.09688299610144"/>
        <n v="344.97905473343258"/>
        <n v="129.71575802625313"/>
        <n v="397.78164016140209"/>
        <n v="272.35266125782488"/>
        <n v="389.5006213611436"/>
        <n v="391.94471732348677"/>
        <n v="252.00736564777836"/>
        <n v="465.86941627354673"/>
        <n v="304.02130253125966"/>
        <n v="335.88424357726706"/>
        <n v="331.03480074885266"/>
        <n v="438.91109367413725"/>
        <n v="332.24783310489732"/>
        <n v="117.9308306268846"/>
        <n v="80.728816323090243"/>
        <n v="248.99362872632818"/>
        <n v="186.26919581255581"/>
        <n v="173.60315036877165"/>
        <n v="75.277454095885119"/>
        <n v="278.30159838040015"/>
        <n v="189.68353277283992"/>
        <n v="253.36123866530698"/>
        <n v="75.600522875278571"/>
        <n v="424.26348424840467"/>
        <n v="84.52895052805475"/>
        <n v="438.91251526635762"/>
        <n v="434.88201715524065"/>
        <n v="326.75377478700813"/>
        <n v="278.1805178002798"/>
        <n v="258.22024651727253"/>
        <n v="299.44236710223674"/>
        <n v="406.31800876941134"/>
        <n v="453.14454450056115"/>
        <n v="252.38016664290782"/>
        <n v="414.41716296408703"/>
        <n v="343.32685459187445"/>
        <n v="194.68704329619277"/>
        <n v="264.03306257438123"/>
        <n v="117.88748451303734"/>
        <n v="77.843165045495326"/>
        <n v="96.57584477167623"/>
        <n v="454.60707528009812"/>
        <n v="204.54699912722043"/>
        <n v="371.44199712535817"/>
        <n v="277.0470506754308"/>
        <n v="127.65151014636422"/>
        <n v="161.48467561922791"/>
        <n v="246.99122343915485"/>
        <n v="247.73980629318095"/>
        <n v="285.23661586949549"/>
        <n v="121.43579359169362"/>
        <n v="217.78339194559717"/>
        <n v="177.30211037648803"/>
        <n v="233.94622876129415"/>
        <n v="202.26521607863879"/>
        <n v="319.04863807234528"/>
        <n v="405.15211920364914"/>
        <n v="341.2874106361881"/>
        <n v="79.660334425872861"/>
        <n v="92.527676381792446"/>
        <n v="355.27070517803645"/>
        <n v="177.86613824515118"/>
        <n v="375.68014475110778"/>
        <n v="345.45383888471508"/>
        <n v="457.85421372365477"/>
        <n v="442.97584792724251"/>
        <n v="200.01291622725046"/>
        <n v="312.23278156388881"/>
        <n v="113.64277126294303"/>
        <n v="207.4193543911299"/>
        <n v="485.46342846173508"/>
        <n v="364.31598326534646"/>
        <n v="226.38109295091215"/>
        <n v="317.76855266820866"/>
        <n v="472.10098980459236"/>
        <n v="189.31184933718242"/>
        <n v="219.50568772533509"/>
        <n v="406.24788103859458"/>
        <n v="415.93315271666046"/>
        <n v="351.55237999762511"/>
        <n v="423.03153780250904"/>
        <n v="382.44860245826726"/>
        <n v="358.43649812490929"/>
        <n v="286.87700288037831"/>
        <n v="340.71116933006954"/>
        <n v="240.53286484494666"/>
        <n v="212.82264335605308"/>
        <n v="213.16895104191997"/>
        <n v="131.1183152945801"/>
        <n v="146.38669754400516"/>
        <n v="476.45072039045607"/>
        <n v="268.82191439272731"/>
        <n v="151.94437094024926"/>
        <n v="111.90440892968569"/>
        <n v="84.724287935394344"/>
        <n v="429.9927749086475"/>
        <n v="95.513343650552372"/>
        <n v="396.89362416339543"/>
        <n v="425.80392198555018"/>
        <n v="447.65697447165275"/>
        <n v="66.986371560902569"/>
        <n v="201.54396738392668"/>
        <n v="394.83842200125872"/>
        <n v="108.97206864327862"/>
        <n v="219.5239418701361"/>
        <n v="123.01124543980272"/>
        <n v="424.10527551010648"/>
        <n v="396.99401617894478"/>
        <n v="414.06967383768551"/>
        <n v="124.49262458482642"/>
        <n v="246.95303231225603"/>
        <n v="234.88637517344006"/>
        <n v="354.3633149848398"/>
        <n v="156.88859065111626"/>
        <n v="249.88941941237405"/>
        <n v="178.21756965351122"/>
        <n v="386.84143314294636"/>
        <n v="252.01758336500316"/>
        <n v="290.30501736421752"/>
        <n v="189.26055345325531"/>
        <n v="413.88074199085389"/>
        <n v="261.05702226451371"/>
        <n v="425.80102672656835"/>
        <n v="215.52843120126477"/>
        <n v="476.2085766098553"/>
        <n v="492.99790708920978"/>
        <n v="257.75599029844511"/>
        <n v="176.79727971669894"/>
        <n v="221.84259538581972"/>
        <n v="287.35690480766721"/>
        <n v="484.82066894267626"/>
        <n v="417.60105781155806"/>
        <n v="410.5666508681964"/>
        <n v="112.27934057154405"/>
        <n v="162.5014452150532"/>
        <n v="338.5305662920012"/>
        <n v="443.35262527350665"/>
        <n v="299.54333544099404"/>
        <n v="96.165379286784201"/>
        <n v="430.65152453004731"/>
        <n v="433.02472163815048"/>
        <n v="178.2783563266978"/>
        <n v="393.40257363126091"/>
        <n v="172.75608481611047"/>
        <n v="457.38779404020852"/>
        <n v="116.30689519622193"/>
        <n v="246.86265208774137"/>
        <n v="475.88596835529228"/>
        <n v="149.91710310814128"/>
        <n v="253.00759559931902"/>
        <n v="207.31328516239202"/>
        <n v="62.00158586132234"/>
        <n v="73.9655992269835"/>
        <n v="275.90320161195598"/>
        <n v="156.10013323854471"/>
        <n v="497.53640805723103"/>
        <n v="218.71070303799542"/>
        <n v="62.68439548766753"/>
        <n v="468.87165713747891"/>
        <n v="427.62932942522258"/>
        <n v="342.48230793238173"/>
        <n v="406.12128686697923"/>
        <n v="111.91981447664224"/>
        <n v="179.09572879097067"/>
        <n v="423.39271241877015"/>
        <n v="363.23239485919265"/>
        <n v="112.45671131818379"/>
        <n v="367.49127888008621"/>
        <n v="251.87066329201096"/>
        <n v="52.363039237528071"/>
        <n v="85.651597071824568"/>
        <n v="165.16576779667011"/>
        <n v="425.73339467707143"/>
        <n v="296.96191044972591"/>
        <n v="377.25565339621932"/>
        <n v="287.49717764902596"/>
        <n v="100.03408714590728"/>
        <n v="179.64571011765375"/>
        <n v="185.518037563799"/>
        <n v="71.487250978483075"/>
        <n v="238.92149468904938"/>
        <n v="407.25459888774714"/>
        <n v="255.7011274864019"/>
        <n v="99.886052880506753"/>
        <n v="457.31609854789934"/>
        <n v="318.53256926852612"/>
        <n v="57.395908492652495"/>
        <n v="281.9190785942327"/>
        <n v="158.872160489447"/>
        <n v="114.60957811081703"/>
        <n v="243.15750189650018"/>
        <n v="326.66431224917778"/>
        <n v="158.2539074629446"/>
        <n v="237.45541784384292"/>
        <n v="348.96708578390411"/>
        <n v="88.526279744267796"/>
        <n v="488.59452092849978"/>
        <n v="80.455695308980722"/>
        <n v="286.72675039497676"/>
        <n v="278.29746346090394"/>
        <n v="494.74916851841033"/>
        <n v="299.36837858818797"/>
        <n v="225.70417965202884"/>
        <n v="261.56078517131868"/>
        <n v="336.05185616088352"/>
        <n v="491.46774014820215"/>
        <n v="164.14261748114575"/>
        <n v="57.30900399902643"/>
        <n v="404.8340073257819"/>
        <n v="205.16112192352608"/>
        <n v="379.82345965278876"/>
        <n v="332.71563311404537"/>
        <n v="397.1756183494366"/>
        <n v="380.83414316554007"/>
        <n v="199.63337376739321"/>
        <n v="69.951059732843675"/>
        <n v="295.70618534346119"/>
        <n v="416.07898950023969"/>
        <n v="128.79010717326878"/>
        <n v="400.6141670652267"/>
        <n v="259.08030488616697"/>
        <n v="362.92516339822879"/>
        <n v="334.28113149125198"/>
        <n v="415.17395683142286"/>
        <n v="78.395241664501086"/>
        <n v="399.28567986653979"/>
        <n v="255.95580985130894"/>
        <n v="182.04915702876406"/>
        <n v="69.712824046605391"/>
        <n v="139.76142517183476"/>
        <n v="68.857673868671895"/>
        <n v="470.01694097767881"/>
        <n v="281.92261516452447"/>
        <n v="495.10521603325554"/>
        <n v="294.36381394438365"/>
        <n v="163.99119434117785"/>
        <n v="388.98091346848918"/>
        <n v="135.9965438302599"/>
        <n v="210.63837921591355"/>
        <n v="401.37870514029123"/>
        <n v="439.60922468512592"/>
        <n v="199.36610887160504"/>
        <n v="106.01375370997253"/>
        <n v="215.60862844160286"/>
        <n v="450.26893265552667"/>
        <n v="384.48846748382954"/>
        <n v="452.58687272977397"/>
        <n v="223.99014571731146"/>
        <n v="488.17561294188909"/>
        <n v="273.29145194166017"/>
        <n v="273.88552662213226"/>
        <n v="465.93970998213359"/>
        <n v="283.6741340907239"/>
        <n v="410.51663933079823"/>
        <n v="377.18659595418609"/>
        <n v="85.517152724960539"/>
        <n v="321.10398447360228"/>
        <n v="420.053575792949"/>
        <n v="295.46347880508665"/>
        <n v="194.54514269656732"/>
        <n v="86.031009983747865"/>
        <n v="347.41364965616151"/>
        <n v="187.9231352408386"/>
        <n v="321.17973247876989"/>
        <n v="241.75223279737045"/>
        <n v="360.39416380046885"/>
        <n v="208.19614269739645"/>
        <n v="69.059823282558284"/>
        <n v="441.51672877537646"/>
        <n v="208.65168963881703"/>
        <n v="499.16776899787209"/>
        <n v="173.54991203368593"/>
        <n v="491.0122756374256"/>
        <n v="476.55697037138884"/>
        <n v="83.768524244671681"/>
        <n v="336.88064204748423"/>
        <n v="213.49000879294204"/>
        <n v="410.49318900297646"/>
        <n v="355.73477351661046"/>
        <n v="478.75522832582351"/>
        <n v="114.25076076314738"/>
        <n v="323.40780649438489"/>
        <n v="401.59038638455991"/>
        <n v="65.659534609343908"/>
        <n v="80.255013377948956"/>
        <n v="400.33191807808942"/>
        <n v="214.84781289821686"/>
        <n v="222.28448075994996"/>
        <n v="305.26008877585377"/>
        <n v="322.29267298465345"/>
        <n v="355.57792561102769"/>
        <n v="476.97058816950039"/>
        <n v="217.40602031180768"/>
        <n v="393.38801230936076"/>
        <n v="308.26480025025307"/>
        <n v="288.25694669133031"/>
        <n v="229.11532067860247"/>
        <n v="342.30233151771421"/>
        <n v="162.32524389202908"/>
        <n v="101.05187566325812"/>
        <n v="381.05368676574244"/>
        <n v="274.56978211541002"/>
        <n v="224.14432101766857"/>
        <n v="302.75271984184121"/>
        <n v="167.79950446437311"/>
        <n v="167.13039701295651"/>
        <n v="250.82290058252727"/>
        <n v="498.36430046964233"/>
        <n v="178.5095949641711"/>
        <n v="462.41550929384664"/>
        <n v="271.04008786440085"/>
        <n v="105.18683985678689"/>
        <n v="433.77183067294521"/>
        <n v="253.41920836042883"/>
        <n v="454.40556385380364"/>
        <n v="250.30003673410476"/>
        <n v="89.505833497128975"/>
        <n v="356.86816711278669"/>
        <n v="430.48454853861477"/>
        <n v="193.81449744498656"/>
        <n v="206.34138263235405"/>
        <n v="79.222585242232014"/>
        <n v="293.97711255150307"/>
        <n v="451.09925705925002"/>
        <n v="433.11292283890663"/>
        <n v="370.31409680324572"/>
        <n v="467.29600552543002"/>
        <n v="336.96501015380733"/>
        <n v="407.16337273025124"/>
        <n v="278.94008532843532"/>
        <n v="104.61310478530561"/>
        <n v="140.44116702995859"/>
        <n v="112.49459241726458"/>
        <n v="405.66787736348715"/>
        <n v="61.827812063719563"/>
        <n v="299.30964676681776"/>
        <n v="216.01002447554933"/>
        <n v="411.64777682986391"/>
        <n v="298.24112026689238"/>
        <n v="325.37676317923439"/>
        <n v="88.796966743369723"/>
        <n v="189.18082288780798"/>
        <n v="499.81776977047411"/>
        <n v="373.49134695082375"/>
        <n v="286.56304467363509"/>
        <n v="396.12404766861408"/>
        <n v="420.5027297787758"/>
        <n v="83.187820810057559"/>
        <n v="487.57087918119464"/>
        <n v="339.05236522387162"/>
        <n v="252.48852304834824"/>
        <n v="356.04904579231146"/>
        <n v="205.03165131621486"/>
        <n v="445.0820682426853"/>
        <n v="401.1183179772388"/>
        <n v="337.90726821499834"/>
        <n v="131.8834114484618"/>
        <n v="484.81907627034803"/>
        <n v="244.67822891688868"/>
        <n v="459.82052192609927"/>
        <n v="74.935782507999676"/>
        <n v="105.87250428755549"/>
        <n v="118.85696006459028"/>
        <n v="124.09568595055586"/>
        <n v="195.19733801955002"/>
        <n v="369.19945963816065"/>
        <n v="205.71038705384288"/>
        <n v="473.40682471919064"/>
        <n v="452.71666256950601"/>
        <n v="430.67016777013953"/>
        <n v="162.77238904189957"/>
        <n v="335.77569112448566"/>
        <n v="297.87863696741283"/>
        <n v="106.32663280710622"/>
        <n v="186.27107274899424"/>
        <n v="290.06511339577128"/>
        <n v="276.15791513356822"/>
        <n v="125.88615578646807"/>
        <n v="473.72314454086813"/>
        <n v="119.38742009580342"/>
        <n v="346.42979302268941"/>
        <n v="374.28474579677282"/>
        <n v="322.31250853783496"/>
        <n v="429.13850185102501"/>
        <n v="303.62811549408309"/>
        <n v="421.35632029698439"/>
        <n v="62.768069554494929"/>
        <n v="70.457811481103889"/>
        <n v="338.65418022096208"/>
        <n v="309.54705416482057"/>
        <n v="343.00848986851992"/>
        <n v="395.13155041234"/>
        <n v="237.46405264846078"/>
        <n v="337.54603649399172"/>
        <n v="274.11712706125223"/>
        <n v="332.22380463413793"/>
        <n v="180.35224556072259"/>
        <n v="480.49257647948224"/>
        <n v="267.32516817893872"/>
        <n v="412.10966939707987"/>
        <n v="358.24587853805451"/>
        <n v="183.84524214338404"/>
        <n v="82.837861477405596"/>
        <n v="76.960864820601046"/>
        <n v="247.82247496418495"/>
        <n v="267.91300854831161"/>
        <n v="141.81035610352941"/>
        <n v="322.99711826928637"/>
        <n v="190.66212466111986"/>
        <n v="373.26329830059689"/>
        <n v="380.38988966204607"/>
        <n v="437.3498145894464"/>
        <n v="488.9183575616961"/>
        <n v="108.84476819857392"/>
        <n v="216.74308912263106"/>
        <n v="302.74304708676613"/>
        <n v="193.60214888142076"/>
        <n v="259.91265516828639"/>
        <n v="170.36225350438207"/>
        <n v="161.56349713649553"/>
        <n v="93.565243652257152"/>
        <n v="180.59540223645567"/>
        <n v="222.86742507572271"/>
        <n v="326.91984987378589"/>
        <n v="161.72162617153396"/>
        <n v="439.38837577432298"/>
        <n v="121.86484795857243"/>
        <n v="197.34611936053773"/>
        <n v="309.9591670521184"/>
        <n v="190.72171438802286"/>
        <n v="393.40461881238286"/>
        <n v="274.21949392695899"/>
        <n v="281.62617765416803"/>
        <n v="274.44186877894435"/>
        <n v="188.84321692449319"/>
        <n v="60.42933419735796"/>
        <n v="475.35476183115679"/>
        <n v="277.45000836069721"/>
        <n v="485.0089837486139"/>
        <n v="146.81499013680849"/>
        <n v="208.80278998535991"/>
        <n v="72.743182082551357"/>
        <n v="272.70239158632933"/>
        <n v="447.05276436569051"/>
        <n v="344.41701660032771"/>
        <n v="261.76408401568807"/>
        <n v="291.51083718001712"/>
        <n v="431.22756442706054"/>
        <n v="243.91749620639322"/>
        <n v="447.10507891336681"/>
        <n v="377.37862851172633"/>
        <n v="393.73554387289528"/>
        <n v="214.67180863290335"/>
        <n v="230.26172945664047"/>
        <n v="306.62673974646322"/>
        <n v="137.5948858494736"/>
        <n v="298.95031697951822"/>
        <n v="83.089287384278819"/>
        <n v="276.91498810544215"/>
        <n v="393.98185161825779"/>
        <n v="175.87430493079191"/>
        <n v="495.09081527932517"/>
        <n v="356.17938805348734"/>
        <n v="103.4649588756153"/>
        <n v="488.7872669362028"/>
        <n v="227.2566707278732"/>
        <n v="407.70375277142563"/>
        <n v="202.5883849786544"/>
        <n v="472.52685512991894"/>
        <n v="389.73432753175729"/>
        <n v="139.57604669860248"/>
        <n v="279.10513230133199"/>
        <n v="275.03505660678974"/>
        <n v="70.386508610183625"/>
        <n v="111.66636810538418"/>
        <n v="199.86831740874524"/>
        <n v="263.18486767783554"/>
        <n v="255.64485167729327"/>
        <n v="322.81723508171183"/>
        <n v="281.97757946626427"/>
        <n v="197.58463143643681"/>
        <n v="325.88065447910509"/>
        <n v="123.12592064462272"/>
        <n v="495.77708190251303"/>
        <n v="382.69371225812188"/>
        <n v="184.65545413774322"/>
        <n v="201.36805346825525"/>
        <n v="422.73022368081917"/>
        <n v="289.55292344414437"/>
        <n v="368.93291289594703"/>
        <n v="184.90575413183618"/>
        <n v="417.08697495972086"/>
        <n v="215.76101443959632"/>
        <n v="353.21287661285743"/>
        <n v="490.95411403062286"/>
        <n v="312.66596383195383"/>
        <n v="408.53966626856624"/>
        <n v="376.39589564833489"/>
        <n v="359.61964304124723"/>
        <n v="61.991219733724932"/>
        <n v="263.56559633827726"/>
        <n v="485.18181327742292"/>
        <n v="402.30679614413964"/>
        <n v="399.27291132743244"/>
        <n v="309.93547813888227"/>
        <n v="374.63005053333802"/>
        <n v="312.58547467143796"/>
        <n v="126.7304277859967"/>
        <n v="333.06135851541364"/>
        <n v="328.88111247549023"/>
        <n v="428.52520623121893"/>
        <n v="116.49906873514932"/>
        <n v="356.32710277280546"/>
        <n v="64.206731003944725"/>
        <n v="476.69232685293559"/>
        <n v="99.452984600163575"/>
        <n v="58.521815377975656"/>
        <n v="191.16161755063484"/>
        <n v="118.14406615370545"/>
        <n v="360.72511741333648"/>
        <n v="234.66983419521728"/>
        <n v="398.73753581319096"/>
        <n v="464.23442745374479"/>
        <n v="442.76796901054416"/>
        <n v="381.12677207090661"/>
        <n v="78.026578706494377"/>
        <n v="112.13711860334459"/>
        <n v="143.30376723706013"/>
        <n v="196.27229049172465"/>
        <n v="348.00205987145705"/>
        <n v="286.46471813001591"/>
        <n v="191.18866943201772"/>
        <n v="127.93209073579749"/>
        <n v="460.45587241580466"/>
        <n v="204.04715795683077"/>
        <n v="209.42914489016576"/>
        <n v="397.39540286693335"/>
        <n v="374.41605259728169"/>
        <n v="339.4890949997577"/>
        <n v="361.99098951341938"/>
        <n v="324.5344610354382"/>
        <n v="136.51887611152102"/>
        <n v="160.93361098731216"/>
        <n v="301.13899286333185"/>
        <n v="151.19016709676754"/>
        <n v="487.80978241575605"/>
        <n v="183.92655437460854"/>
        <n v="180.05186183158622"/>
        <n v="143.2750076845881"/>
        <n v="367.24471688308853"/>
        <n v="192.66833525830162"/>
        <n v="206.96142839058797"/>
        <n v="470.16516864686025"/>
        <n v="407.93241020105006"/>
        <n v="173.05589153994038"/>
        <n v="104.84334757972178"/>
        <n v="354.48001060214557"/>
        <n v="220.86238341847212"/>
        <n v="491.07224179461298"/>
        <n v="418.26985705875308"/>
        <n v="479.57398852615762"/>
        <n v="412.07712528045664"/>
        <n v="180.703693396821"/>
        <n v="179.43365372636296"/>
        <n v="371.36357937427789"/>
        <n v="205.86358134302742"/>
        <n v="249.06925033917594"/>
        <n v="165.39978896306695"/>
        <n v="265.58566835741743"/>
        <n v="140.9306032402684"/>
        <n v="292.36006566889375"/>
        <n v="469.86077020248848"/>
        <n v="363.27708529107019"/>
        <n v="111.77282966041533"/>
        <n v="327.05466548652151"/>
        <n v="314.07372435686682"/>
        <n v="159.10611728462905"/>
        <n v="351.42528420189677"/>
        <n v="288.9686703797596"/>
        <n v="337.07505803388693"/>
        <n v="73.620998077758259"/>
        <n v="235.98561472171639"/>
        <n v="372.81112531260965"/>
        <n v="95.245207149806561"/>
        <n v="396.8447261442256"/>
        <n v="52.331650883208511"/>
        <n v="297.6586546008275"/>
        <n v="468.09485607649003"/>
        <n v="233.10835319609757"/>
        <n v="470.76444436826819"/>
        <n v="445.2798296814027"/>
        <n v="264.85183419840342"/>
        <n v="139.75518860042075"/>
        <n v="483.76131750092111"/>
        <n v="194.525465953625"/>
        <n v="340.6540630506214"/>
        <n v="458.57163143103008"/>
        <n v="90.257324230182348"/>
        <n v="308.36000892891798"/>
        <n v="290.81852460212212"/>
        <n v="375.40295520909052"/>
        <n v="471.5012208877817"/>
        <n v="460.95337655143362"/>
        <n v="128.77914896643341"/>
        <n v="447.01023792417493"/>
        <n v="129.10491839248814"/>
        <n v="463.83566533292031"/>
        <n v="498.72731138982948"/>
        <n v="228.64755842523485"/>
        <n v="272.92275379479099"/>
        <n v="471.47393514999328"/>
        <n v="482.95912103750408"/>
        <n v="466.71786405339935"/>
        <n v="444.53442556306555"/>
        <n v="54.170225816044905"/>
        <n v="305.58284089902293"/>
        <n v="98.285310848092095"/>
        <n v="492.34724976695287"/>
        <n v="178.05274355752081"/>
        <n v="495.09476153992551"/>
        <n v="294.48521760063875"/>
        <n v="272.26058915381861"/>
        <n v="472.35222578339256"/>
        <n v="432.9768823600985"/>
        <n v="260.60934605283057"/>
        <n v="136.76512922321439"/>
        <n v="100.69104245906951"/>
        <n v="123.1224181428824"/>
        <n v="256.51151196456249"/>
        <n v="165.7691961032836"/>
        <n v="133.78958110763045"/>
        <n v="381.47805297151564"/>
        <n v="405.84544899136506"/>
        <n v="305.50155008942272"/>
        <n v="390.77723761590255"/>
        <n v="128.97271122730911"/>
        <n v="435.26592692305599"/>
        <n v="453.6692428027888"/>
        <n v="422.14542137433932"/>
        <n v="281.87629653190817"/>
        <n v="89.031996431760149"/>
        <n v="351.16513403447937"/>
        <n v="133.15154047130301"/>
        <n v="113.2753440354343"/>
        <n v="195.62075153828727"/>
        <n v="161.62118765021523"/>
        <n v="167.35337467944973"/>
        <n v="155.98456376069026"/>
        <n v="389.19049330165564"/>
        <n v="479.31567019471066"/>
        <n v="185.8756278612266"/>
        <n v="375.29713778044885"/>
        <n v="55.146080387375598"/>
        <n v="344.15751518158942"/>
        <n v="361.74586569023251"/>
        <n v="77.955949310241252"/>
        <n v="103.20118151178767"/>
        <n v="188.0628539016289"/>
        <n v="232.43747583577877"/>
        <n v="276.13421205727536"/>
        <n v="452.80326641731438"/>
        <n v="366.60066579601516"/>
        <n v="189.94007677309713"/>
        <n v="102.83708563014935"/>
        <n v="462.25867363278587"/>
        <n v="182.76692007031107"/>
        <n v="326.58145166473207"/>
        <n v="148.60787042090476"/>
        <n v="110.10595198856186"/>
        <n v="118.93350411013064"/>
        <n v="386.48067671788544"/>
        <n v="322.5825266400812"/>
        <n v="237.1305269440511"/>
        <n v="297.15552896826415"/>
        <n v="261.87263459569022"/>
        <n v="291.88295946194035"/>
        <n v="348.84249770284873"/>
        <n v="148.28523019579666"/>
        <n v="161.35944318885998"/>
        <n v="389.63279737618939"/>
        <n v="442.91077631947996"/>
        <n v="86.841637912973681"/>
        <n v="251.03658987341748"/>
        <n v="366.69475632014263"/>
        <n v="85.146224966348086"/>
        <n v="303.8759250230637"/>
        <n v="77.791121400507706"/>
        <n v="296.44216191991916"/>
        <n v="277.46917524166815"/>
        <n v="307.71575340253912"/>
        <n v="117.43357162208643"/>
        <n v="197.65293698399293"/>
        <n v="284.15369353315418"/>
        <n v="102.3080099830989"/>
        <n v="142.4306684927127"/>
        <n v="312.41645529845789"/>
        <n v="90.923740003259525"/>
        <n v="279.66890931477553"/>
        <n v="413.91143742975675"/>
        <n v="254.04453508090188"/>
        <n v="280.96152944073867"/>
        <n v="255.55931407034421"/>
        <n v="75.981551419636148"/>
      </sharedItems>
    </cacheField>
    <cacheField name="Fuel_Consumed (L)" numFmtId="2">
      <sharedItems containsSemiMixedTypes="0" containsString="0" containsNumber="1" minValue="5.0304169180446898" maxValue="49.995479865339142"/>
    </cacheField>
    <cacheField name="Maintenance_Cost (USD)" numFmtId="2">
      <sharedItems containsSemiMixedTypes="0" containsString="0" containsNumber="1" minValue="20.081463429601492" maxValue="499.38952400568883"/>
    </cacheField>
    <cacheField name="Trip_Count" numFmtId="0">
      <sharedItems containsSemiMixedTypes="0" containsString="0" containsNumber="1" containsInteger="1" minValue="1" maxValue="10"/>
    </cacheField>
    <cacheField name="Driver_Name" numFmtId="0">
      <sharedItems count="5">
        <s v="Diana"/>
        <s v="Alice"/>
        <s v="Bob"/>
        <s v="Charlie"/>
        <s v="Ethan"/>
      </sharedItems>
    </cacheField>
    <cacheField name="Region" numFmtId="0">
      <sharedItems count="4">
        <s v="West"/>
        <s v="North"/>
        <s v="South"/>
        <s v="East"/>
      </sharedItems>
    </cacheField>
    <cacheField name="Revenue (USD)" numFmtId="2">
      <sharedItems containsSemiMixedTypes="0" containsString="0" containsNumber="1" minValue="103.71443317824375" maxValue="1999.6601082027491"/>
    </cacheField>
    <cacheField name="Trip_Duration (hours)" numFmtId="2">
      <sharedItems containsSemiMixedTypes="0" containsString="0" containsNumber="1" minValue="1.0245773875585407" maxValue="11.999496103007816"/>
    </cacheField>
    <cacheField name="Fuel_Efficiency" numFmtId="2">
      <sharedItems containsSemiMixedTypes="0" containsString="0" containsNumber="1" minValue="1.1847481576903993" maxValue="90.895143030777717"/>
    </cacheField>
    <cacheField name="Revenue_per_Trip" numFmtId="2">
      <sharedItems containsSemiMixedTypes="0" containsString="0" containsNumber="1" minValue="11.982097641816786" maxValue="1969.9538427799978"/>
    </cacheField>
    <cacheField name="Maintenance_Cost_per_km" numFmtId="2">
      <sharedItems containsSemiMixedTypes="0" containsString="0" containsNumber="1" minValue="4.6607236472162014E-2" maxValue="8.6697486666402881"/>
    </cacheField>
    <cacheField name="Months" numFmtId="0" databaseField="0">
      <fieldGroup base="1">
        <rangePr groupBy="months" startDate="2024-01-01T00:00:00" endDate="2024-04-10T00:00:00"/>
        <groupItems count="14">
          <s v="&lt;01/01/2024"/>
          <s v="Jan"/>
          <s v="Feb"/>
          <s v="Mar"/>
          <s v="Apr"/>
          <s v="May"/>
          <s v="Jun"/>
          <s v="Jul"/>
          <s v="Aug"/>
          <s v="Sep"/>
          <s v="Oct"/>
          <s v="Nov"/>
          <s v="Dec"/>
          <s v="&gt;10/04/2024"/>
        </groupItems>
      </fieldGroup>
    </cacheField>
  </cacheFields>
  <extLst>
    <ext xmlns:x14="http://schemas.microsoft.com/office/spreadsheetml/2009/9/main" uri="{725AE2AE-9491-48be-B2B4-4EB974FC3084}">
      <x14:pivotCacheDefinition pivotCacheId="603320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25.807023758251567"/>
    <n v="460.5901692419103"/>
    <n v="2"/>
    <x v="0"/>
    <x v="0"/>
    <n v="847.63894278661178"/>
    <n v="3.7188881306785992"/>
    <n v="7.3243547783478453"/>
    <n v="423.81947139330589"/>
    <n v="2.436729774630233"/>
  </r>
  <r>
    <x v="1"/>
    <x v="1"/>
    <x v="1"/>
    <n v="41.311190864947662"/>
    <n v="116.70290400902773"/>
    <n v="9"/>
    <x v="1"/>
    <x v="0"/>
    <n v="816.90805401681803"/>
    <n v="7.9240505527833935"/>
    <n v="6.0121829066904553"/>
    <n v="90.76756155742423"/>
    <n v="0.46987437832391404"/>
  </r>
  <r>
    <x v="2"/>
    <x v="2"/>
    <x v="2"/>
    <n v="37.547603592125107"/>
    <n v="82.634981897207638"/>
    <n v="5"/>
    <x v="2"/>
    <x v="0"/>
    <n v="1685.8901976067475"/>
    <n v="4.080806371579814"/>
    <n v="8.2777110302977448"/>
    <n v="337.17803952134949"/>
    <n v="0.26587129488928479"/>
  </r>
  <r>
    <x v="3"/>
    <x v="3"/>
    <x v="3"/>
    <n v="22.817691947896588"/>
    <n v="364.13006369159172"/>
    <n v="7"/>
    <x v="2"/>
    <x v="1"/>
    <n v="1183.7420666703995"/>
    <n v="2.3910438520202701"/>
    <n v="16.634543775916239"/>
    <n v="169.1060095243428"/>
    <n v="0.9593430424363778"/>
  </r>
  <r>
    <x v="4"/>
    <x v="4"/>
    <x v="4"/>
    <n v="41.740395166990872"/>
    <n v="461.01477790745889"/>
    <n v="4"/>
    <x v="3"/>
    <x v="2"/>
    <n v="139.39581141924484"/>
    <n v="6.5909642923789269"/>
    <n v="2.1696013831084948"/>
    <n v="34.848952854811209"/>
    <n v="5.090709813904561"/>
  </r>
  <r>
    <x v="5"/>
    <x v="5"/>
    <x v="5"/>
    <n v="38.561201727431708"/>
    <n v="425.25636149007238"/>
    <n v="9"/>
    <x v="2"/>
    <x v="1"/>
    <n v="143.64317993755236"/>
    <n v="7.4249044488681637"/>
    <n v="4.740508465613499"/>
    <n v="15.960353326394706"/>
    <n v="2.3263514872765061"/>
  </r>
  <r>
    <x v="6"/>
    <x v="6"/>
    <x v="6"/>
    <n v="31.024006927656593"/>
    <n v="175.32262942632184"/>
    <n v="7"/>
    <x v="1"/>
    <x v="0"/>
    <n v="1161.2069720737836"/>
    <n v="6.3788969986260922"/>
    <n v="12.453787485388867"/>
    <n v="165.88671029625479"/>
    <n v="0.45377298418538936"/>
  </r>
  <r>
    <x v="7"/>
    <x v="7"/>
    <x v="7"/>
    <n v="7.0380411227522952"/>
    <n v="30.518190196914698"/>
    <n v="6"/>
    <x v="1"/>
    <x v="0"/>
    <n v="1262.8060034706591"/>
    <n v="9.000283978100752"/>
    <n v="18.334367397028849"/>
    <n v="210.46766724510985"/>
    <n v="0.23650539143282179"/>
  </r>
  <r>
    <x v="8"/>
    <x v="8"/>
    <x v="8"/>
    <n v="20.503798995296055"/>
    <n v="301.57240404378052"/>
    <n v="6"/>
    <x v="1"/>
    <x v="1"/>
    <n v="534.54376699779243"/>
    <n v="9.631317452917548"/>
    <n v="5.3391036954257816"/>
    <n v="89.09062783296541"/>
    <n v="2.754792593250591"/>
  </r>
  <r>
    <x v="9"/>
    <x v="9"/>
    <x v="9"/>
    <n v="7.8691960450437444"/>
    <n v="460.26759079093694"/>
    <n v="8"/>
    <x v="2"/>
    <x v="3"/>
    <n v="269.05548163385959"/>
    <n v="9.7009694151470374"/>
    <n v="37.199923583980571"/>
    <n v="33.631935204232448"/>
    <n v="1.5723092986896725"/>
  </r>
  <r>
    <x v="10"/>
    <x v="10"/>
    <x v="10"/>
    <n v="49.735564721461408"/>
    <n v="391.69591943354811"/>
    <n v="8"/>
    <x v="4"/>
    <x v="3"/>
    <n v="978.60727814365748"/>
    <n v="7.7637509309768937"/>
    <n v="9.7952102137262749"/>
    <n v="122.32590976795719"/>
    <n v="0.80402255669326506"/>
  </r>
  <r>
    <x v="11"/>
    <x v="11"/>
    <x v="11"/>
    <n v="47.05622594982259"/>
    <n v="426.31082603798461"/>
    <n v="10"/>
    <x v="2"/>
    <x v="3"/>
    <n v="597.38801443871989"/>
    <n v="2.8417689546551683"/>
    <n v="6.1391146938621501"/>
    <n v="59.738801443871992"/>
    <n v="1.475718500515895"/>
  </r>
  <r>
    <x v="12"/>
    <x v="12"/>
    <x v="12"/>
    <n v="8.1058615772141209"/>
    <n v="433.12134396394435"/>
    <n v="1"/>
    <x v="3"/>
    <x v="0"/>
    <n v="1718.4786552238188"/>
    <n v="5.2692742814450586"/>
    <n v="56.880953878221426"/>
    <n v="1718.4786552238188"/>
    <n v="0.93938480757413978"/>
  </r>
  <r>
    <x v="13"/>
    <x v="13"/>
    <x v="13"/>
    <n v="47.01990031632188"/>
    <n v="481.06820013236376"/>
    <n v="9"/>
    <x v="1"/>
    <x v="1"/>
    <n v="194.58763273035231"/>
    <n v="10.70664295625528"/>
    <n v="9.0113478751516336"/>
    <n v="21.620848081150257"/>
    <n v="1.1353641847318579"/>
  </r>
  <r>
    <x v="14"/>
    <x v="14"/>
    <x v="14"/>
    <n v="6.4280691960385568"/>
    <n v="199.32357444001914"/>
    <n v="3"/>
    <x v="3"/>
    <x v="1"/>
    <n v="1274.2076941945879"/>
    <n v="9.2624989643748368"/>
    <n v="25.767696800081943"/>
    <n v="424.73589806486262"/>
    <n v="1.203379259083988"/>
  </r>
  <r>
    <x v="15"/>
    <x v="15"/>
    <x v="15"/>
    <n v="23.39901211186617"/>
    <n v="472.12314246465996"/>
    <n v="8"/>
    <x v="1"/>
    <x v="3"/>
    <n v="1240.7461888663454"/>
    <n v="5.1169270089601389"/>
    <n v="17.996931393121876"/>
    <n v="155.09327360829317"/>
    <n v="1.1211386014818783"/>
  </r>
  <r>
    <x v="16"/>
    <x v="16"/>
    <x v="16"/>
    <n v="39.60374281625672"/>
    <n v="209.88586992985006"/>
    <n v="3"/>
    <x v="3"/>
    <x v="3"/>
    <n v="383.57728175235087"/>
    <n v="6.707816027901619"/>
    <n v="6.737532982202211"/>
    <n v="127.85909391745029"/>
    <n v="0.78658573477935068"/>
  </r>
  <r>
    <x v="17"/>
    <x v="17"/>
    <x v="17"/>
    <n v="39.46224573156703"/>
    <n v="68.495441686729436"/>
    <n v="4"/>
    <x v="0"/>
    <x v="1"/>
    <n v="1920.2624417770526"/>
    <n v="2.9689836914841408"/>
    <n v="10.463667603105721"/>
    <n v="480.06561044426314"/>
    <n v="0.16588073035728421"/>
  </r>
  <r>
    <x v="18"/>
    <x v="18"/>
    <x v="18"/>
    <n v="49.024997821584542"/>
    <n v="164.84727378822515"/>
    <n v="2"/>
    <x v="0"/>
    <x v="0"/>
    <n v="423.23347925962986"/>
    <n v="8.8373556070973418"/>
    <n v="7.8725492090230116"/>
    <n v="211.61673962981493"/>
    <n v="0.42711891266968055"/>
  </r>
  <r>
    <x v="19"/>
    <x v="19"/>
    <x v="19"/>
    <n v="34.064636814372356"/>
    <n v="85.496801051595227"/>
    <n v="9"/>
    <x v="1"/>
    <x v="3"/>
    <n v="1177.7615079504696"/>
    <n v="6.7802323821157691"/>
    <n v="5.9422874611551455"/>
    <n v="130.86238977227441"/>
    <n v="0.42236939860675893"/>
  </r>
  <r>
    <x v="20"/>
    <x v="20"/>
    <x v="20"/>
    <n v="23.916287249704755"/>
    <n v="95.601865288086003"/>
    <n v="5"/>
    <x v="3"/>
    <x v="2"/>
    <n v="126.81832287690415"/>
    <n v="6.3162676086436838"/>
    <n v="4.2576160458872554"/>
    <n v="25.363664575380831"/>
    <n v="0.93887140271207037"/>
  </r>
  <r>
    <x v="21"/>
    <x v="21"/>
    <x v="21"/>
    <n v="49.678546936139554"/>
    <n v="475.37289537263524"/>
    <n v="4"/>
    <x v="2"/>
    <x v="2"/>
    <n v="1099.0916306287168"/>
    <n v="11.51327081354493"/>
    <n v="9.7285853068985038"/>
    <n v="274.77290765717919"/>
    <n v="0.98359392943315371"/>
  </r>
  <r>
    <x v="22"/>
    <x v="22"/>
    <x v="22"/>
    <n v="22.211582848311743"/>
    <n v="400.08441199993842"/>
    <n v="3"/>
    <x v="4"/>
    <x v="1"/>
    <n v="1569.3827088771698"/>
    <n v="6.2113397117830065"/>
    <n v="5.1027726176327857"/>
    <n v="523.12756962572325"/>
    <n v="3.5299284781195168"/>
  </r>
  <r>
    <x v="23"/>
    <x v="23"/>
    <x v="23"/>
    <n v="44.132912838981881"/>
    <n v="481.11780817699434"/>
    <n v="3"/>
    <x v="2"/>
    <x v="0"/>
    <n v="1863.7412567589054"/>
    <n v="7.3930535347044968"/>
    <n v="10.987833411936318"/>
    <n v="621.24708558630175"/>
    <n v="0.9921487130150114"/>
  </r>
  <r>
    <x v="24"/>
    <x v="24"/>
    <x v="24"/>
    <n v="45.804529018605763"/>
    <n v="331.60652750951073"/>
    <n v="3"/>
    <x v="2"/>
    <x v="2"/>
    <n v="1671.789158730649"/>
    <n v="8.0191616053360502"/>
    <n v="9.5419225558881973"/>
    <n v="557.26305291021629"/>
    <n v="0.75871515940545775"/>
  </r>
  <r>
    <x v="25"/>
    <x v="25"/>
    <x v="25"/>
    <n v="21.904049021089442"/>
    <n v="103.61728205865472"/>
    <n v="6"/>
    <x v="4"/>
    <x v="3"/>
    <n v="1038.8831572620084"/>
    <n v="9.6968692945227684"/>
    <n v="17.161097478921143"/>
    <n v="173.1471928770014"/>
    <n v="0.27565300760437567"/>
  </r>
  <r>
    <x v="26"/>
    <x v="26"/>
    <x v="26"/>
    <n v="35.722865934569363"/>
    <n v="484.99659023992047"/>
    <n v="10"/>
    <x v="4"/>
    <x v="0"/>
    <n v="526.51950460501803"/>
    <n v="8.1471098765928254"/>
    <n v="13.743970322849608"/>
    <n v="52.651950460501801"/>
    <n v="0.98782538607075265"/>
  </r>
  <r>
    <x v="27"/>
    <x v="27"/>
    <x v="27"/>
    <n v="34.78066421564607"/>
    <n v="352.90899118042063"/>
    <n v="2"/>
    <x v="3"/>
    <x v="1"/>
    <n v="485.97619132722838"/>
    <n v="3.2791955725460427"/>
    <n v="13.952332344093515"/>
    <n v="242.98809566361419"/>
    <n v="0.72724047029046657"/>
  </r>
  <r>
    <x v="28"/>
    <x v="28"/>
    <x v="28"/>
    <n v="29.268511876348711"/>
    <n v="465.84570031300416"/>
    <n v="4"/>
    <x v="4"/>
    <x v="3"/>
    <n v="1897.4994207745774"/>
    <n v="10.843730876095632"/>
    <n v="14.078762922765259"/>
    <n v="474.37485519364435"/>
    <n v="1.1305166263039998"/>
  </r>
  <r>
    <x v="29"/>
    <x v="29"/>
    <x v="29"/>
    <n v="34.409034428841593"/>
    <n v="397.75606044587687"/>
    <n v="7"/>
    <x v="0"/>
    <x v="0"/>
    <n v="1645.4836099299168"/>
    <n v="5.9728807694826331"/>
    <n v="6.2366984658142153"/>
    <n v="235.06908713284525"/>
    <n v="1.8534871206762176"/>
  </r>
  <r>
    <x v="30"/>
    <x v="30"/>
    <x v="30"/>
    <n v="20.649644921261761"/>
    <n v="127.15386271070838"/>
    <n v="6"/>
    <x v="4"/>
    <x v="1"/>
    <n v="605.78540896719483"/>
    <n v="3.5782305103160414"/>
    <n v="19.652003093146927"/>
    <n v="100.96423482786581"/>
    <n v="0.31333589236581333"/>
  </r>
  <r>
    <x v="31"/>
    <x v="31"/>
    <x v="31"/>
    <n v="13.031313305185025"/>
    <n v="302.69607477588971"/>
    <n v="2"/>
    <x v="2"/>
    <x v="0"/>
    <n v="1518.2417559543214"/>
    <n v="3.4045309898703491"/>
    <n v="4.3175536860907879"/>
    <n v="759.12087797716072"/>
    <n v="5.3799824179931619"/>
  </r>
  <r>
    <x v="32"/>
    <x v="32"/>
    <x v="32"/>
    <n v="29.176631887910055"/>
    <n v="104.16878239530598"/>
    <n v="8"/>
    <x v="1"/>
    <x v="2"/>
    <n v="825.93967875375392"/>
    <n v="5.6752514002904153"/>
    <n v="9.9894168676079467"/>
    <n v="103.24245984421924"/>
    <n v="0.35740637505003764"/>
  </r>
  <r>
    <x v="33"/>
    <x v="33"/>
    <x v="33"/>
    <n v="28.797914279480416"/>
    <n v="167.27515006301985"/>
    <n v="8"/>
    <x v="0"/>
    <x v="2"/>
    <n v="919.48631873012846"/>
    <n v="5.1479125938197532"/>
    <n v="8.8427831963405019"/>
    <n v="114.93578984126606"/>
    <n v="0.65687300779483937"/>
  </r>
  <r>
    <x v="34"/>
    <x v="34"/>
    <x v="34"/>
    <n v="37.753616340775764"/>
    <n v="350.47925100749944"/>
    <n v="8"/>
    <x v="4"/>
    <x v="1"/>
    <n v="492.55131065962678"/>
    <n v="2.7293026990479814"/>
    <n v="9.3440789528333781"/>
    <n v="61.568913832453347"/>
    <n v="0.99349858884032816"/>
  </r>
  <r>
    <x v="35"/>
    <x v="35"/>
    <x v="35"/>
    <n v="15.021059718481991"/>
    <n v="81.127215067297044"/>
    <n v="4"/>
    <x v="4"/>
    <x v="2"/>
    <n v="509.57653590212868"/>
    <n v="10.266747602188444"/>
    <n v="23.470604964986087"/>
    <n v="127.39413397553217"/>
    <n v="0.23011329502462333"/>
  </r>
  <r>
    <x v="36"/>
    <x v="36"/>
    <x v="36"/>
    <n v="5.1562982725208499"/>
    <n v="369.83885884927952"/>
    <n v="10"/>
    <x v="1"/>
    <x v="1"/>
    <n v="1665.7688881280851"/>
    <n v="3.7998216603403661"/>
    <n v="60.712554762746002"/>
    <n v="166.57688881280851"/>
    <n v="1.1813973720798681"/>
  </r>
  <r>
    <x v="37"/>
    <x v="37"/>
    <x v="37"/>
    <n v="6.0230897294884969"/>
    <n v="475.41829002621807"/>
    <n v="3"/>
    <x v="3"/>
    <x v="2"/>
    <n v="1480.7453273732845"/>
    <n v="1.9323480760874847"/>
    <n v="69.746227338327202"/>
    <n v="493.5817757910948"/>
    <n v="1.1317117668666763"/>
  </r>
  <r>
    <x v="38"/>
    <x v="38"/>
    <x v="38"/>
    <n v="18.426334491634183"/>
    <n v="475.37511672795341"/>
    <n v="7"/>
    <x v="2"/>
    <x v="0"/>
    <n v="459.79002263269473"/>
    <n v="9.2678502717935256"/>
    <n v="25.676911027291279"/>
    <n v="65.684288947527818"/>
    <n v="1.0047423731718161"/>
  </r>
  <r>
    <x v="39"/>
    <x v="39"/>
    <x v="39"/>
    <n v="35.307493599945516"/>
    <n v="207.96868509324892"/>
    <n v="1"/>
    <x v="1"/>
    <x v="0"/>
    <n v="442.702756644754"/>
    <n v="4.2455281830546134"/>
    <n v="2.7970194403662285"/>
    <n v="442.702756644754"/>
    <n v="2.1058894650548927"/>
  </r>
  <r>
    <x v="40"/>
    <x v="40"/>
    <x v="40"/>
    <n v="29.500040256125935"/>
    <n v="497.2559026628627"/>
    <n v="4"/>
    <x v="3"/>
    <x v="1"/>
    <n v="1605.6807158685581"/>
    <n v="6.7070279260525432"/>
    <n v="5.2616828535676214"/>
    <n v="401.42017896713952"/>
    <n v="3.2035585877505262"/>
  </r>
  <r>
    <x v="41"/>
    <x v="41"/>
    <x v="41"/>
    <n v="28.937012382354144"/>
    <n v="483.28829133802446"/>
    <n v="1"/>
    <x v="2"/>
    <x v="3"/>
    <n v="154.66892086987644"/>
    <n v="3.5319533603160411"/>
    <n v="2.1170496639892997"/>
    <n v="154.66892086987644"/>
    <n v="7.8889923909376689"/>
  </r>
  <r>
    <x v="42"/>
    <x v="42"/>
    <x v="42"/>
    <n v="42.051219681910297"/>
    <n v="35.543716605001961"/>
    <n v="3"/>
    <x v="4"/>
    <x v="0"/>
    <n v="1954.6435095177515"/>
    <n v="1.4525721379949457"/>
    <n v="10.651431367146877"/>
    <n v="651.54783650591719"/>
    <n v="7.9355360212200854E-2"/>
  </r>
  <r>
    <x v="43"/>
    <x v="43"/>
    <x v="43"/>
    <n v="16.138041732669901"/>
    <n v="309.1465603764662"/>
    <n v="10"/>
    <x v="3"/>
    <x v="0"/>
    <n v="547.42268825763801"/>
    <n v="6.634882970395565"/>
    <n v="18.752790891585914"/>
    <n v="54.742268825763801"/>
    <n v="1.0215218810695039"/>
  </r>
  <r>
    <x v="44"/>
    <x v="44"/>
    <x v="44"/>
    <n v="20.577188074443203"/>
    <n v="462.0983438806781"/>
    <n v="10"/>
    <x v="1"/>
    <x v="1"/>
    <n v="956.85571375432346"/>
    <n v="4.7001137859160131"/>
    <n v="22.445494363151429"/>
    <n v="95.685571375432346"/>
    <n v="1.0005048766761155"/>
  </r>
  <r>
    <x v="45"/>
    <x v="45"/>
    <x v="45"/>
    <n v="17.40423775078073"/>
    <n v="484.41520909564906"/>
    <n v="3"/>
    <x v="0"/>
    <x v="1"/>
    <n v="571.80412338906285"/>
    <n v="5.9626632343460679"/>
    <n v="8.5964833493833392"/>
    <n v="190.60137446302096"/>
    <n v="3.2377397448805811"/>
  </r>
  <r>
    <x v="46"/>
    <x v="46"/>
    <x v="46"/>
    <n v="47.183466251078009"/>
    <n v="126.0297202097658"/>
    <n v="3"/>
    <x v="1"/>
    <x v="3"/>
    <n v="1207.5158469386954"/>
    <n v="5.7575622908657831"/>
    <n v="1.6626092730161732"/>
    <n v="402.50528231289849"/>
    <n v="1.6065451349173048"/>
  </r>
  <r>
    <x v="47"/>
    <x v="47"/>
    <x v="47"/>
    <n v="37.626077565901326"/>
    <n v="291.46411813775381"/>
    <n v="9"/>
    <x v="1"/>
    <x v="1"/>
    <n v="1329.7475797721133"/>
    <n v="5.042631356787302"/>
    <n v="11.182002891180794"/>
    <n v="147.74973108579036"/>
    <n v="0.69275002503636829"/>
  </r>
  <r>
    <x v="48"/>
    <x v="48"/>
    <x v="48"/>
    <n v="10.078008744491481"/>
    <n v="469.61014090604203"/>
    <n v="1"/>
    <x v="0"/>
    <x v="3"/>
    <n v="262.90348037785623"/>
    <n v="6.4729736781658573"/>
    <n v="45.566981428107816"/>
    <n v="262.90348037785623"/>
    <n v="1.0226157468333383"/>
  </r>
  <r>
    <x v="49"/>
    <x v="49"/>
    <x v="49"/>
    <n v="41.426518259263752"/>
    <n v="87.508816711312818"/>
    <n v="10"/>
    <x v="3"/>
    <x v="1"/>
    <n v="990.87505529142436"/>
    <n v="4.0032141224002844"/>
    <n v="4.4895295659217682"/>
    <n v="99.087505529142433"/>
    <n v="0.47051399038101643"/>
  </r>
  <r>
    <x v="50"/>
    <x v="50"/>
    <x v="50"/>
    <n v="23.865826932128844"/>
    <n v="377.76479748895156"/>
    <n v="3"/>
    <x v="3"/>
    <x v="0"/>
    <n v="1755.7426029009175"/>
    <n v="1.2719001619161889"/>
    <n v="9.7936323670091507"/>
    <n v="585.2475343003058"/>
    <n v="1.6162226948032139"/>
  </r>
  <r>
    <x v="51"/>
    <x v="51"/>
    <x v="51"/>
    <n v="39.472406038125648"/>
    <n v="134.23804407171053"/>
    <n v="1"/>
    <x v="1"/>
    <x v="1"/>
    <n v="1951.358436172789"/>
    <n v="5.8585734409965156"/>
    <n v="2.8602172241337875"/>
    <n v="1951.358436172789"/>
    <n v="1.1890031313622695"/>
  </r>
  <r>
    <x v="52"/>
    <x v="52"/>
    <x v="52"/>
    <n v="44.769047983041851"/>
    <n v="491.54223437137131"/>
    <n v="3"/>
    <x v="1"/>
    <x v="2"/>
    <n v="855.35395968720047"/>
    <n v="3.92187365963238"/>
    <n v="10.628273578145143"/>
    <n v="285.11798656240018"/>
    <n v="1.0330474148222784"/>
  </r>
  <r>
    <x v="53"/>
    <x v="53"/>
    <x v="53"/>
    <n v="5.7040608363597309"/>
    <n v="100.58596004076038"/>
    <n v="5"/>
    <x v="3"/>
    <x v="0"/>
    <n v="503.21356173856776"/>
    <n v="1.8347728695722083"/>
    <n v="32.777361308705949"/>
    <n v="100.64271234771356"/>
    <n v="0.53799622477273279"/>
  </r>
  <r>
    <x v="54"/>
    <x v="54"/>
    <x v="54"/>
    <n v="14.273672983259637"/>
    <n v="444.95372162966589"/>
    <n v="3"/>
    <x v="0"/>
    <x v="2"/>
    <n v="828.64136506662521"/>
    <n v="10.916234321196404"/>
    <n v="19.033718851400337"/>
    <n v="276.21378835554174"/>
    <n v="1.6377795760400709"/>
  </r>
  <r>
    <x v="55"/>
    <x v="55"/>
    <x v="55"/>
    <n v="9.5403520891628162"/>
    <n v="62.588486033660651"/>
    <n v="9"/>
    <x v="2"/>
    <x v="2"/>
    <n v="904.25280704049612"/>
    <n v="4.2396960353004722"/>
    <n v="9.8252557666396623"/>
    <n v="100.47253411561069"/>
    <n v="0.66770738419396958"/>
  </r>
  <r>
    <x v="56"/>
    <x v="56"/>
    <x v="56"/>
    <n v="6.5109324089426357"/>
    <n v="360.30359030970772"/>
    <n v="7"/>
    <x v="0"/>
    <x v="1"/>
    <n v="1234.6722862633214"/>
    <n v="6.5194141167454482"/>
    <n v="69.001897212259067"/>
    <n v="176.3817551804745"/>
    <n v="0.80198153849721143"/>
  </r>
  <r>
    <x v="57"/>
    <x v="57"/>
    <x v="57"/>
    <n v="31.90032035291987"/>
    <n v="326.76929019434192"/>
    <n v="10"/>
    <x v="4"/>
    <x v="1"/>
    <n v="238.80567462020278"/>
    <n v="7.0131707867994777"/>
    <n v="3.4811193332635924"/>
    <n v="23.880567462020277"/>
    <n v="2.9425732263604751"/>
  </r>
  <r>
    <x v="58"/>
    <x v="58"/>
    <x v="58"/>
    <n v="36.64788200892179"/>
    <n v="445.59368730455446"/>
    <n v="10"/>
    <x v="1"/>
    <x v="2"/>
    <n v="1158.2999513419672"/>
    <n v="1.8597491133556234"/>
    <n v="6.9346351458491462"/>
    <n v="115.82999513419672"/>
    <n v="1.7533415825467742"/>
  </r>
  <r>
    <x v="59"/>
    <x v="59"/>
    <x v="59"/>
    <n v="7.1904344559687097"/>
    <n v="234.38236836694105"/>
    <n v="1"/>
    <x v="3"/>
    <x v="0"/>
    <n v="199.0139620932847"/>
    <n v="4.0406744643499328"/>
    <n v="48.914818796605353"/>
    <n v="199.0139620932847"/>
    <n v="0.6663913597400497"/>
  </r>
  <r>
    <x v="60"/>
    <x v="60"/>
    <x v="60"/>
    <n v="38.32434853159377"/>
    <n v="147.30197147018058"/>
    <n v="5"/>
    <x v="0"/>
    <x v="1"/>
    <n v="1869.0227541789318"/>
    <n v="3.5051575160212822"/>
    <n v="10.030517658206906"/>
    <n v="373.80455083578636"/>
    <n v="0.38318670418391665"/>
  </r>
  <r>
    <x v="61"/>
    <x v="61"/>
    <x v="61"/>
    <n v="23.101940786490783"/>
    <n v="139.77961430493383"/>
    <n v="2"/>
    <x v="4"/>
    <x v="0"/>
    <n v="994.77160443090213"/>
    <n v="2.3044667004409085"/>
    <n v="20.590838795626667"/>
    <n v="497.38580221545106"/>
    <n v="0.2938470485025993"/>
  </r>
  <r>
    <x v="62"/>
    <x v="62"/>
    <x v="62"/>
    <n v="15.545267531940274"/>
    <n v="52.541494430832216"/>
    <n v="4"/>
    <x v="4"/>
    <x v="1"/>
    <n v="773.17319880280581"/>
    <n v="4.9626057998917634"/>
    <n v="15.349175467477057"/>
    <n v="193.29329970070145"/>
    <n v="0.22020094060497225"/>
  </r>
  <r>
    <x v="63"/>
    <x v="63"/>
    <x v="63"/>
    <n v="14.777114457989903"/>
    <n v="143.19581194050312"/>
    <n v="8"/>
    <x v="1"/>
    <x v="2"/>
    <n v="1252.1114825063323"/>
    <n v="7.006286659861896"/>
    <n v="25.987553776898174"/>
    <n v="156.51393531329154"/>
    <n v="0.37288531309131856"/>
  </r>
  <r>
    <x v="64"/>
    <x v="64"/>
    <x v="64"/>
    <n v="43.867860920152538"/>
    <n v="71.856608583022052"/>
    <n v="10"/>
    <x v="2"/>
    <x v="2"/>
    <n v="1374.5039331741532"/>
    <n v="4.6713362571828778"/>
    <n v="2.7248947994524211"/>
    <n v="137.45039331741532"/>
    <n v="0.60113292831049392"/>
  </r>
  <r>
    <x v="65"/>
    <x v="65"/>
    <x v="65"/>
    <n v="7.5399815761007423"/>
    <n v="20.614955597451168"/>
    <n v="8"/>
    <x v="2"/>
    <x v="1"/>
    <n v="1624.2721590149472"/>
    <n v="8.4261805759493562"/>
    <n v="31.392389352358357"/>
    <n v="203.0340198768684"/>
    <n v="8.7093901700873139E-2"/>
  </r>
  <r>
    <x v="66"/>
    <x v="66"/>
    <x v="66"/>
    <n v="27.675313202342053"/>
    <n v="205.24980701763675"/>
    <n v="8"/>
    <x v="4"/>
    <x v="2"/>
    <n v="1448.1753343467376"/>
    <n v="3.7502600724240489"/>
    <n v="3.4167539470424351"/>
    <n v="181.0219167933422"/>
    <n v="2.1705835541146983"/>
  </r>
  <r>
    <x v="67"/>
    <x v="67"/>
    <x v="67"/>
    <n v="18.016855310926346"/>
    <n v="371.64055735940894"/>
    <n v="3"/>
    <x v="0"/>
    <x v="1"/>
    <n v="1638.720606166665"/>
    <n v="9.1973248121977775"/>
    <n v="14.997410055319678"/>
    <n v="546.24020205555496"/>
    <n v="1.3753962815811043"/>
  </r>
  <r>
    <x v="68"/>
    <x v="68"/>
    <x v="68"/>
    <n v="41.710381554349254"/>
    <n v="485.1688760507289"/>
    <n v="4"/>
    <x v="4"/>
    <x v="3"/>
    <n v="110.18587188383989"/>
    <n v="9.4533113950411423"/>
    <n v="5.6017744229817934"/>
    <n v="27.546467970959974"/>
    <n v="2.0764580126165959"/>
  </r>
  <r>
    <x v="69"/>
    <x v="69"/>
    <x v="69"/>
    <n v="37.918286740220822"/>
    <n v="444.5849588418692"/>
    <n v="7"/>
    <x v="1"/>
    <x v="1"/>
    <n v="1058.6297957401721"/>
    <n v="10.299930587553307"/>
    <n v="12.61092542755248"/>
    <n v="151.23282796288171"/>
    <n v="0.92973483147054936"/>
  </r>
  <r>
    <x v="70"/>
    <x v="70"/>
    <x v="70"/>
    <n v="19.350666336613642"/>
    <n v="256.67935686744687"/>
    <n v="10"/>
    <x v="1"/>
    <x v="0"/>
    <n v="823.78158327016195"/>
    <n v="3.0970668029939299"/>
    <n v="3.3447080301472183"/>
    <n v="82.378158327016195"/>
    <n v="3.9658547598195515"/>
  </r>
  <r>
    <x v="71"/>
    <x v="71"/>
    <x v="71"/>
    <n v="31.906295342476806"/>
    <n v="201.78203589164434"/>
    <n v="3"/>
    <x v="2"/>
    <x v="2"/>
    <n v="1957.2953600430781"/>
    <n v="7.6443744821693951"/>
    <n v="6.7929691963313683"/>
    <n v="652.43178668102598"/>
    <n v="0.93099312387842925"/>
  </r>
  <r>
    <x v="72"/>
    <x v="72"/>
    <x v="72"/>
    <n v="35.263935564661111"/>
    <n v="282.09150448565805"/>
    <n v="10"/>
    <x v="4"/>
    <x v="1"/>
    <n v="1375.3978401773595"/>
    <n v="2.5165163873319023"/>
    <n v="7.0758519924636119"/>
    <n v="137.53978401773594"/>
    <n v="1.1305258254558257"/>
  </r>
  <r>
    <x v="73"/>
    <x v="73"/>
    <x v="73"/>
    <n v="19.429930192684242"/>
    <n v="68.685708625818364"/>
    <n v="3"/>
    <x v="3"/>
    <x v="1"/>
    <n v="351.252682054861"/>
    <n v="10.404991338224836"/>
    <n v="24.588344975785063"/>
    <n v="117.08422735162033"/>
    <n v="0.14376919639850558"/>
  </r>
  <r>
    <x v="74"/>
    <x v="74"/>
    <x v="74"/>
    <n v="18.579399581489149"/>
    <n v="250.15484019063703"/>
    <n v="10"/>
    <x v="3"/>
    <x v="1"/>
    <n v="1795.2293005821462"/>
    <n v="8.878038951292865"/>
    <n v="23.410475945682734"/>
    <n v="179.52293005821463"/>
    <n v="0.5751312848214486"/>
  </r>
  <r>
    <x v="75"/>
    <x v="75"/>
    <x v="75"/>
    <n v="11.446719537349789"/>
    <n v="434.74434582491693"/>
    <n v="9"/>
    <x v="0"/>
    <x v="0"/>
    <n v="178.13747899923567"/>
    <n v="6.9743819984511122"/>
    <n v="8.2739496467724543"/>
    <n v="19.793053222137296"/>
    <n v="4.5902889749975113"/>
  </r>
  <r>
    <x v="76"/>
    <x v="76"/>
    <x v="76"/>
    <n v="34.70955907148344"/>
    <n v="332.4653902944691"/>
    <n v="5"/>
    <x v="0"/>
    <x v="2"/>
    <n v="440.80722402449055"/>
    <n v="3.8724898851951401"/>
    <n v="10.330183645610171"/>
    <n v="88.16144480489811"/>
    <n v="0.92723390354925661"/>
  </r>
  <r>
    <x v="77"/>
    <x v="77"/>
    <x v="77"/>
    <n v="14.946923320071464"/>
    <n v="349.83699402421496"/>
    <n v="3"/>
    <x v="2"/>
    <x v="1"/>
    <n v="422.74634731649434"/>
    <n v="9.4708369992242432"/>
    <n v="19.73714799692668"/>
    <n v="140.91544910549811"/>
    <n v="1.1858493735690903"/>
  </r>
  <r>
    <x v="78"/>
    <x v="78"/>
    <x v="78"/>
    <n v="18.522542919083882"/>
    <n v="98.075125639274432"/>
    <n v="6"/>
    <x v="1"/>
    <x v="2"/>
    <n v="1036.3956724675088"/>
    <n v="4.1002979728981659"/>
    <n v="26.455824148667038"/>
    <n v="172.73261207791813"/>
    <n v="0.20014141605708841"/>
  </r>
  <r>
    <x v="79"/>
    <x v="79"/>
    <x v="79"/>
    <n v="7.7430936698042974"/>
    <n v="55.380506989459604"/>
    <n v="8"/>
    <x v="3"/>
    <x v="0"/>
    <n v="744.43579813840847"/>
    <n v="4.8129559577585059"/>
    <n v="27.302165976623936"/>
    <n v="93.054474767301059"/>
    <n v="0.26196623093449523"/>
  </r>
  <r>
    <x v="80"/>
    <x v="80"/>
    <x v="80"/>
    <n v="47.683411476202458"/>
    <n v="425.96599233178898"/>
    <n v="10"/>
    <x v="3"/>
    <x v="3"/>
    <n v="989.36124407237105"/>
    <n v="11.965265687122363"/>
    <n v="4.8059237403627684"/>
    <n v="98.936124407237102"/>
    <n v="1.8587917384590991"/>
  </r>
  <r>
    <x v="81"/>
    <x v="81"/>
    <x v="81"/>
    <n v="44.587125093374731"/>
    <n v="161.55613429574248"/>
    <n v="10"/>
    <x v="3"/>
    <x v="0"/>
    <n v="270.33116372602456"/>
    <n v="11.403965081746453"/>
    <n v="3.0370617681427317"/>
    <n v="27.033116372602457"/>
    <n v="1.193054704148832"/>
  </r>
  <r>
    <x v="82"/>
    <x v="82"/>
    <x v="82"/>
    <n v="46.020994952924497"/>
    <n v="172.98411581919561"/>
    <n v="2"/>
    <x v="3"/>
    <x v="3"/>
    <n v="1449.4855918571741"/>
    <n v="10.040474477257517"/>
    <n v="2.2809561961154001"/>
    <n v="724.74279592858704"/>
    <n v="1.6479091960961232"/>
  </r>
  <r>
    <x v="83"/>
    <x v="83"/>
    <x v="83"/>
    <n v="33.169691194174845"/>
    <n v="476.79782308837787"/>
    <n v="4"/>
    <x v="2"/>
    <x v="1"/>
    <n v="922.56635106661827"/>
    <n v="9.3358668253451107"/>
    <n v="13.01232900487344"/>
    <n v="230.64158776665457"/>
    <n v="1.1046833291339928"/>
  </r>
  <r>
    <x v="84"/>
    <x v="84"/>
    <x v="84"/>
    <n v="24.224026203254457"/>
    <n v="55.616192847996473"/>
    <n v="7"/>
    <x v="4"/>
    <x v="2"/>
    <n v="594.77142037451176"/>
    <n v="1.1307979240420742"/>
    <n v="10.511168280627297"/>
    <n v="84.967345767787393"/>
    <n v="0.21842580234164774"/>
  </r>
  <r>
    <x v="85"/>
    <x v="85"/>
    <x v="85"/>
    <n v="27.302935437185944"/>
    <n v="101.65049751257155"/>
    <n v="7"/>
    <x v="3"/>
    <x v="3"/>
    <n v="695.2122552984066"/>
    <n v="8.1950013759666422"/>
    <n v="12.754889778393114"/>
    <n v="99.316036471200945"/>
    <n v="0.29189284966361456"/>
  </r>
  <r>
    <x v="86"/>
    <x v="86"/>
    <x v="86"/>
    <n v="48.753060590465864"/>
    <n v="200.21978435839824"/>
    <n v="3"/>
    <x v="1"/>
    <x v="2"/>
    <n v="1959.1815437596724"/>
    <n v="11.88202089349006"/>
    <n v="6.9486306326622111"/>
    <n v="653.06051458655747"/>
    <n v="0.5910250357840855"/>
  </r>
  <r>
    <x v="87"/>
    <x v="87"/>
    <x v="87"/>
    <n v="47.371388442436029"/>
    <n v="371.35284093023211"/>
    <n v="2"/>
    <x v="3"/>
    <x v="1"/>
    <n v="1048.5001732125218"/>
    <n v="11.466377389744613"/>
    <n v="6.7280206948353829"/>
    <n v="524.25008660626088"/>
    <n v="1.1651539668579718"/>
  </r>
  <r>
    <x v="88"/>
    <x v="88"/>
    <x v="88"/>
    <n v="35.210413613557506"/>
    <n v="282.58220413387107"/>
    <n v="1"/>
    <x v="0"/>
    <x v="2"/>
    <n v="1949.4058302501414"/>
    <n v="10.520127329025851"/>
    <n v="1.6929893322359062"/>
    <n v="1949.4058302501414"/>
    <n v="4.7404487971420295"/>
  </r>
  <r>
    <x v="89"/>
    <x v="89"/>
    <x v="89"/>
    <n v="40.361206819123311"/>
    <n v="451.09960309758731"/>
    <n v="4"/>
    <x v="1"/>
    <x v="3"/>
    <n v="633.90123412657067"/>
    <n v="3.5033634192957672"/>
    <n v="10.011037764934555"/>
    <n v="158.47530853164267"/>
    <n v="1.1164240974203266"/>
  </r>
  <r>
    <x v="90"/>
    <x v="90"/>
    <x v="90"/>
    <n v="19.343050579234053"/>
    <n v="64.690248982729571"/>
    <n v="9"/>
    <x v="4"/>
    <x v="1"/>
    <n v="785.12519568093387"/>
    <n v="8.9566947910227466"/>
    <n v="8.2513356965088764"/>
    <n v="87.236132853437098"/>
    <n v="0.40531212782366555"/>
  </r>
  <r>
    <x v="91"/>
    <x v="91"/>
    <x v="91"/>
    <n v="23.73460850396501"/>
    <n v="305.13466114500557"/>
    <n v="9"/>
    <x v="3"/>
    <x v="1"/>
    <n v="917.1634356495623"/>
    <n v="3.3086252303333636"/>
    <n v="4.4941018669341082"/>
    <n v="101.90704840550693"/>
    <n v="2.8606620752642833"/>
  </r>
  <r>
    <x v="92"/>
    <x v="92"/>
    <x v="92"/>
    <n v="11.714792352132367"/>
    <n v="314.54946837386905"/>
    <n v="7"/>
    <x v="2"/>
    <x v="3"/>
    <n v="1815.306085096144"/>
    <n v="3.5709550877964409"/>
    <n v="25.955226522067843"/>
    <n v="259.32944072802059"/>
    <n v="1.0344977180145953"/>
  </r>
  <r>
    <x v="93"/>
    <x v="93"/>
    <x v="93"/>
    <n v="21.940708482820941"/>
    <n v="251.71365751446953"/>
    <n v="3"/>
    <x v="2"/>
    <x v="2"/>
    <n v="600.11113781161589"/>
    <n v="7.4570400315949392"/>
    <n v="3.6860509237558596"/>
    <n v="200.03704593720531"/>
    <n v="3.1123956682518106"/>
  </r>
  <r>
    <x v="94"/>
    <x v="94"/>
    <x v="94"/>
    <n v="38.948724375715642"/>
    <n v="34.876737945043992"/>
    <n v="10"/>
    <x v="3"/>
    <x v="0"/>
    <n v="1676.2194398564952"/>
    <n v="7.0787677864270968"/>
    <n v="10.124100993554498"/>
    <n v="167.62194398564952"/>
    <n v="8.8447619936062691E-2"/>
  </r>
  <r>
    <x v="95"/>
    <x v="95"/>
    <x v="95"/>
    <n v="26.308346918549898"/>
    <n v="472.3722838889426"/>
    <n v="2"/>
    <x v="0"/>
    <x v="2"/>
    <n v="1860.7620738531655"/>
    <n v="6.1561216335565874"/>
    <n v="5.4439306695857796"/>
    <n v="930.38103692658274"/>
    <n v="3.2982096801161167"/>
  </r>
  <r>
    <x v="96"/>
    <x v="96"/>
    <x v="96"/>
    <n v="43.220341951701819"/>
    <n v="99.198653485718765"/>
    <n v="3"/>
    <x v="2"/>
    <x v="3"/>
    <n v="1082.2481028342215"/>
    <n v="9.9583748212114909"/>
    <n v="3.4052971752947556"/>
    <n v="360.74936761140719"/>
    <n v="0.67400413409841642"/>
  </r>
  <r>
    <x v="97"/>
    <x v="97"/>
    <x v="97"/>
    <n v="18.53313884578165"/>
    <n v="447.08156979394096"/>
    <n v="8"/>
    <x v="1"/>
    <x v="2"/>
    <n v="927.97320035156929"/>
    <n v="4.7472552933623167"/>
    <n v="23.81479714359094"/>
    <n v="115.99665004394616"/>
    <n v="1.012956746484271"/>
  </r>
  <r>
    <x v="98"/>
    <x v="98"/>
    <x v="98"/>
    <n v="36.840955886958753"/>
    <n v="95.409813118776356"/>
    <n v="10"/>
    <x v="0"/>
    <x v="0"/>
    <n v="413.46925571211818"/>
    <n v="1.9446344185160331"/>
    <n v="5.3704306601485543"/>
    <n v="41.34692557121182"/>
    <n v="0.48222868621637049"/>
  </r>
  <r>
    <x v="99"/>
    <x v="99"/>
    <x v="99"/>
    <n v="41.259927197069914"/>
    <n v="68.60374926720111"/>
    <n v="10"/>
    <x v="4"/>
    <x v="2"/>
    <n v="1500.0515527253867"/>
    <n v="10.303818345563947"/>
    <n v="2.8211242452680771"/>
    <n v="150.00515527253867"/>
    <n v="0.58938242362931059"/>
  </r>
  <r>
    <x v="100"/>
    <x v="0"/>
    <x v="100"/>
    <n v="46.163352821715748"/>
    <n v="118.66422882460982"/>
    <n v="1"/>
    <x v="4"/>
    <x v="1"/>
    <n v="1033.4220815523213"/>
    <n v="5.7167227154332512"/>
    <n v="9.8614796848148725"/>
    <n v="1033.4220815523213"/>
    <n v="0.26066360236762193"/>
  </r>
  <r>
    <x v="101"/>
    <x v="1"/>
    <x v="101"/>
    <n v="30.30736773141091"/>
    <n v="111.19244364242502"/>
    <n v="9"/>
    <x v="2"/>
    <x v="2"/>
    <n v="1905.0963259294854"/>
    <n v="11.361227554659202"/>
    <n v="1.6918657740396343"/>
    <n v="211.67736954772059"/>
    <n v="2.1685086125956365"/>
  </r>
  <r>
    <x v="102"/>
    <x v="2"/>
    <x v="102"/>
    <n v="48.550378484598198"/>
    <n v="354.6544178275314"/>
    <n v="9"/>
    <x v="0"/>
    <x v="1"/>
    <n v="1155.7819457409078"/>
    <n v="5.5945665114032641"/>
    <n v="8.986186523952286"/>
    <n v="128.42021619343419"/>
    <n v="0.81290037766111178"/>
  </r>
  <r>
    <x v="103"/>
    <x v="3"/>
    <x v="103"/>
    <n v="30.07790411896729"/>
    <n v="366.5782901963243"/>
    <n v="2"/>
    <x v="2"/>
    <x v="0"/>
    <n v="1853.420327969618"/>
    <n v="5.8254888128466247"/>
    <n v="3.8270482773312611"/>
    <n v="926.71016398480901"/>
    <n v="3.1846024866599825"/>
  </r>
  <r>
    <x v="104"/>
    <x v="4"/>
    <x v="104"/>
    <n v="11.034173797658511"/>
    <n v="370.38752272173917"/>
    <n v="2"/>
    <x v="4"/>
    <x v="2"/>
    <n v="1309.6391656742865"/>
    <n v="10.382385374180339"/>
    <n v="9.8327669238425326"/>
    <n v="654.81958283714323"/>
    <n v="3.4138212954140186"/>
  </r>
  <r>
    <x v="105"/>
    <x v="5"/>
    <x v="105"/>
    <n v="15.928633224031358"/>
    <n v="147.32708928798874"/>
    <n v="8"/>
    <x v="2"/>
    <x v="1"/>
    <n v="935.98023430349042"/>
    <n v="1.3311448106296491"/>
    <n v="10.220235863178114"/>
    <n v="116.9975292879363"/>
    <n v="0.90498874451658773"/>
  </r>
  <r>
    <x v="106"/>
    <x v="6"/>
    <x v="106"/>
    <n v="14.150152987702448"/>
    <n v="155.13107525372735"/>
    <n v="3"/>
    <x v="0"/>
    <x v="0"/>
    <n v="458.94791470750806"/>
    <n v="2.5284524809762297"/>
    <n v="9.0828491054000526"/>
    <n v="152.98263823583602"/>
    <n v="1.2070230621747886"/>
  </r>
  <r>
    <x v="107"/>
    <x v="7"/>
    <x v="107"/>
    <n v="34.101763319657508"/>
    <n v="134.02317677467792"/>
    <n v="10"/>
    <x v="3"/>
    <x v="1"/>
    <n v="203.67761803220984"/>
    <n v="10.611252318410591"/>
    <n v="10.189383343954377"/>
    <n v="20.367761803220983"/>
    <n v="0.38570491267763379"/>
  </r>
  <r>
    <x v="108"/>
    <x v="8"/>
    <x v="108"/>
    <n v="46.500174703005008"/>
    <n v="43.825012658484738"/>
    <n v="9"/>
    <x v="4"/>
    <x v="1"/>
    <n v="447.9685103009511"/>
    <n v="4.3612912921376079"/>
    <n v="1.3247491605619361"/>
    <n v="49.774278922327902"/>
    <n v="0.71143268299582962"/>
  </r>
  <r>
    <x v="109"/>
    <x v="9"/>
    <x v="109"/>
    <n v="43.121002366382534"/>
    <n v="294.44950777171596"/>
    <n v="1"/>
    <x v="3"/>
    <x v="1"/>
    <n v="993.47030963320674"/>
    <n v="9.1158556722588298"/>
    <n v="1.3146064363757164"/>
    <n v="993.47030963320674"/>
    <n v="5.1942904527071452"/>
  </r>
  <r>
    <x v="110"/>
    <x v="10"/>
    <x v="110"/>
    <n v="9.1608798437088641"/>
    <n v="423.13016232591252"/>
    <n v="7"/>
    <x v="0"/>
    <x v="2"/>
    <n v="410.75441793597798"/>
    <n v="6.4978023239554101"/>
    <n v="44.263553918798237"/>
    <n v="58.679202562282569"/>
    <n v="1.043495347930391"/>
  </r>
  <r>
    <x v="111"/>
    <x v="11"/>
    <x v="111"/>
    <n v="37.606312053824084"/>
    <n v="93.723168568032406"/>
    <n v="9"/>
    <x v="4"/>
    <x v="1"/>
    <n v="987.55239568067145"/>
    <n v="8.2473294077611534"/>
    <n v="4.1766717915838925"/>
    <n v="109.72804396451905"/>
    <n v="0.59669976671847202"/>
  </r>
  <r>
    <x v="112"/>
    <x v="12"/>
    <x v="112"/>
    <n v="13.571672829383223"/>
    <n v="193.19788218909108"/>
    <n v="7"/>
    <x v="2"/>
    <x v="3"/>
    <n v="320.44568949105815"/>
    <n v="4.9012868757400252"/>
    <n v="14.419531058781331"/>
    <n v="45.777955641579737"/>
    <n v="0.98722886054730352"/>
  </r>
  <r>
    <x v="113"/>
    <x v="13"/>
    <x v="113"/>
    <n v="17.080771453474156"/>
    <n v="225.25085957394248"/>
    <n v="6"/>
    <x v="2"/>
    <x v="0"/>
    <n v="1800.8329142756168"/>
    <n v="3.4803970427112314"/>
    <n v="7.5178566133593181"/>
    <n v="300.13881904593615"/>
    <n v="1.7541427668497054"/>
  </r>
  <r>
    <x v="114"/>
    <x v="14"/>
    <x v="114"/>
    <n v="35.315236428556034"/>
    <n v="161.3837355037831"/>
    <n v="1"/>
    <x v="2"/>
    <x v="0"/>
    <n v="1040.330476146223"/>
    <n v="5.6829128305866625"/>
    <n v="2.0835074454728195"/>
    <n v="1040.330476146223"/>
    <n v="2.193322980024818"/>
  </r>
  <r>
    <x v="115"/>
    <x v="15"/>
    <x v="115"/>
    <n v="32.131492024508418"/>
    <n v="337.7697084847365"/>
    <n v="9"/>
    <x v="4"/>
    <x v="2"/>
    <n v="938.88740671715288"/>
    <n v="9.2788880201954829"/>
    <n v="11.943831470279775"/>
    <n v="104.32082296857254"/>
    <n v="0.88012861226489569"/>
  </r>
  <r>
    <x v="116"/>
    <x v="16"/>
    <x v="116"/>
    <n v="44.312920632029282"/>
    <n v="308.10345344660902"/>
    <n v="7"/>
    <x v="4"/>
    <x v="2"/>
    <n v="1978.7553090390218"/>
    <n v="9.3912573871394791"/>
    <n v="6.4707647990547086"/>
    <n v="282.6793298627174"/>
    <n v="1.0745102853244659"/>
  </r>
  <r>
    <x v="117"/>
    <x v="17"/>
    <x v="117"/>
    <n v="13.467348226973989"/>
    <n v="115.84390436525425"/>
    <n v="4"/>
    <x v="2"/>
    <x v="2"/>
    <n v="1165.6235890230466"/>
    <n v="8.5957046740773624"/>
    <n v="28.628455080197185"/>
    <n v="291.40589725576166"/>
    <n v="0.30046451180536438"/>
  </r>
  <r>
    <x v="118"/>
    <x v="18"/>
    <x v="118"/>
    <n v="39.276338789174446"/>
    <n v="32.353132511209154"/>
    <n v="8"/>
    <x v="2"/>
    <x v="3"/>
    <n v="969.74343833832609"/>
    <n v="4.2960092916106767"/>
    <n v="6.729514323094528"/>
    <n v="121.21792979229076"/>
    <n v="0.12240569305663793"/>
  </r>
  <r>
    <x v="119"/>
    <x v="19"/>
    <x v="119"/>
    <n v="37.59373579334671"/>
    <n v="101.99945201226708"/>
    <n v="7"/>
    <x v="3"/>
    <x v="0"/>
    <n v="313.73267924109729"/>
    <n v="7.4565059412690866"/>
    <n v="10.642934500864417"/>
    <n v="44.818954177299609"/>
    <n v="0.25493001071636728"/>
  </r>
  <r>
    <x v="120"/>
    <x v="20"/>
    <x v="120"/>
    <n v="30.148271432263726"/>
    <n v="160.06950370213161"/>
    <n v="6"/>
    <x v="4"/>
    <x v="0"/>
    <n v="1467.5515305032632"/>
    <n v="7.2433517026821956"/>
    <n v="9.3191771062358431"/>
    <n v="244.59192175054386"/>
    <n v="0.56972938064285139"/>
  </r>
  <r>
    <x v="121"/>
    <x v="21"/>
    <x v="121"/>
    <n v="26.572739291191166"/>
    <n v="59.329325462236326"/>
    <n v="10"/>
    <x v="2"/>
    <x v="2"/>
    <n v="381.30204256581544"/>
    <n v="1.3542989279596962"/>
    <n v="3.728418941534323"/>
    <n v="38.130204256581543"/>
    <n v="0.59883665861313262"/>
  </r>
  <r>
    <x v="122"/>
    <x v="22"/>
    <x v="122"/>
    <n v="44.126323318604207"/>
    <n v="425.00915568652954"/>
    <n v="10"/>
    <x v="0"/>
    <x v="2"/>
    <n v="764.24817351846366"/>
    <n v="2.5304820961550143"/>
    <n v="6.2712546523663777"/>
    <n v="76.424817351846372"/>
    <n v="1.5358404686642144"/>
  </r>
  <r>
    <x v="123"/>
    <x v="23"/>
    <x v="123"/>
    <n v="19.983393986846956"/>
    <n v="168.0096320565101"/>
    <n v="2"/>
    <x v="2"/>
    <x v="1"/>
    <n v="487.09405175990543"/>
    <n v="11.74967667072276"/>
    <n v="23.79160615306288"/>
    <n v="243.54702587995271"/>
    <n v="0.35337935027308853"/>
  </r>
  <r>
    <x v="124"/>
    <x v="24"/>
    <x v="124"/>
    <n v="48.065889223700289"/>
    <n v="210.78432728389902"/>
    <n v="7"/>
    <x v="4"/>
    <x v="2"/>
    <n v="639.82125180396747"/>
    <n v="11.936831076687245"/>
    <n v="1.4462286608514721"/>
    <n v="91.403035971995351"/>
    <n v="3.0322455746065229"/>
  </r>
  <r>
    <x v="125"/>
    <x v="25"/>
    <x v="125"/>
    <n v="5.6900167802821775"/>
    <n v="254.76646981791549"/>
    <n v="3"/>
    <x v="2"/>
    <x v="0"/>
    <n v="1686.4119531196393"/>
    <n v="7.2500997329371595"/>
    <n v="70.729518687150957"/>
    <n v="562.13731770654647"/>
    <n v="0.63303543281597197"/>
  </r>
  <r>
    <x v="126"/>
    <x v="26"/>
    <x v="126"/>
    <n v="47.172189344101149"/>
    <n v="337.29922627808236"/>
    <n v="5"/>
    <x v="3"/>
    <x v="1"/>
    <n v="1524.8796378567945"/>
    <n v="9.7906035530047895"/>
    <n v="9.3305274699311074"/>
    <n v="304.97592757135891"/>
    <n v="0.7663428611131663"/>
  </r>
  <r>
    <x v="127"/>
    <x v="27"/>
    <x v="127"/>
    <n v="48.293490025150653"/>
    <n v="63.745701224326027"/>
    <n v="8"/>
    <x v="1"/>
    <x v="3"/>
    <n v="1662.8863373272416"/>
    <n v="11.051274148272052"/>
    <n v="5.8942322551682231"/>
    <n v="207.8607921659052"/>
    <n v="0.22394174937191194"/>
  </r>
  <r>
    <x v="125"/>
    <x v="28"/>
    <x v="128"/>
    <n v="10.279228974950051"/>
    <n v="281.18049402544659"/>
    <n v="4"/>
    <x v="4"/>
    <x v="3"/>
    <n v="1170.1700396291881"/>
    <n v="7.3126660774379388"/>
    <n v="24.916181512067293"/>
    <n v="292.54250990729702"/>
    <n v="1.0978503971871274"/>
  </r>
  <r>
    <x v="128"/>
    <x v="29"/>
    <x v="129"/>
    <n v="49.980740315801526"/>
    <n v="108.74298586018269"/>
    <n v="2"/>
    <x v="4"/>
    <x v="0"/>
    <n v="1359.9615895210732"/>
    <n v="5.2997447832069788"/>
    <n v="9.6799643092112166"/>
    <n v="679.98079476053658"/>
    <n v="0.22476299630332949"/>
  </r>
  <r>
    <x v="102"/>
    <x v="30"/>
    <x v="130"/>
    <n v="26.551439435406461"/>
    <n v="445.03649251977868"/>
    <n v="5"/>
    <x v="1"/>
    <x v="1"/>
    <n v="503.55269766405246"/>
    <n v="5.1945041957963305"/>
    <n v="2.9140202948602654"/>
    <n v="100.71053953281049"/>
    <n v="5.7519484016409397"/>
  </r>
  <r>
    <x v="129"/>
    <x v="31"/>
    <x v="131"/>
    <n v="15.916693183058369"/>
    <n v="197.31279916733362"/>
    <n v="10"/>
    <x v="2"/>
    <x v="2"/>
    <n v="1996.208655432552"/>
    <n v="11.435619423516076"/>
    <n v="16.683230423258056"/>
    <n v="199.62086554325521"/>
    <n v="0.74305723099564702"/>
  </r>
  <r>
    <x v="130"/>
    <x v="32"/>
    <x v="132"/>
    <n v="32.198069033545153"/>
    <n v="233.97212998133989"/>
    <n v="9"/>
    <x v="3"/>
    <x v="2"/>
    <n v="107.83887877635108"/>
    <n v="1.7008017292573769"/>
    <n v="7.1658882490832418"/>
    <n v="11.982097641816786"/>
    <n v="1.0140614436120741"/>
  </r>
  <r>
    <x v="131"/>
    <x v="33"/>
    <x v="133"/>
    <n v="14.203091434005216"/>
    <n v="146.38206400778444"/>
    <n v="7"/>
    <x v="2"/>
    <x v="1"/>
    <n v="1557.0104962922396"/>
    <n v="5.2507722532132668"/>
    <n v="25.25815417685024"/>
    <n v="222.43007089889139"/>
    <n v="0.40804059645849133"/>
  </r>
  <r>
    <x v="132"/>
    <x v="34"/>
    <x v="134"/>
    <n v="46.18069068171004"/>
    <n v="243.22781895423225"/>
    <n v="5"/>
    <x v="1"/>
    <x v="1"/>
    <n v="443.08080964681557"/>
    <n v="6.2225542008505901"/>
    <n v="5.8600462741039374"/>
    <n v="88.616161929363116"/>
    <n v="0.89877663967945454"/>
  </r>
  <r>
    <x v="133"/>
    <x v="35"/>
    <x v="135"/>
    <n v="29.843568164651654"/>
    <n v="128.5962945356801"/>
    <n v="4"/>
    <x v="3"/>
    <x v="3"/>
    <n v="1848.7850736527694"/>
    <n v="4.6172549893309558"/>
    <n v="15.392441365169951"/>
    <n v="462.19626841319234"/>
    <n v="0.27994337855144985"/>
  </r>
  <r>
    <x v="134"/>
    <x v="36"/>
    <x v="136"/>
    <n v="39.898124692869665"/>
    <n v="148.90975677101582"/>
    <n v="1"/>
    <x v="0"/>
    <x v="2"/>
    <n v="567.6991280889622"/>
    <n v="11.581319607547584"/>
    <n v="2.0820733489197951"/>
    <n v="567.6991280889622"/>
    <n v="1.7925638992821886"/>
  </r>
  <r>
    <x v="135"/>
    <x v="37"/>
    <x v="137"/>
    <n v="22.129778496781515"/>
    <n v="49.586897436847664"/>
    <n v="1"/>
    <x v="0"/>
    <x v="0"/>
    <n v="1046.4104748228651"/>
    <n v="8.0290363642735905"/>
    <n v="3.9022403612135417"/>
    <n v="1046.4104748228651"/>
    <n v="0.57421674444680237"/>
  </r>
  <r>
    <x v="136"/>
    <x v="38"/>
    <x v="138"/>
    <n v="29.014255733731837"/>
    <n v="381.07286821533779"/>
    <n v="10"/>
    <x v="3"/>
    <x v="2"/>
    <n v="279.17992536722591"/>
    <n v="4.3511001097087298"/>
    <n v="11.157750989927223"/>
    <n v="27.91799253672259"/>
    <n v="1.1771178059970853"/>
  </r>
  <r>
    <x v="137"/>
    <x v="39"/>
    <x v="139"/>
    <n v="21.166679999820907"/>
    <n v="340.38486038459286"/>
    <n v="9"/>
    <x v="0"/>
    <x v="3"/>
    <n v="724.44977499044023"/>
    <n v="2.8856602545637253"/>
    <n v="3.758596293548369"/>
    <n v="80.494419443382242"/>
    <n v="4.278502696400456"/>
  </r>
  <r>
    <x v="138"/>
    <x v="40"/>
    <x v="140"/>
    <n v="16.77027323234087"/>
    <n v="61.139509683160199"/>
    <n v="2"/>
    <x v="3"/>
    <x v="1"/>
    <n v="640.13437773654937"/>
    <n v="8.4237409165648707"/>
    <n v="10.361023782605665"/>
    <n v="320.06718886827468"/>
    <n v="0.35186748953801084"/>
  </r>
  <r>
    <x v="139"/>
    <x v="41"/>
    <x v="141"/>
    <n v="28.076744301069809"/>
    <n v="185.01986554210242"/>
    <n v="9"/>
    <x v="2"/>
    <x v="2"/>
    <n v="1964.5355030388748"/>
    <n v="2.9539970409322578"/>
    <n v="11.927470020898999"/>
    <n v="218.28172255987499"/>
    <n v="0.55248854818022175"/>
  </r>
  <r>
    <x v="140"/>
    <x v="42"/>
    <x v="142"/>
    <n v="27.377478189544249"/>
    <n v="279.89552288289059"/>
    <n v="1"/>
    <x v="2"/>
    <x v="1"/>
    <n v="331.78279436322009"/>
    <n v="10.091223110104128"/>
    <n v="10.839581106308696"/>
    <n v="331.78279436322009"/>
    <n v="0.94317007018208765"/>
  </r>
  <r>
    <x v="141"/>
    <x v="43"/>
    <x v="143"/>
    <n v="9.4373704204466016"/>
    <n v="485.93865784331638"/>
    <n v="7"/>
    <x v="1"/>
    <x v="2"/>
    <n v="809.76078824433023"/>
    <n v="7.6370030371453357"/>
    <n v="20.80382995967107"/>
    <n v="115.68011260633288"/>
    <n v="2.4750681001998616"/>
  </r>
  <r>
    <x v="142"/>
    <x v="44"/>
    <x v="144"/>
    <n v="49.159330558095952"/>
    <n v="303.06869230572966"/>
    <n v="4"/>
    <x v="2"/>
    <x v="0"/>
    <n v="1865.3820410916037"/>
    <n v="1.295223556858399"/>
    <n v="10.121832101626733"/>
    <n v="466.34551027290092"/>
    <n v="0.6090823095925908"/>
  </r>
  <r>
    <x v="143"/>
    <x v="45"/>
    <x v="145"/>
    <n v="26.127068991015129"/>
    <n v="285.72891495579626"/>
    <n v="6"/>
    <x v="2"/>
    <x v="0"/>
    <n v="301.53285034192112"/>
    <n v="3.1889860835999349"/>
    <n v="11.051778404358899"/>
    <n v="50.255475056986853"/>
    <n v="0.98953539098925769"/>
  </r>
  <r>
    <x v="144"/>
    <x v="46"/>
    <x v="146"/>
    <n v="42.787903170365816"/>
    <n v="423.58263988652021"/>
    <n v="7"/>
    <x v="1"/>
    <x v="2"/>
    <n v="714.72283521423776"/>
    <n v="11.024798412568421"/>
    <n v="5.9402756170813591"/>
    <n v="102.10326217346254"/>
    <n v="1.6665200862505776"/>
  </r>
  <r>
    <x v="145"/>
    <x v="47"/>
    <x v="147"/>
    <n v="46.144872450387005"/>
    <n v="412.83450313537929"/>
    <n v="6"/>
    <x v="4"/>
    <x v="2"/>
    <n v="154.86155416086413"/>
    <n v="5.2448352584391369"/>
    <n v="6.98760315217182"/>
    <n v="25.810259026810687"/>
    <n v="1.2803370255490949"/>
  </r>
  <r>
    <x v="146"/>
    <x v="48"/>
    <x v="148"/>
    <n v="21.681721464406628"/>
    <n v="220.94339596853627"/>
    <n v="2"/>
    <x v="4"/>
    <x v="1"/>
    <n v="974.44304286188276"/>
    <n v="3.2648152601974729"/>
    <n v="4.3645200364240857"/>
    <n v="487.22152143094138"/>
    <n v="2.3348058482408769"/>
  </r>
  <r>
    <x v="147"/>
    <x v="49"/>
    <x v="149"/>
    <n v="23.626857676038107"/>
    <n v="277.04691774988623"/>
    <n v="3"/>
    <x v="3"/>
    <x v="1"/>
    <n v="1444.6426350856177"/>
    <n v="4.2021608148162723"/>
    <n v="15.482411726580029"/>
    <n v="481.54754502853922"/>
    <n v="0.75737112779701521"/>
  </r>
  <r>
    <x v="148"/>
    <x v="50"/>
    <x v="150"/>
    <n v="30.313612735895944"/>
    <n v="436.10912657866993"/>
    <n v="7"/>
    <x v="4"/>
    <x v="3"/>
    <n v="1011.724678149115"/>
    <n v="6.7683526707423756"/>
    <n v="14.308975164460506"/>
    <n v="144.532096878445"/>
    <n v="1.0054233044084211"/>
  </r>
  <r>
    <x v="149"/>
    <x v="51"/>
    <x v="151"/>
    <n v="14.957334424230137"/>
    <n v="247.91570629852157"/>
    <n v="10"/>
    <x v="4"/>
    <x v="3"/>
    <n v="1293.8778051352717"/>
    <n v="6.0013005557059111"/>
    <n v="22.92604346942235"/>
    <n v="129.38778051352716"/>
    <n v="0.72297074874600775"/>
  </r>
  <r>
    <x v="150"/>
    <x v="52"/>
    <x v="152"/>
    <n v="11.566522089614686"/>
    <n v="443.19385732045896"/>
    <n v="5"/>
    <x v="4"/>
    <x v="2"/>
    <n v="611.70502848169258"/>
    <n v="5.0551749222267306"/>
    <n v="34.239612000803724"/>
    <n v="122.34100569633851"/>
    <n v="1.119082504633103"/>
  </r>
  <r>
    <x v="151"/>
    <x v="53"/>
    <x v="153"/>
    <n v="16.734834945939632"/>
    <n v="248.60589491910494"/>
    <n v="5"/>
    <x v="2"/>
    <x v="0"/>
    <n v="1350.2119758056863"/>
    <n v="1.1215179777896611"/>
    <n v="22.37117746935143"/>
    <n v="270.04239516113728"/>
    <n v="0.6640505580555226"/>
  </r>
  <r>
    <x v="152"/>
    <x v="54"/>
    <x v="154"/>
    <n v="47.064121263335906"/>
    <n v="57.898423891559929"/>
    <n v="9"/>
    <x v="4"/>
    <x v="3"/>
    <n v="725.91115118983362"/>
    <n v="4.5944927741347303"/>
    <n v="3.1183070225875755"/>
    <n v="80.656794576648181"/>
    <n v="0.39450990759067645"/>
  </r>
  <r>
    <x v="153"/>
    <x v="55"/>
    <x v="155"/>
    <n v="31.061431671683021"/>
    <n v="453.33305664279396"/>
    <n v="7"/>
    <x v="2"/>
    <x v="3"/>
    <n v="183.30929910189084"/>
    <n v="11.007936906214606"/>
    <n v="8.1515789375286509"/>
    <n v="26.187042728841551"/>
    <n v="1.7904169508403027"/>
  </r>
  <r>
    <x v="154"/>
    <x v="56"/>
    <x v="156"/>
    <n v="23.791013309982812"/>
    <n v="362.86673558257274"/>
    <n v="10"/>
    <x v="2"/>
    <x v="0"/>
    <n v="1282.4932262800808"/>
    <n v="5.3021580035044984"/>
    <n v="6.4235224650955978"/>
    <n v="128.24932262800809"/>
    <n v="2.3744387460005698"/>
  </r>
  <r>
    <x v="155"/>
    <x v="57"/>
    <x v="157"/>
    <n v="11.858513458286447"/>
    <n v="261.00870575149031"/>
    <n v="6"/>
    <x v="1"/>
    <x v="1"/>
    <n v="960.89379055305835"/>
    <n v="11.885546358065183"/>
    <n v="17.077960841231175"/>
    <n v="160.14896509217638"/>
    <n v="1.2888095007859579"/>
  </r>
  <r>
    <x v="156"/>
    <x v="58"/>
    <x v="158"/>
    <n v="19.843937869003696"/>
    <n v="452.21842950636409"/>
    <n v="10"/>
    <x v="3"/>
    <x v="1"/>
    <n v="1900.0949545944923"/>
    <n v="2.4205143593324951"/>
    <n v="12.803633431306828"/>
    <n v="190.00949545944923"/>
    <n v="1.7798654263940212"/>
  </r>
  <r>
    <x v="157"/>
    <x v="59"/>
    <x v="159"/>
    <n v="22.092789863351936"/>
    <n v="404.21616162592909"/>
    <n v="5"/>
    <x v="1"/>
    <x v="1"/>
    <n v="1999.6601082027491"/>
    <n v="5.6025452335235659"/>
    <n v="10.736323664180519"/>
    <n v="399.93202164054981"/>
    <n v="1.7041488132314275"/>
  </r>
  <r>
    <x v="158"/>
    <x v="60"/>
    <x v="160"/>
    <n v="42.501322187914333"/>
    <n v="345.21674507649453"/>
    <n v="7"/>
    <x v="0"/>
    <x v="2"/>
    <n v="1823.0688968231175"/>
    <n v="9.1745702978699875"/>
    <n v="2.1831939077984552"/>
    <n v="260.4384138318739"/>
    <n v="3.7204639591097277"/>
  </r>
  <r>
    <x v="159"/>
    <x v="61"/>
    <x v="161"/>
    <n v="27.468566706619512"/>
    <n v="317.73109488766545"/>
    <n v="4"/>
    <x v="2"/>
    <x v="2"/>
    <n v="1614.3635800585228"/>
    <n v="5.2789218761478685"/>
    <n v="8.8116648168286904"/>
    <n v="403.59089501463069"/>
    <n v="1.3127008053468892"/>
  </r>
  <r>
    <x v="160"/>
    <x v="62"/>
    <x v="162"/>
    <n v="34.457358475445986"/>
    <n v="77.735299882607976"/>
    <n v="7"/>
    <x v="4"/>
    <x v="1"/>
    <n v="345.70837692616141"/>
    <n v="10.939462546428251"/>
    <n v="10.137124661661053"/>
    <n v="49.386910989451628"/>
    <n v="0.22254687993763339"/>
  </r>
  <r>
    <x v="161"/>
    <x v="63"/>
    <x v="163"/>
    <n v="35.818097555565778"/>
    <n v="383.45060270681284"/>
    <n v="9"/>
    <x v="4"/>
    <x v="0"/>
    <n v="1740.2298032678384"/>
    <n v="3.2712766113076728"/>
    <n v="6.0984662908778322"/>
    <n v="193.35886702975984"/>
    <n v="1.7554411804216985"/>
  </r>
  <r>
    <x v="162"/>
    <x v="64"/>
    <x v="164"/>
    <n v="16.579704093569724"/>
    <n v="102.98190694711734"/>
    <n v="9"/>
    <x v="0"/>
    <x v="1"/>
    <n v="1622.9601295510206"/>
    <n v="10.574939744639748"/>
    <n v="7.1586027999110966"/>
    <n v="180.32890328344672"/>
    <n v="0.8676726103232425"/>
  </r>
  <r>
    <x v="163"/>
    <x v="65"/>
    <x v="165"/>
    <n v="41.971637286156032"/>
    <n v="492.49663531958379"/>
    <n v="8"/>
    <x v="3"/>
    <x v="1"/>
    <n v="637.61261861044613"/>
    <n v="4.4073289390966846"/>
    <n v="11.08708871440577"/>
    <n v="79.701577326305767"/>
    <n v="1.0583512671577269"/>
  </r>
  <r>
    <x v="164"/>
    <x v="66"/>
    <x v="166"/>
    <n v="48.492872026265466"/>
    <n v="486.63914160212329"/>
    <n v="3"/>
    <x v="2"/>
    <x v="2"/>
    <n v="1616.4792448693256"/>
    <n v="9.9968571350454365"/>
    <n v="1.6540572935759899"/>
    <n v="538.82641495644191"/>
    <n v="6.0670640866921968"/>
  </r>
  <r>
    <x v="165"/>
    <x v="67"/>
    <x v="167"/>
    <n v="33.876250447941828"/>
    <n v="408.06114623329427"/>
    <n v="6"/>
    <x v="0"/>
    <x v="0"/>
    <n v="1513.219985621987"/>
    <n v="8.3127191008819654"/>
    <n v="12.524920680513596"/>
    <n v="252.20333093699784"/>
    <n v="0.96173390291615102"/>
  </r>
  <r>
    <x v="166"/>
    <x v="68"/>
    <x v="168"/>
    <n v="27.076801216135209"/>
    <n v="80.569279346499073"/>
    <n v="9"/>
    <x v="0"/>
    <x v="3"/>
    <n v="1139.5968214318927"/>
    <n v="2.7465937483370593"/>
    <n v="3.3960269173841415"/>
    <n v="126.62186904798808"/>
    <n v="0.87619546016153693"/>
  </r>
  <r>
    <x v="167"/>
    <x v="69"/>
    <x v="169"/>
    <n v="12.570514067819346"/>
    <n v="223.21995167148773"/>
    <n v="9"/>
    <x v="0"/>
    <x v="0"/>
    <n v="1244.3539017784801"/>
    <n v="7.3260052228770913"/>
    <n v="7.4343812950217183"/>
    <n v="138.26154464205334"/>
    <n v="2.3885544164964378"/>
  </r>
  <r>
    <x v="168"/>
    <x v="70"/>
    <x v="170"/>
    <n v="40.773898145913535"/>
    <n v="494.37436944171952"/>
    <n v="8"/>
    <x v="2"/>
    <x v="2"/>
    <n v="275.84692059331485"/>
    <n v="4.4134510939002887"/>
    <n v="9.3799763258164965"/>
    <n v="34.480865074164356"/>
    <n v="1.2926232731336498"/>
  </r>
  <r>
    <x v="169"/>
    <x v="71"/>
    <x v="171"/>
    <n v="12.616956988708178"/>
    <n v="228.98875785560347"/>
    <n v="5"/>
    <x v="2"/>
    <x v="3"/>
    <n v="584.81141357288141"/>
    <n v="3.2327012458981952"/>
    <n v="32.915716424055731"/>
    <n v="116.96228271457628"/>
    <n v="0.55138662424417773"/>
  </r>
  <r>
    <x v="170"/>
    <x v="72"/>
    <x v="172"/>
    <n v="37.414108884294215"/>
    <n v="498.68922885381227"/>
    <n v="5"/>
    <x v="2"/>
    <x v="2"/>
    <n v="556.15225235815092"/>
    <n v="8.8844925204902516"/>
    <n v="8.0281701204166929"/>
    <n v="111.23045047163018"/>
    <n v="1.6602673043121015"/>
  </r>
  <r>
    <x v="171"/>
    <x v="73"/>
    <x v="173"/>
    <n v="26.974234456435958"/>
    <n v="321.06858187155098"/>
    <n v="10"/>
    <x v="2"/>
    <x v="1"/>
    <n v="1564.667225215431"/>
    <n v="6.0485208111245239"/>
    <n v="11.637375204836147"/>
    <n v="156.46672252154309"/>
    <n v="1.0228068901748602"/>
  </r>
  <r>
    <x v="172"/>
    <x v="74"/>
    <x v="174"/>
    <n v="46.260472536246503"/>
    <n v="420.371896964482"/>
    <n v="6"/>
    <x v="1"/>
    <x v="3"/>
    <n v="857.94279105557337"/>
    <n v="3.2187300181528644"/>
    <n v="6.5436834018339738"/>
    <n v="142.9904651759289"/>
    <n v="1.3886772823921025"/>
  </r>
  <r>
    <x v="173"/>
    <x v="75"/>
    <x v="175"/>
    <n v="29.396158490810983"/>
    <n v="143.78545279413274"/>
    <n v="7"/>
    <x v="0"/>
    <x v="2"/>
    <n v="138.97286817026932"/>
    <n v="11.90193624473819"/>
    <n v="6.7471636370205337"/>
    <n v="19.853266881467047"/>
    <n v="0.72494177370861812"/>
  </r>
  <r>
    <x v="174"/>
    <x v="76"/>
    <x v="176"/>
    <n v="33.881425843206493"/>
    <n v="457.18615315116523"/>
    <n v="3"/>
    <x v="1"/>
    <x v="1"/>
    <n v="495.62320716371607"/>
    <n v="5.9030473880743255"/>
    <n v="3.099163503197309"/>
    <n v="165.20773572123869"/>
    <n v="4.3539847220789225"/>
  </r>
  <r>
    <x v="175"/>
    <x v="77"/>
    <x v="177"/>
    <n v="7.642942321132856"/>
    <n v="458.80348971132156"/>
    <n v="2"/>
    <x v="3"/>
    <x v="2"/>
    <n v="838.15551311549416"/>
    <n v="10.070408868727132"/>
    <n v="27.361077324498147"/>
    <n v="419.07775655774708"/>
    <n v="2.1939813775478667"/>
  </r>
  <r>
    <x v="176"/>
    <x v="78"/>
    <x v="178"/>
    <n v="6.5220690724110746"/>
    <n v="52.165737463333954"/>
    <n v="4"/>
    <x v="0"/>
    <x v="0"/>
    <n v="864.55284462405859"/>
    <n v="7.6533345943929554"/>
    <n v="53.572452257416032"/>
    <n v="216.13821115601465"/>
    <n v="0.14929952669853674"/>
  </r>
  <r>
    <x v="177"/>
    <x v="79"/>
    <x v="179"/>
    <n v="43.10138224322251"/>
    <n v="206.28759344708035"/>
    <n v="8"/>
    <x v="2"/>
    <x v="2"/>
    <n v="1329.6192022402679"/>
    <n v="3.71524135607795"/>
    <n v="8.9933986438246514"/>
    <n v="166.20240028003349"/>
    <n v="0.53217940900181215"/>
  </r>
  <r>
    <x v="178"/>
    <x v="80"/>
    <x v="180"/>
    <n v="47.533465004040416"/>
    <n v="210.73039729137724"/>
    <n v="3"/>
    <x v="2"/>
    <x v="0"/>
    <n v="1913.4216647052926"/>
    <n v="4.6178060920039403"/>
    <n v="9.2701314106519277"/>
    <n v="637.80722156843092"/>
    <n v="0.47823551135654579"/>
  </r>
  <r>
    <x v="179"/>
    <x v="81"/>
    <x v="181"/>
    <n v="35.069699452691879"/>
    <n v="176.54086657747331"/>
    <n v="2"/>
    <x v="2"/>
    <x v="2"/>
    <n v="392.85585752981729"/>
    <n v="7.261519802150378"/>
    <n v="10.678087103110977"/>
    <n v="196.42792876490864"/>
    <n v="0.47143275177126787"/>
  </r>
  <r>
    <x v="180"/>
    <x v="82"/>
    <x v="182"/>
    <n v="39.395247960740861"/>
    <n v="152.57639355547968"/>
    <n v="4"/>
    <x v="1"/>
    <x v="1"/>
    <n v="667.23865518425157"/>
    <n v="6.4005448971856396"/>
    <n v="12.330913156689977"/>
    <n v="166.80966379606289"/>
    <n v="0.31408577514930563"/>
  </r>
  <r>
    <x v="181"/>
    <x v="83"/>
    <x v="183"/>
    <n v="23.557650008701671"/>
    <n v="239.91544693885527"/>
    <n v="9"/>
    <x v="2"/>
    <x v="0"/>
    <n v="1622.0908002665713"/>
    <n v="6.0896499927152705"/>
    <n v="13.591531452960529"/>
    <n v="180.23231114073013"/>
    <n v="0.74930365517104203"/>
  </r>
  <r>
    <x v="182"/>
    <x v="84"/>
    <x v="184"/>
    <n v="42.914512257140679"/>
    <n v="439.26380161892337"/>
    <n v="7"/>
    <x v="0"/>
    <x v="0"/>
    <n v="1498.1896402841139"/>
    <n v="1.4299326919779018"/>
    <n v="4.8524560249957691"/>
    <n v="214.02709146915913"/>
    <n v="2.1094033267902841"/>
  </r>
  <r>
    <x v="183"/>
    <x v="85"/>
    <x v="185"/>
    <n v="15.414502643485047"/>
    <n v="397.54430663733046"/>
    <n v="6"/>
    <x v="4"/>
    <x v="1"/>
    <n v="1851.2296377807295"/>
    <n v="2.002129444234293"/>
    <n v="20.115039741907157"/>
    <n v="308.53827296345492"/>
    <n v="1.2821390470061964"/>
  </r>
  <r>
    <x v="184"/>
    <x v="86"/>
    <x v="186"/>
    <n v="36.822630366655694"/>
    <n v="319.0678057226279"/>
    <n v="9"/>
    <x v="0"/>
    <x v="0"/>
    <n v="1817.0951165365254"/>
    <n v="8.1092905155638952"/>
    <n v="3.9576874628806826"/>
    <n v="201.89945739294728"/>
    <n v="2.1894079063399956"/>
  </r>
  <r>
    <x v="185"/>
    <x v="87"/>
    <x v="187"/>
    <n v="5.41136577607978"/>
    <n v="270.82976501590844"/>
    <n v="10"/>
    <x v="3"/>
    <x v="2"/>
    <n v="1246.6758530545583"/>
    <n v="11.107854530359603"/>
    <n v="63.852888650041656"/>
    <n v="124.66758530545583"/>
    <n v="0.78380666680186428"/>
  </r>
  <r>
    <x v="186"/>
    <x v="88"/>
    <x v="188"/>
    <n v="27.757981386187929"/>
    <n v="221.40504042810977"/>
    <n v="1"/>
    <x v="0"/>
    <x v="2"/>
    <n v="782.18409169084248"/>
    <n v="4.8146002419552349"/>
    <n v="5.4366414113057875"/>
    <n v="782.18409169084248"/>
    <n v="1.4671311381730174"/>
  </r>
  <r>
    <x v="187"/>
    <x v="89"/>
    <x v="189"/>
    <n v="21.794031170906536"/>
    <n v="218.93235140910977"/>
    <n v="3"/>
    <x v="2"/>
    <x v="0"/>
    <n v="282.61184529140928"/>
    <n v="10.269034213037246"/>
    <n v="4.5286836149443097"/>
    <n v="94.203948430469765"/>
    <n v="2.2181984270558588"/>
  </r>
  <r>
    <x v="188"/>
    <x v="90"/>
    <x v="190"/>
    <n v="32.802585614456135"/>
    <n v="91.135875820853414"/>
    <n v="7"/>
    <x v="0"/>
    <x v="2"/>
    <n v="798.16797207326522"/>
    <n v="9.7158146371836658"/>
    <n v="13.121466808424993"/>
    <n v="114.02399601046646"/>
    <n v="0.21173804928310688"/>
  </r>
  <r>
    <x v="189"/>
    <x v="91"/>
    <x v="191"/>
    <n v="35.003962829900289"/>
    <n v="302.20838397506623"/>
    <n v="1"/>
    <x v="0"/>
    <x v="0"/>
    <n v="479.75539513143707"/>
    <n v="5.301994046146441"/>
    <n v="6.153659624872855"/>
    <n v="479.75539513143707"/>
    <n v="1.4029940328868165"/>
  </r>
  <r>
    <x v="190"/>
    <x v="92"/>
    <x v="192"/>
    <n v="32.743371248795206"/>
    <n v="384.02114617168303"/>
    <n v="2"/>
    <x v="1"/>
    <x v="3"/>
    <n v="946.34058834824543"/>
    <n v="10.057725659831108"/>
    <n v="12.00769863872979"/>
    <n v="473.17029417412272"/>
    <n v="0.97672424343036524"/>
  </r>
  <r>
    <x v="191"/>
    <x v="93"/>
    <x v="193"/>
    <n v="26.74418691298213"/>
    <n v="471.03199279381272"/>
    <n v="3"/>
    <x v="4"/>
    <x v="2"/>
    <n v="837.37009991135744"/>
    <n v="10.348282798576275"/>
    <n v="11.529421438476476"/>
    <n v="279.12336663711915"/>
    <n v="1.5276135167304556"/>
  </r>
  <r>
    <x v="192"/>
    <x v="94"/>
    <x v="194"/>
    <n v="26.953447280138207"/>
    <n v="463.9655200444513"/>
    <n v="8"/>
    <x v="0"/>
    <x v="0"/>
    <n v="610.11086679852326"/>
    <n v="5.5655803437566975"/>
    <n v="15.331976378512277"/>
    <n v="76.263858349815408"/>
    <n v="1.1227246219652738"/>
  </r>
  <r>
    <x v="193"/>
    <x v="95"/>
    <x v="195"/>
    <n v="5.29755606464715"/>
    <n v="290.08820454911483"/>
    <n v="10"/>
    <x v="3"/>
    <x v="2"/>
    <n v="1240.6474240409889"/>
    <n v="2.9753592081338969"/>
    <n v="81.229876068602422"/>
    <n v="124.06474240409889"/>
    <n v="0.67412233719075731"/>
  </r>
  <r>
    <x v="194"/>
    <x v="96"/>
    <x v="196"/>
    <n v="29.82396024100656"/>
    <n v="68.47541255621536"/>
    <n v="7"/>
    <x v="0"/>
    <x v="3"/>
    <n v="271.42246393361836"/>
    <n v="7.7951016803509248"/>
    <n v="16.380989211648714"/>
    <n v="38.774637704802622"/>
    <n v="0.14016165648064011"/>
  </r>
  <r>
    <x v="195"/>
    <x v="97"/>
    <x v="197"/>
    <n v="5.5332935657551596"/>
    <n v="157.32456994345876"/>
    <n v="2"/>
    <x v="4"/>
    <x v="3"/>
    <n v="902.81906381911995"/>
    <n v="5.7528427543946332"/>
    <n v="75.595498742748291"/>
    <n v="451.40953190955997"/>
    <n v="0.37611175279345066"/>
  </r>
  <r>
    <x v="196"/>
    <x v="98"/>
    <x v="198"/>
    <n v="28.823794107874278"/>
    <n v="277.10407095004001"/>
    <n v="2"/>
    <x v="4"/>
    <x v="2"/>
    <n v="799.64846124014832"/>
    <n v="5.2313149647352395"/>
    <n v="11.313846297280856"/>
    <n v="399.82423062007416"/>
    <n v="0.84973104351575124"/>
  </r>
  <r>
    <x v="197"/>
    <x v="99"/>
    <x v="199"/>
    <n v="17.36333317390244"/>
    <n v="185.05720571718294"/>
    <n v="5"/>
    <x v="4"/>
    <x v="3"/>
    <n v="454.07608169914221"/>
    <n v="8.2498804108641099"/>
    <n v="19.536261864356369"/>
    <n v="90.815216339828439"/>
    <n v="0.5455460725303749"/>
  </r>
  <r>
    <x v="198"/>
    <x v="0"/>
    <x v="200"/>
    <n v="48.986570670463024"/>
    <n v="217.22721790362581"/>
    <n v="4"/>
    <x v="4"/>
    <x v="2"/>
    <n v="1298.3038873183166"/>
    <n v="8.6837423909810774"/>
    <n v="1.2618606142067437"/>
    <n v="324.57597182957915"/>
    <n v="3.5141946837680011"/>
  </r>
  <r>
    <x v="199"/>
    <x v="1"/>
    <x v="201"/>
    <n v="5.7714168921092242"/>
    <n v="203.86086698098538"/>
    <n v="6"/>
    <x v="4"/>
    <x v="1"/>
    <n v="276.60017592335021"/>
    <n v="2.0508758822758821"/>
    <n v="81.104508597827831"/>
    <n v="46.10002932055837"/>
    <n v="0.43551831504870325"/>
  </r>
  <r>
    <x v="200"/>
    <x v="2"/>
    <x v="202"/>
    <n v="41.592074941125944"/>
    <n v="253.08070029743871"/>
    <n v="2"/>
    <x v="1"/>
    <x v="1"/>
    <n v="1075.3487724759816"/>
    <n v="8.6850923255276751"/>
    <n v="10.17639432706769"/>
    <n v="537.6743862379908"/>
    <n v="0.59793574055984067"/>
  </r>
  <r>
    <x v="201"/>
    <x v="3"/>
    <x v="203"/>
    <n v="35.331482845364462"/>
    <n v="312.30183293716891"/>
    <n v="10"/>
    <x v="4"/>
    <x v="3"/>
    <n v="1949.2164021782371"/>
    <n v="1.4803091111529452"/>
    <n v="4.8215207118514734"/>
    <n v="194.92164021782372"/>
    <n v="1.8332792863603458"/>
  </r>
  <r>
    <x v="202"/>
    <x v="4"/>
    <x v="204"/>
    <n v="41.277546452634297"/>
    <n v="37.983521838902448"/>
    <n v="1"/>
    <x v="1"/>
    <x v="2"/>
    <n v="1385.2360608133479"/>
    <n v="10.74095999878597"/>
    <n v="3.1781741807963546"/>
    <n v="1385.2360608133479"/>
    <n v="0.28953672662434177"/>
  </r>
  <r>
    <x v="203"/>
    <x v="5"/>
    <x v="205"/>
    <n v="45.939801469944477"/>
    <n v="152.19878817668183"/>
    <n v="7"/>
    <x v="0"/>
    <x v="1"/>
    <n v="1330.4601729202971"/>
    <n v="2.7372544632221674"/>
    <n v="7.9716158118165401"/>
    <n v="190.06573898861387"/>
    <n v="0.41560017387450665"/>
  </r>
  <r>
    <x v="204"/>
    <x v="6"/>
    <x v="206"/>
    <n v="9.8157392912521804"/>
    <n v="89.049281900803393"/>
    <n v="7"/>
    <x v="0"/>
    <x v="0"/>
    <n v="1455.9074177938135"/>
    <n v="10.708114153958226"/>
    <n v="19.259182050804409"/>
    <n v="207.98677397054479"/>
    <n v="0.47105277686822511"/>
  </r>
  <r>
    <x v="205"/>
    <x v="7"/>
    <x v="207"/>
    <n v="9.3341250613133813"/>
    <n v="312.15452676110095"/>
    <n v="10"/>
    <x v="1"/>
    <x v="0"/>
    <n v="1868.2684640669247"/>
    <n v="6.915112973829995"/>
    <n v="21.739701816381466"/>
    <n v="186.82684640669248"/>
    <n v="1.5383049550141288"/>
  </r>
  <r>
    <x v="206"/>
    <x v="8"/>
    <x v="208"/>
    <n v="11.700386858311273"/>
    <n v="352.9574015202042"/>
    <n v="9"/>
    <x v="2"/>
    <x v="0"/>
    <n v="1101.8295511317492"/>
    <n v="8.3332263460700187"/>
    <n v="4.5081932649241923"/>
    <n v="122.42550568130547"/>
    <n v="6.691439354832438"/>
  </r>
  <r>
    <x v="207"/>
    <x v="9"/>
    <x v="209"/>
    <n v="13.636942564622593"/>
    <n v="38.615615591261644"/>
    <n v="5"/>
    <x v="4"/>
    <x v="2"/>
    <n v="1329.7282434768065"/>
    <n v="1.7341824969536352"/>
    <n v="32.370761690130657"/>
    <n v="265.94564869536129"/>
    <n v="8.7476829195581876E-2"/>
  </r>
  <r>
    <x v="208"/>
    <x v="10"/>
    <x v="210"/>
    <n v="28.690519343009729"/>
    <n v="446.99562267884357"/>
    <n v="10"/>
    <x v="4"/>
    <x v="3"/>
    <n v="259.54319352161679"/>
    <n v="8.9919153000898895"/>
    <n v="10.625269239571741"/>
    <n v="25.954319352161679"/>
    <n v="1.4663070301974368"/>
  </r>
  <r>
    <x v="209"/>
    <x v="11"/>
    <x v="211"/>
    <n v="41.684647582097718"/>
    <n v="179.11715635244994"/>
    <n v="1"/>
    <x v="0"/>
    <x v="2"/>
    <n v="989.61642631125062"/>
    <n v="10.924581918044414"/>
    <n v="5.5260861770776142"/>
    <n v="989.61642631125062"/>
    <n v="0.77757698618684901"/>
  </r>
  <r>
    <x v="210"/>
    <x v="12"/>
    <x v="212"/>
    <n v="17.029613150448611"/>
    <n v="134.03806107982746"/>
    <n v="3"/>
    <x v="1"/>
    <x v="3"/>
    <n v="250.44794845353533"/>
    <n v="10.996101181420411"/>
    <n v="6.6850370212356767"/>
    <n v="83.482649484511782"/>
    <n v="1.1773878172404262"/>
  </r>
  <r>
    <x v="9"/>
    <x v="13"/>
    <x v="213"/>
    <n v="22.860339012413213"/>
    <n v="377.95991352278531"/>
    <n v="8"/>
    <x v="4"/>
    <x v="2"/>
    <n v="1622.9349151809631"/>
    <n v="5.5240597420654209"/>
    <n v="14.651025320014497"/>
    <n v="202.86686439762039"/>
    <n v="1.1284830894578806"/>
  </r>
  <r>
    <x v="211"/>
    <x v="14"/>
    <x v="214"/>
    <n v="21.787321255865699"/>
    <n v="462.00079179495935"/>
    <n v="8"/>
    <x v="0"/>
    <x v="2"/>
    <n v="670.74718387687506"/>
    <n v="9.3804687938173323"/>
    <n v="2.9281109651895476"/>
    <n v="83.843397984609382"/>
    <n v="7.2418804602934097"/>
  </r>
  <r>
    <x v="212"/>
    <x v="15"/>
    <x v="215"/>
    <n v="23.271233444324867"/>
    <n v="450.57505383172281"/>
    <n v="1"/>
    <x v="4"/>
    <x v="2"/>
    <n v="1969.9538427799978"/>
    <n v="2.3335368703937536"/>
    <n v="16.576271894889206"/>
    <n v="1969.9538427799978"/>
    <n v="1.1680485073423601"/>
  </r>
  <r>
    <x v="213"/>
    <x v="16"/>
    <x v="216"/>
    <n v="30.425098210158609"/>
    <n v="29.711786524770503"/>
    <n v="4"/>
    <x v="1"/>
    <x v="1"/>
    <n v="1400.1964808666473"/>
    <n v="5.0560527208586779"/>
    <n v="4.825285854494358"/>
    <n v="350.04912021666183"/>
    <n v="0.20238286089382335"/>
  </r>
  <r>
    <x v="214"/>
    <x v="17"/>
    <x v="217"/>
    <n v="49.560486423787729"/>
    <n v="412.34524414653322"/>
    <n v="9"/>
    <x v="2"/>
    <x v="0"/>
    <n v="670.7764401951589"/>
    <n v="9.3093655270149558"/>
    <n v="4.8208691930704877"/>
    <n v="74.530715577239874"/>
    <n v="1.7258382177608929"/>
  </r>
  <r>
    <x v="215"/>
    <x v="18"/>
    <x v="218"/>
    <n v="15.163576368233999"/>
    <n v="165.46637765508638"/>
    <n v="5"/>
    <x v="3"/>
    <x v="0"/>
    <n v="572.4416598221278"/>
    <n v="6.5483432667846211"/>
    <n v="13.413932627549974"/>
    <n v="114.48833196442556"/>
    <n v="0.81348958290131335"/>
  </r>
  <r>
    <x v="216"/>
    <x v="19"/>
    <x v="219"/>
    <n v="35.781873146167342"/>
    <n v="154.56639352862797"/>
    <n v="4"/>
    <x v="0"/>
    <x v="2"/>
    <n v="912.69043282728705"/>
    <n v="9.574617062405828"/>
    <n v="6.0512173504769127"/>
    <n v="228.17260820682176"/>
    <n v="0.71385375708889565"/>
  </r>
  <r>
    <x v="217"/>
    <x v="20"/>
    <x v="220"/>
    <n v="43.154019591419107"/>
    <n v="255.97722241247217"/>
    <n v="1"/>
    <x v="0"/>
    <x v="0"/>
    <n v="1180.217803200213"/>
    <n v="5.5110567432664013"/>
    <n v="8.6832742125072677"/>
    <n v="1180.217803200213"/>
    <n v="0.68311929425497142"/>
  </r>
  <r>
    <x v="218"/>
    <x v="21"/>
    <x v="221"/>
    <n v="34.418107380161885"/>
    <n v="354.16776544398789"/>
    <n v="10"/>
    <x v="3"/>
    <x v="0"/>
    <n v="1146.8892264769358"/>
    <n v="2.8132301627131753"/>
    <n v="11.609471275441004"/>
    <n v="114.68892264769359"/>
    <n v="0.88635888980530808"/>
  </r>
  <r>
    <x v="219"/>
    <x v="22"/>
    <x v="222"/>
    <n v="43.61986215595342"/>
    <n v="67.144347330915792"/>
    <n v="9"/>
    <x v="3"/>
    <x v="3"/>
    <n v="1842.8738242810987"/>
    <n v="3.2810930502914655"/>
    <n v="7.0017896751834225"/>
    <n v="204.76375825345542"/>
    <n v="0.21984475403035533"/>
  </r>
  <r>
    <x v="220"/>
    <x v="23"/>
    <x v="223"/>
    <n v="39.181363257958012"/>
    <n v="437.07201204761532"/>
    <n v="9"/>
    <x v="0"/>
    <x v="1"/>
    <n v="1075.4875839091919"/>
    <n v="1.490986817209738"/>
    <n v="2.2518529385730446"/>
    <n v="119.49862043435466"/>
    <n v="4.953742525200953"/>
  </r>
  <r>
    <x v="221"/>
    <x v="24"/>
    <x v="224"/>
    <n v="9.2075227442199239"/>
    <n v="84.505050064851432"/>
    <n v="4"/>
    <x v="2"/>
    <x v="0"/>
    <n v="1070.238009894905"/>
    <n v="1.2938966736581203"/>
    <n v="8.0014976816358185"/>
    <n v="267.55950247372624"/>
    <n v="1.1470136317520636"/>
  </r>
  <r>
    <x v="222"/>
    <x v="25"/>
    <x v="225"/>
    <n v="22.066881000791717"/>
    <n v="487.62532380958902"/>
    <n v="10"/>
    <x v="0"/>
    <x v="2"/>
    <n v="884.7368685865423"/>
    <n v="8.0275328579496055"/>
    <n v="5.4758284006644891"/>
    <n v="88.473686858654233"/>
    <n v="4.0354825042485096"/>
  </r>
  <r>
    <x v="223"/>
    <x v="26"/>
    <x v="226"/>
    <n v="29.871564778836287"/>
    <n v="232.69309439908585"/>
    <n v="3"/>
    <x v="3"/>
    <x v="2"/>
    <n v="982.84733485896118"/>
    <n v="8.4318427312902919"/>
    <n v="10.981252046733013"/>
    <n v="327.61577828632039"/>
    <n v="0.70937137914880266"/>
  </r>
  <r>
    <x v="224"/>
    <x v="27"/>
    <x v="227"/>
    <n v="7.5251722608034566"/>
    <n v="416.39519925428027"/>
    <n v="1"/>
    <x v="4"/>
    <x v="3"/>
    <n v="1468.5889987655623"/>
    <n v="6.0809436678343358"/>
    <n v="46.947220280400707"/>
    <n v="1468.5889987655623"/>
    <n v="1.1786351392617385"/>
  </r>
  <r>
    <x v="225"/>
    <x v="28"/>
    <x v="228"/>
    <n v="5.4252577694358779"/>
    <n v="149.32159088420656"/>
    <n v="6"/>
    <x v="1"/>
    <x v="0"/>
    <n v="1644.3670398102897"/>
    <n v="4.7802348673755812"/>
    <n v="31.785822337752187"/>
    <n v="274.06117330171497"/>
    <n v="0.8659020724262968"/>
  </r>
  <r>
    <x v="226"/>
    <x v="29"/>
    <x v="229"/>
    <n v="12.712260884947144"/>
    <n v="220.05090929858372"/>
    <n v="4"/>
    <x v="4"/>
    <x v="2"/>
    <n v="775.36950770195097"/>
    <n v="5.3927601904683149"/>
    <n v="27.365109551491397"/>
    <n v="193.84237692548774"/>
    <n v="0.63256211719383793"/>
  </r>
  <r>
    <x v="227"/>
    <x v="30"/>
    <x v="230"/>
    <n v="27.493627690075641"/>
    <n v="329.86630948526926"/>
    <n v="1"/>
    <x v="2"/>
    <x v="2"/>
    <n v="1212.5789810371559"/>
    <n v="3.138439427043628"/>
    <n v="9.7676367130659099"/>
    <n v="1212.5789810371559"/>
    <n v="1.2283338376760273"/>
  </r>
  <r>
    <x v="228"/>
    <x v="31"/>
    <x v="231"/>
    <n v="24.525934338724802"/>
    <n v="110.20913162845348"/>
    <n v="3"/>
    <x v="0"/>
    <x v="1"/>
    <n v="1560.4288686554482"/>
    <n v="1.4155212575056475"/>
    <n v="10.149251831803726"/>
    <n v="520.14295621848271"/>
    <n v="0.4427494093732372"/>
  </r>
  <r>
    <x v="229"/>
    <x v="32"/>
    <x v="232"/>
    <n v="40.296933985555"/>
    <n v="121.46744101083085"/>
    <n v="2"/>
    <x v="0"/>
    <x v="0"/>
    <n v="130.91051814315782"/>
    <n v="3.7566630636268092"/>
    <n v="4.2912713911716871"/>
    <n v="65.455259071578908"/>
    <n v="0.70242813266887338"/>
  </r>
  <r>
    <x v="230"/>
    <x v="33"/>
    <x v="233"/>
    <n v="30.463548257796575"/>
    <n v="415.50532844246754"/>
    <n v="5"/>
    <x v="1"/>
    <x v="1"/>
    <n v="1506.9807198420076"/>
    <n v="8.800095655683478"/>
    <n v="12.793139241454716"/>
    <n v="301.39614396840153"/>
    <n v="1.0661516518404501"/>
  </r>
  <r>
    <x v="231"/>
    <x v="34"/>
    <x v="234"/>
    <n v="43.608214101365121"/>
    <n v="375.65350348160382"/>
    <n v="7"/>
    <x v="4"/>
    <x v="1"/>
    <n v="979.4699932720448"/>
    <n v="2.5012862950430352"/>
    <n v="2.3210736952977453"/>
    <n v="139.92428475314927"/>
    <n v="3.7113354724819905"/>
  </r>
  <r>
    <x v="232"/>
    <x v="35"/>
    <x v="235"/>
    <n v="9.2912825961828531"/>
    <n v="384.55678170860318"/>
    <n v="6"/>
    <x v="1"/>
    <x v="0"/>
    <n v="1593.7364760502833"/>
    <n v="8.3732512908833936"/>
    <n v="26.203178356567484"/>
    <n v="265.62274600838055"/>
    <n v="1.5795407413290687"/>
  </r>
  <r>
    <x v="233"/>
    <x v="36"/>
    <x v="236"/>
    <n v="28.76716335387416"/>
    <n v="436.25070586410834"/>
    <n v="7"/>
    <x v="2"/>
    <x v="1"/>
    <n v="1701.5286642806152"/>
    <n v="6.1067010114517171"/>
    <n v="6.1688707139177499"/>
    <n v="243.07552346865933"/>
    <n v="2.4582918124767592"/>
  </r>
  <r>
    <x v="234"/>
    <x v="37"/>
    <x v="237"/>
    <n v="6.9148290927670297"/>
    <n v="414.08834835126095"/>
    <n v="7"/>
    <x v="4"/>
    <x v="0"/>
    <n v="185.99156110176494"/>
    <n v="6.0749269779816935"/>
    <n v="51.385046524682203"/>
    <n v="26.570223014537849"/>
    <n v="1.1653994420993556"/>
  </r>
  <r>
    <x v="235"/>
    <x v="38"/>
    <x v="238"/>
    <n v="14.513767514804623"/>
    <n v="267.3294572525873"/>
    <n v="10"/>
    <x v="4"/>
    <x v="0"/>
    <n v="890.87796707328516"/>
    <n v="1.9080349283867619"/>
    <n v="18.533074802220558"/>
    <n v="89.087796707328522"/>
    <n v="0.99384618708334993"/>
  </r>
  <r>
    <x v="236"/>
    <x v="39"/>
    <x v="239"/>
    <n v="44.065260076172251"/>
    <n v="96.306772466720219"/>
    <n v="4"/>
    <x v="2"/>
    <x v="0"/>
    <n v="1438.3192544097474"/>
    <n v="8.227248651275259"/>
    <n v="7.9475226249879523"/>
    <n v="359.57981360243684"/>
    <n v="0.27499748243116817"/>
  </r>
  <r>
    <x v="237"/>
    <x v="40"/>
    <x v="240"/>
    <n v="44.939943816552208"/>
    <n v="169.33908477867624"/>
    <n v="9"/>
    <x v="0"/>
    <x v="1"/>
    <n v="696.49807598960331"/>
    <n v="8.8493969324991291"/>
    <n v="1.5673765294305697"/>
    <n v="77.388675109955926"/>
    <n v="2.4040934428953729"/>
  </r>
  <r>
    <x v="238"/>
    <x v="41"/>
    <x v="241"/>
    <n v="26.397512944037299"/>
    <n v="263.2617321135466"/>
    <n v="1"/>
    <x v="0"/>
    <x v="0"/>
    <n v="1475.77990118039"/>
    <n v="5.8149601783067979"/>
    <n v="8.6321968559126798"/>
    <n v="1475.77990118039"/>
    <n v="1.155322914259244"/>
  </r>
  <r>
    <x v="239"/>
    <x v="42"/>
    <x v="242"/>
    <n v="7.0952886833784481"/>
    <n v="85.111914088188712"/>
    <n v="2"/>
    <x v="3"/>
    <x v="0"/>
    <n v="1538.9731025211047"/>
    <n v="6.1786650570086659"/>
    <n v="45.057536753075155"/>
    <n v="769.48655126055235"/>
    <n v="0.26622745573757889"/>
  </r>
  <r>
    <x v="240"/>
    <x v="43"/>
    <x v="243"/>
    <n v="8.3456626966542977"/>
    <n v="428.62176367385223"/>
    <n v="2"/>
    <x v="0"/>
    <x v="2"/>
    <n v="954.90102086394825"/>
    <n v="4.0705607552616883"/>
    <n v="6.4056253647033454"/>
    <n v="477.45051043197412"/>
    <n v="8.017737912941298"/>
  </r>
  <r>
    <x v="241"/>
    <x v="44"/>
    <x v="244"/>
    <n v="46.651316453641542"/>
    <n v="442.0796438527309"/>
    <n v="9"/>
    <x v="1"/>
    <x v="1"/>
    <n v="1634.8847300085524"/>
    <n v="2.7750318413710593"/>
    <n v="3.9792813369536937"/>
    <n v="181.65385888983917"/>
    <n v="2.3813979149441384"/>
  </r>
  <r>
    <x v="242"/>
    <x v="45"/>
    <x v="245"/>
    <n v="45.469024288925389"/>
    <n v="33.895116473689129"/>
    <n v="5"/>
    <x v="2"/>
    <x v="1"/>
    <n v="748.53532192682667"/>
    <n v="10.223454357674177"/>
    <n v="3.1902002059118471"/>
    <n v="149.70706438536533"/>
    <n v="0.23367032199931659"/>
  </r>
  <r>
    <x v="243"/>
    <x v="46"/>
    <x v="246"/>
    <n v="30.357943882159258"/>
    <n v="112.52645447914794"/>
    <n v="9"/>
    <x v="0"/>
    <x v="0"/>
    <n v="1844.4126610126727"/>
    <n v="7.6768741317515543"/>
    <n v="3.6812658590977128"/>
    <n v="204.93474011251919"/>
    <n v="1.0068971190992351"/>
  </r>
  <r>
    <x v="244"/>
    <x v="47"/>
    <x v="247"/>
    <n v="6.4805801069062348"/>
    <n v="419.80636787674462"/>
    <n v="10"/>
    <x v="4"/>
    <x v="2"/>
    <n v="1639.0114169989845"/>
    <n v="2.9496026429205471"/>
    <n v="25.458180299914275"/>
    <n v="163.90114169989846"/>
    <n v="2.5445312017622146"/>
  </r>
  <r>
    <x v="245"/>
    <x v="48"/>
    <x v="248"/>
    <n v="46.79448625645967"/>
    <n v="421.74880525217361"/>
    <n v="6"/>
    <x v="2"/>
    <x v="2"/>
    <n v="501.02990457166754"/>
    <n v="2.3656652113884098"/>
    <n v="4.2238963601132289"/>
    <n v="83.504984095277919"/>
    <n v="2.1337617407067939"/>
  </r>
  <r>
    <x v="246"/>
    <x v="49"/>
    <x v="249"/>
    <n v="19.151811195199294"/>
    <n v="139.75532543565407"/>
    <n v="6"/>
    <x v="0"/>
    <x v="3"/>
    <n v="248.61900597330688"/>
    <n v="9.1559113137375157"/>
    <n v="2.7923446723198486"/>
    <n v="41.43650099555115"/>
    <n v="2.6133013324756265"/>
  </r>
  <r>
    <x v="247"/>
    <x v="50"/>
    <x v="250"/>
    <n v="48.266113544420264"/>
    <n v="239.0953602214787"/>
    <n v="5"/>
    <x v="1"/>
    <x v="3"/>
    <n v="1966.153756884489"/>
    <n v="2.8529871095228065"/>
    <n v="8.0005686637273623"/>
    <n v="393.23075137689779"/>
    <n v="0.61916722796139401"/>
  </r>
  <r>
    <x v="248"/>
    <x v="51"/>
    <x v="251"/>
    <n v="31.416624683801977"/>
    <n v="460.65491328373577"/>
    <n v="4"/>
    <x v="3"/>
    <x v="2"/>
    <n v="592.70357829384488"/>
    <n v="8.3853137150368049"/>
    <n v="4.1081007951395918"/>
    <n v="148.17589457346122"/>
    <n v="3.5692345893912401"/>
  </r>
  <r>
    <x v="249"/>
    <x v="52"/>
    <x v="252"/>
    <n v="38.851451143108925"/>
    <n v="358.22429370561753"/>
    <n v="10"/>
    <x v="3"/>
    <x v="1"/>
    <n v="1379.4766485842185"/>
    <n v="1.1233167979956757"/>
    <n v="5.6907359716748083"/>
    <n v="137.94766485842186"/>
    <n v="1.6202400152653755"/>
  </r>
  <r>
    <x v="250"/>
    <x v="53"/>
    <x v="253"/>
    <n v="37.072012997721188"/>
    <n v="151.50919926769228"/>
    <n v="4"/>
    <x v="2"/>
    <x v="1"/>
    <n v="924.21794917668706"/>
    <n v="4.0057749128972082"/>
    <n v="9.8902659681506027"/>
    <n v="231.05448729417176"/>
    <n v="0.41322335880540462"/>
  </r>
  <r>
    <x v="251"/>
    <x v="54"/>
    <x v="254"/>
    <n v="22.92332091778049"/>
    <n v="415.28302001077577"/>
    <n v="8"/>
    <x v="1"/>
    <x v="0"/>
    <n v="134.03891631297341"/>
    <n v="5.8472378994446759"/>
    <n v="12.001666640582622"/>
    <n v="16.754864539121677"/>
    <n v="1.5094720649152984"/>
  </r>
  <r>
    <x v="252"/>
    <x v="55"/>
    <x v="255"/>
    <n v="8.4621871148605639"/>
    <n v="262.46065996983862"/>
    <n v="7"/>
    <x v="1"/>
    <x v="3"/>
    <n v="850.37430168456342"/>
    <n v="2.9573425157621251"/>
    <n v="50.224532419352954"/>
    <n v="121.48204309779477"/>
    <n v="0.61754084844424373"/>
  </r>
  <r>
    <x v="253"/>
    <x v="56"/>
    <x v="256"/>
    <n v="12.310261282161765"/>
    <n v="324.99670835640512"/>
    <n v="10"/>
    <x v="1"/>
    <x v="2"/>
    <n v="125.27873982710508"/>
    <n v="8.8585349945641561"/>
    <n v="33.532195173891139"/>
    <n v="12.527873982710508"/>
    <n v="0.78731714008856857"/>
  </r>
  <r>
    <x v="254"/>
    <x v="57"/>
    <x v="257"/>
    <n v="15.821248743692905"/>
    <n v="79.458972267535998"/>
    <n v="1"/>
    <x v="0"/>
    <x v="0"/>
    <n v="1346.0218467304687"/>
    <n v="10.819564762901406"/>
    <n v="5.2103329390692439"/>
    <n v="1346.0218467304687"/>
    <n v="0.96391049619675218"/>
  </r>
  <r>
    <x v="255"/>
    <x v="58"/>
    <x v="258"/>
    <n v="42.559275204128838"/>
    <n v="34.670332343356911"/>
    <n v="5"/>
    <x v="3"/>
    <x v="1"/>
    <n v="974.3097328724848"/>
    <n v="6.8552868543403704"/>
    <n v="10.286687468486136"/>
    <n v="194.86194657449695"/>
    <n v="7.9193262768840991E-2"/>
  </r>
  <r>
    <x v="256"/>
    <x v="59"/>
    <x v="259"/>
    <n v="22.512047331531146"/>
    <n v="198.78404553694747"/>
    <n v="3"/>
    <x v="1"/>
    <x v="0"/>
    <n v="869.67403553935117"/>
    <n v="5.8626395811450926"/>
    <n v="3.0666254688689243"/>
    <n v="289.89134517978374"/>
    <n v="2.8794251486434121"/>
  </r>
  <r>
    <x v="257"/>
    <x v="60"/>
    <x v="260"/>
    <n v="45.34365951512239"/>
    <n v="305.14092485703264"/>
    <n v="7"/>
    <x v="4"/>
    <x v="0"/>
    <n v="1349.6624777840616"/>
    <n v="1.5253162473552861"/>
    <n v="1.2886849470994413"/>
    <n v="192.80892539772307"/>
    <n v="5.22200321791109"/>
  </r>
  <r>
    <x v="258"/>
    <x v="61"/>
    <x v="261"/>
    <n v="19.927842782982285"/>
    <n v="105.24017319865359"/>
    <n v="9"/>
    <x v="0"/>
    <x v="2"/>
    <n v="1514.0689771144548"/>
    <n v="7.9826945284502955"/>
    <n v="23.310254932499408"/>
    <n v="168.22988634605053"/>
    <n v="0.22655530847065014"/>
  </r>
  <r>
    <x v="259"/>
    <x v="62"/>
    <x v="262"/>
    <n v="39.00241690344015"/>
    <n v="437.83077052086219"/>
    <n v="2"/>
    <x v="4"/>
    <x v="0"/>
    <n v="1479.2316691933029"/>
    <n v="6.7516191084022372"/>
    <n v="11.228778647479182"/>
    <n v="739.61583459665144"/>
    <n v="0.99972888288967798"/>
  </r>
  <r>
    <x v="260"/>
    <x v="63"/>
    <x v="263"/>
    <n v="11.297776740583878"/>
    <n v="301.70251924276488"/>
    <n v="9"/>
    <x v="4"/>
    <x v="2"/>
    <n v="675.31996574363711"/>
    <n v="8.2879393613376813"/>
    <n v="27.358623685778369"/>
    <n v="75.035551749293006"/>
    <n v="0.97609413340591111"/>
  </r>
  <r>
    <x v="261"/>
    <x v="64"/>
    <x v="264"/>
    <n v="49.48150810613464"/>
    <n v="187.88475278943417"/>
    <n v="2"/>
    <x v="2"/>
    <x v="3"/>
    <n v="1644.9517112258939"/>
    <n v="8.2604444836609723"/>
    <n v="6.225150933919096"/>
    <n v="822.47585561294693"/>
    <n v="0.60995630419113556"/>
  </r>
  <r>
    <x v="262"/>
    <x v="65"/>
    <x v="265"/>
    <n v="37.587360654244172"/>
    <n v="98.486534968568407"/>
    <n v="9"/>
    <x v="0"/>
    <x v="0"/>
    <n v="1271.8151702387979"/>
    <n v="2.1307261533796953"/>
    <n v="9.8244337000109052"/>
    <n v="141.31279669319977"/>
    <n v="0.26670275430819806"/>
  </r>
  <r>
    <x v="263"/>
    <x v="66"/>
    <x v="266"/>
    <n v="27.535678323697631"/>
    <n v="449.3561217498538"/>
    <n v="5"/>
    <x v="4"/>
    <x v="1"/>
    <n v="1412.2583551721718"/>
    <n v="8.5938138394919541"/>
    <n v="8.6419618624311223"/>
    <n v="282.45167103443436"/>
    <n v="1.8883501961157751"/>
  </r>
  <r>
    <x v="264"/>
    <x v="67"/>
    <x v="267"/>
    <n v="48.844549734619839"/>
    <n v="379.50134455276799"/>
    <n v="6"/>
    <x v="0"/>
    <x v="1"/>
    <n v="1929.9690597620408"/>
    <n v="5.8838535292190892"/>
    <n v="2.0847365417832067"/>
    <n v="321.66150996034014"/>
    <n v="3.7268853222267788"/>
  </r>
  <r>
    <x v="265"/>
    <x v="68"/>
    <x v="268"/>
    <n v="7.4163394376327121"/>
    <n v="350.64825805565806"/>
    <n v="2"/>
    <x v="1"/>
    <x v="0"/>
    <n v="1382.694349069109"/>
    <n v="7.5802588541159261"/>
    <n v="8.0073804685634418"/>
    <n v="691.34717453455448"/>
    <n v="5.9046155049384073"/>
  </r>
  <r>
    <x v="266"/>
    <x v="69"/>
    <x v="269"/>
    <n v="24.668971377957462"/>
    <n v="156.83330068868574"/>
    <n v="9"/>
    <x v="2"/>
    <x v="3"/>
    <n v="1628.8173964250657"/>
    <n v="1.5353116430081921"/>
    <n v="7.9511090164766198"/>
    <n v="180.9797107138962"/>
    <n v="0.79957560160702623"/>
  </r>
  <r>
    <x v="267"/>
    <x v="70"/>
    <x v="270"/>
    <n v="42.740359592592874"/>
    <n v="205.55152195567265"/>
    <n v="5"/>
    <x v="3"/>
    <x v="1"/>
    <n v="266.50674818210314"/>
    <n v="5.1513508441914366"/>
    <n v="9.6067270690642896"/>
    <n v="53.301349636420625"/>
    <n v="0.50061870518327967"/>
  </r>
  <r>
    <x v="268"/>
    <x v="71"/>
    <x v="271"/>
    <n v="20.326673591379766"/>
    <n v="98.195554687337832"/>
    <n v="9"/>
    <x v="4"/>
    <x v="3"/>
    <n v="356.71649967405381"/>
    <n v="3.2191185669379387"/>
    <n v="16.144125452286215"/>
    <n v="39.635166630450421"/>
    <n v="0.29923403632270318"/>
  </r>
  <r>
    <x v="269"/>
    <x v="72"/>
    <x v="272"/>
    <n v="39.605254401444903"/>
    <n v="294.68386928974434"/>
    <n v="10"/>
    <x v="2"/>
    <x v="0"/>
    <n v="462.52395818109608"/>
    <n v="3.7466975981078421"/>
    <n v="10.716044305141102"/>
    <n v="46.252395818109605"/>
    <n v="0.69433499701010715"/>
  </r>
  <r>
    <x v="270"/>
    <x v="73"/>
    <x v="273"/>
    <n v="47.968627861159959"/>
    <n v="483.16045241708247"/>
    <n v="5"/>
    <x v="2"/>
    <x v="3"/>
    <n v="1650.3396237655129"/>
    <n v="10.996320229947147"/>
    <n v="9.6708288097445969"/>
    <n v="330.0679247531026"/>
    <n v="1.0415266525457005"/>
  </r>
  <r>
    <x v="271"/>
    <x v="74"/>
    <x v="274"/>
    <n v="22.851637218903178"/>
    <n v="431.41336997038508"/>
    <n v="8"/>
    <x v="2"/>
    <x v="2"/>
    <n v="1422.4616396724334"/>
    <n v="3.1998426020536619"/>
    <n v="3.9235020985665501"/>
    <n v="177.80770495905418"/>
    <n v="4.8117426344875067"/>
  </r>
  <r>
    <x v="272"/>
    <x v="75"/>
    <x v="275"/>
    <n v="39.809971225909507"/>
    <n v="330.74234804551139"/>
    <n v="7"/>
    <x v="2"/>
    <x v="1"/>
    <n v="457.62009644599885"/>
    <n v="1.1764228764065359"/>
    <n v="10.801765202903367"/>
    <n v="65.374299492285544"/>
    <n v="0.76913612299210621"/>
  </r>
  <r>
    <x v="273"/>
    <x v="76"/>
    <x v="276"/>
    <n v="6.3331546525324303"/>
    <n v="345.29371812366594"/>
    <n v="10"/>
    <x v="1"/>
    <x v="3"/>
    <n v="150.94906387877458"/>
    <n v="1.3073858684465056"/>
    <n v="25.183723187061936"/>
    <n v="15.094906387877458"/>
    <n v="2.1649538694523893"/>
  </r>
  <r>
    <x v="274"/>
    <x v="77"/>
    <x v="277"/>
    <n v="17.29971628829588"/>
    <n v="149.1601180490994"/>
    <n v="8"/>
    <x v="0"/>
    <x v="1"/>
    <n v="1014.1226681499489"/>
    <n v="1.1601596080383876"/>
    <n v="18.207933268213086"/>
    <n v="126.76533351874362"/>
    <n v="0.47353609072953823"/>
  </r>
  <r>
    <x v="275"/>
    <x v="78"/>
    <x v="278"/>
    <n v="49.666364530285882"/>
    <n v="216.56345431786022"/>
    <n v="4"/>
    <x v="3"/>
    <x v="3"/>
    <n v="375.79296182472746"/>
    <n v="10.025792040777727"/>
    <n v="5.7540580441722797"/>
    <n v="93.948240456181864"/>
    <n v="0.75778945889271376"/>
  </r>
  <r>
    <x v="276"/>
    <x v="79"/>
    <x v="279"/>
    <n v="27.077155524985695"/>
    <n v="29.625131599771706"/>
    <n v="6"/>
    <x v="3"/>
    <x v="1"/>
    <n v="559.38241279123781"/>
    <n v="8.4795547824982105"/>
    <n v="8.4238912531348831"/>
    <n v="93.230402131872964"/>
    <n v="0.12988066303567425"/>
  </r>
  <r>
    <x v="277"/>
    <x v="80"/>
    <x v="280"/>
    <n v="21.011503896763156"/>
    <n v="394.54575884510882"/>
    <n v="8"/>
    <x v="0"/>
    <x v="1"/>
    <n v="1699.9704486840396"/>
    <n v="1.6948863374162184"/>
    <n v="9.0247491925292085"/>
    <n v="212.49630608550495"/>
    <n v="2.0806790768595116"/>
  </r>
  <r>
    <x v="278"/>
    <x v="81"/>
    <x v="281"/>
    <n v="47.351428023682644"/>
    <n v="388.43490963768863"/>
    <n v="8"/>
    <x v="3"/>
    <x v="0"/>
    <n v="1730.5597797112309"/>
    <n v="11.546197807082136"/>
    <n v="4.282468026421264"/>
    <n v="216.31997246390387"/>
    <n v="1.9155392005200784"/>
  </r>
  <r>
    <x v="279"/>
    <x v="82"/>
    <x v="282"/>
    <n v="24.433157580779511"/>
    <n v="24.27103331362197"/>
    <n v="10"/>
    <x v="2"/>
    <x v="3"/>
    <n v="1123.3068165387024"/>
    <n v="2.0626352635485361"/>
    <n v="8.1807224244788923"/>
    <n v="112.33068165387024"/>
    <n v="0.12142748870636762"/>
  </r>
  <r>
    <x v="280"/>
    <x v="83"/>
    <x v="283"/>
    <n v="35.58626861396715"/>
    <n v="457.52741026513843"/>
    <n v="1"/>
    <x v="1"/>
    <x v="0"/>
    <n v="263.57773968386607"/>
    <n v="10.189235911778788"/>
    <n v="3.5311293798091308"/>
    <n v="263.57773968386607"/>
    <n v="3.6410029824011017"/>
  </r>
  <r>
    <x v="281"/>
    <x v="84"/>
    <x v="284"/>
    <n v="34.730235838169392"/>
    <n v="330.73834600401159"/>
    <n v="8"/>
    <x v="2"/>
    <x v="1"/>
    <n v="1562.4701781608801"/>
    <n v="8.3051962990068766"/>
    <n v="8.0540045667225293"/>
    <n v="195.30877227011001"/>
    <n v="1.1824014298885723"/>
  </r>
  <r>
    <x v="282"/>
    <x v="85"/>
    <x v="285"/>
    <n v="8.856235293653107"/>
    <n v="308.54813623737624"/>
    <n v="2"/>
    <x v="2"/>
    <x v="3"/>
    <n v="381.51472881867932"/>
    <n v="8.9641264664942"/>
    <n v="11.439622431887587"/>
    <n v="190.75736440933966"/>
    <n v="3.0455244492748257"/>
  </r>
  <r>
    <x v="283"/>
    <x v="86"/>
    <x v="286"/>
    <n v="32.837715061694951"/>
    <n v="24.062589015138229"/>
    <n v="5"/>
    <x v="1"/>
    <x v="3"/>
    <n v="901.57052681931827"/>
    <n v="1.4841376362180716"/>
    <n v="8.5108975310936827"/>
    <n v="180.31410536386366"/>
    <n v="8.6098197930449066E-2"/>
  </r>
  <r>
    <x v="284"/>
    <x v="87"/>
    <x v="287"/>
    <n v="40.912482821123596"/>
    <n v="141.14741185311271"/>
    <n v="2"/>
    <x v="4"/>
    <x v="2"/>
    <n v="321.27175715267964"/>
    <n v="6.6375011070409569"/>
    <n v="11.186444763374878"/>
    <n v="160.63587857633982"/>
    <n v="0.30840754954541616"/>
  </r>
  <r>
    <x v="285"/>
    <x v="88"/>
    <x v="288"/>
    <n v="37.089883970527353"/>
    <n v="406.44107321383342"/>
    <n v="7"/>
    <x v="3"/>
    <x v="1"/>
    <n v="1814.5891389966177"/>
    <n v="9.9718676999103728"/>
    <n v="5.586937657373988"/>
    <n v="259.22701985665969"/>
    <n v="1.961409567902535"/>
  </r>
  <r>
    <x v="234"/>
    <x v="89"/>
    <x v="289"/>
    <n v="8.6917104352916859"/>
    <n v="166.62065522458727"/>
    <n v="4"/>
    <x v="1"/>
    <x v="2"/>
    <n v="1503.6842453102497"/>
    <n v="4.5494753359451536"/>
    <n v="43.41154717041541"/>
    <n v="375.92106132756243"/>
    <n v="0.44158907916780132"/>
  </r>
  <r>
    <x v="286"/>
    <x v="90"/>
    <x v="290"/>
    <n v="11.939943373948328"/>
    <n v="484.17173281682079"/>
    <n v="4"/>
    <x v="0"/>
    <x v="2"/>
    <n v="946.00530215611332"/>
    <n v="7.8946507802979857"/>
    <n v="35.052667971555373"/>
    <n v="236.50132553902833"/>
    <n v="1.1568474254066683"/>
  </r>
  <r>
    <x v="287"/>
    <x v="91"/>
    <x v="291"/>
    <n v="37.025471965037752"/>
    <n v="328.51534941927872"/>
    <n v="6"/>
    <x v="0"/>
    <x v="3"/>
    <n v="1021.5889908062627"/>
    <n v="7.8714068850749159"/>
    <n v="11.25621445098793"/>
    <n v="170.26483180104378"/>
    <n v="0.78824768579655502"/>
  </r>
  <r>
    <x v="288"/>
    <x v="92"/>
    <x v="292"/>
    <n v="33.52553968833729"/>
    <n v="223.42726431661714"/>
    <n v="7"/>
    <x v="0"/>
    <x v="2"/>
    <n v="137.29277948747"/>
    <n v="11.277601048042841"/>
    <n v="4.6627431945683542"/>
    <n v="19.613254212495715"/>
    <n v="1.4292851888521187"/>
  </r>
  <r>
    <x v="289"/>
    <x v="93"/>
    <x v="293"/>
    <n v="38.284488003946755"/>
    <n v="200.70821709008038"/>
    <n v="6"/>
    <x v="4"/>
    <x v="1"/>
    <n v="954.08092895097957"/>
    <n v="5.3457031348955297"/>
    <n v="3.0273331123826006"/>
    <n v="159.01348815849659"/>
    <n v="1.7317376474352411"/>
  </r>
  <r>
    <x v="290"/>
    <x v="94"/>
    <x v="294"/>
    <n v="19.25052029066913"/>
    <n v="187.38041565059905"/>
    <n v="9"/>
    <x v="1"/>
    <x v="0"/>
    <n v="560.99633263456053"/>
    <n v="5.7066832507315537"/>
    <n v="7.2087563959534355"/>
    <n v="62.332925848284503"/>
    <n v="1.350272355736408"/>
  </r>
  <r>
    <x v="291"/>
    <x v="95"/>
    <x v="295"/>
    <n v="9.7947912970067499"/>
    <n v="140.9593804533805"/>
    <n v="9"/>
    <x v="4"/>
    <x v="2"/>
    <n v="660.17967300055818"/>
    <n v="3.5564895149438072"/>
    <n v="32.78064163256294"/>
    <n v="73.353297000062014"/>
    <n v="0.4390170079744391"/>
  </r>
  <r>
    <x v="292"/>
    <x v="96"/>
    <x v="296"/>
    <n v="5.2337850066513552"/>
    <n v="244.01504743866352"/>
    <n v="1"/>
    <x v="0"/>
    <x v="2"/>
    <n v="1675.9564487955956"/>
    <n v="2.1647384607966211"/>
    <n v="74.916505454046188"/>
    <n v="1675.9564487955956"/>
    <n v="0.62233355586529804"/>
  </r>
  <r>
    <x v="293"/>
    <x v="97"/>
    <x v="297"/>
    <n v="18.872035481133413"/>
    <n v="345.05415506591038"/>
    <n v="5"/>
    <x v="2"/>
    <x v="3"/>
    <n v="844.29344755971522"/>
    <n v="4.5570461072760597"/>
    <n v="18.279907065579231"/>
    <n v="168.85868951194306"/>
    <n v="1.0002176953396078"/>
  </r>
  <r>
    <x v="294"/>
    <x v="98"/>
    <x v="298"/>
    <n v="21.196287380610347"/>
    <n v="415.6691943059185"/>
    <n v="4"/>
    <x v="2"/>
    <x v="3"/>
    <n v="734.3151063841666"/>
    <n v="1.1649402933086033"/>
    <n v="6.1197395419781273"/>
    <n v="183.57877659604165"/>
    <n v="3.2044618219922931"/>
  </r>
  <r>
    <x v="295"/>
    <x v="99"/>
    <x v="299"/>
    <n v="17.139489945772389"/>
    <n v="210.63321918661768"/>
    <n v="5"/>
    <x v="4"/>
    <x v="3"/>
    <n v="295.06069122090003"/>
    <n v="8.1939203551310484"/>
    <n v="23.208487616606032"/>
    <n v="59.012138244180008"/>
    <n v="0.52951971111877383"/>
  </r>
  <r>
    <x v="296"/>
    <x v="0"/>
    <x v="300"/>
    <n v="10.962815202238971"/>
    <n v="69.109809424928073"/>
    <n v="2"/>
    <x v="0"/>
    <x v="0"/>
    <n v="1710.4961071526732"/>
    <n v="1.1317951625664022"/>
    <n v="24.843314078869213"/>
    <n v="855.24805357633659"/>
    <n v="0.25375118093487142"/>
  </r>
  <r>
    <x v="297"/>
    <x v="1"/>
    <x v="301"/>
    <n v="13.432630258754475"/>
    <n v="265.52658438478488"/>
    <n v="7"/>
    <x v="0"/>
    <x v="3"/>
    <n v="920.39710999298961"/>
    <n v="3.3404473367820318"/>
    <n v="28.996601101805329"/>
    <n v="131.48530142756994"/>
    <n v="0.68171029729523736"/>
  </r>
  <r>
    <x v="298"/>
    <x v="2"/>
    <x v="302"/>
    <n v="25.197965465965314"/>
    <n v="337.93061721260108"/>
    <n v="6"/>
    <x v="0"/>
    <x v="1"/>
    <n v="889.80322116889727"/>
    <n v="3.4210581312043891"/>
    <n v="15.554617608032018"/>
    <n v="148.30053686148287"/>
    <n v="0.86218949325369831"/>
  </r>
  <r>
    <x v="299"/>
    <x v="3"/>
    <x v="303"/>
    <n v="29.963300027399047"/>
    <n v="424.77629604117305"/>
    <n v="2"/>
    <x v="0"/>
    <x v="1"/>
    <n v="1041.8361008200704"/>
    <n v="8.2375787270511225"/>
    <n v="8.4105344009951413"/>
    <n v="520.91805041003522"/>
    <n v="1.6855709552349658"/>
  </r>
  <r>
    <x v="300"/>
    <x v="4"/>
    <x v="304"/>
    <n v="23.361987878741189"/>
    <n v="199.6302863173143"/>
    <n v="9"/>
    <x v="1"/>
    <x v="3"/>
    <n v="1199.4564081139499"/>
    <n v="4.0630338650151705"/>
    <n v="19.941343120782797"/>
    <n v="133.27293423488334"/>
    <n v="0.42851125088687181"/>
  </r>
  <r>
    <x v="37"/>
    <x v="5"/>
    <x v="305"/>
    <n v="6.1817856805983737"/>
    <n v="330.7242176310034"/>
    <n v="3"/>
    <x v="4"/>
    <x v="3"/>
    <n v="1489.0492391078067"/>
    <n v="7.8630033363310963"/>
    <n v="49.180175153181878"/>
    <n v="496.34974636926887"/>
    <n v="1.0878323817358098"/>
  </r>
  <r>
    <x v="301"/>
    <x v="6"/>
    <x v="306"/>
    <n v="20.926142930536649"/>
    <n v="312.34405022624804"/>
    <n v="8"/>
    <x v="4"/>
    <x v="0"/>
    <n v="1998.1500987147658"/>
    <n v="1.4833283703077123"/>
    <n v="16.050938994931798"/>
    <n v="249.76876233934573"/>
    <n v="0.92991575579637509"/>
  </r>
  <r>
    <x v="302"/>
    <x v="7"/>
    <x v="307"/>
    <n v="9.1878917206943367"/>
    <n v="163.26844460158276"/>
    <n v="6"/>
    <x v="1"/>
    <x v="0"/>
    <n v="170.33270840528138"/>
    <n v="10.74006055596597"/>
    <n v="36.029462559212234"/>
    <n v="28.388784734213562"/>
    <n v="0.49320628596221278"/>
  </r>
  <r>
    <x v="303"/>
    <x v="8"/>
    <x v="308"/>
    <n v="31.911970900742279"/>
    <n v="71.890174681204854"/>
    <n v="6"/>
    <x v="2"/>
    <x v="1"/>
    <n v="859.39270722561935"/>
    <n v="5.5220651948219288"/>
    <n v="13.753807154039743"/>
    <n v="143.23211787093655"/>
    <n v="0.16379211124378323"/>
  </r>
  <r>
    <x v="304"/>
    <x v="9"/>
    <x v="309"/>
    <n v="19.599364875758567"/>
    <n v="50.641785870612765"/>
    <n v="4"/>
    <x v="4"/>
    <x v="0"/>
    <n v="1075.3758707864181"/>
    <n v="9.4429964392450447"/>
    <n v="16.951969373040111"/>
    <n v="268.84396769660452"/>
    <n v="0.15242171904436208"/>
  </r>
  <r>
    <x v="305"/>
    <x v="10"/>
    <x v="310"/>
    <n v="22.335706282819267"/>
    <n v="494.41326359444821"/>
    <n v="10"/>
    <x v="3"/>
    <x v="3"/>
    <n v="1476.7669518429118"/>
    <n v="6.4953362704375932"/>
    <n v="5.2799239537635563"/>
    <n v="147.67669518429119"/>
    <n v="4.19240041782371"/>
  </r>
  <r>
    <x v="306"/>
    <x v="11"/>
    <x v="311"/>
    <n v="18.133130808334442"/>
    <n v="327.48547789503476"/>
    <n v="5"/>
    <x v="4"/>
    <x v="0"/>
    <n v="1877.0338124742286"/>
    <n v="11.89521721094809"/>
    <n v="4.4520065054615525"/>
    <n v="375.40676249484574"/>
    <n v="4.0566119114689236"/>
  </r>
  <r>
    <x v="307"/>
    <x v="12"/>
    <x v="312"/>
    <n v="22.450980172027716"/>
    <n v="433.51596812087865"/>
    <n v="3"/>
    <x v="4"/>
    <x v="3"/>
    <n v="1819.6389701344783"/>
    <n v="8.8378421954661377"/>
    <n v="11.090546017075731"/>
    <n v="606.5463233781594"/>
    <n v="1.7410725340179734"/>
  </r>
  <r>
    <x v="308"/>
    <x v="13"/>
    <x v="313"/>
    <n v="8.8114782617835132"/>
    <n v="145.3505158047185"/>
    <n v="4"/>
    <x v="2"/>
    <x v="1"/>
    <n v="1748.5049719140891"/>
    <n v="9.7038575030553638"/>
    <n v="21.139380961810765"/>
    <n v="437.12624297852227"/>
    <n v="0.78032502996891606"/>
  </r>
  <r>
    <x v="309"/>
    <x v="14"/>
    <x v="314"/>
    <n v="45.551122018539488"/>
    <n v="361.32501227446005"/>
    <n v="8"/>
    <x v="1"/>
    <x v="2"/>
    <n v="540.62099350356766"/>
    <n v="11.144463005327548"/>
    <n v="3.8111717708756871"/>
    <n v="67.577624187945958"/>
    <n v="2.0813275076340809"/>
  </r>
  <r>
    <x v="310"/>
    <x v="15"/>
    <x v="315"/>
    <n v="45.734340844101148"/>
    <n v="448.33942288684773"/>
    <n v="4"/>
    <x v="2"/>
    <x v="0"/>
    <n v="215.33889624317538"/>
    <n v="7.261255680665748"/>
    <n v="1.6459722105209802"/>
    <n v="53.834724060793846"/>
    <n v="5.9558260606923907"/>
  </r>
  <r>
    <x v="311"/>
    <x v="16"/>
    <x v="316"/>
    <n v="49.01778788062493"/>
    <n v="163.41973372111349"/>
    <n v="4"/>
    <x v="2"/>
    <x v="1"/>
    <n v="136.13735215223295"/>
    <n v="3.7713416855736202"/>
    <n v="5.6775633991921399"/>
    <n v="34.034338038058237"/>
    <n v="0.58720371953358708"/>
  </r>
  <r>
    <x v="312"/>
    <x v="17"/>
    <x v="317"/>
    <n v="30.738219383729277"/>
    <n v="91.966062249995133"/>
    <n v="4"/>
    <x v="1"/>
    <x v="1"/>
    <n v="1195.1663687833791"/>
    <n v="2.0421902432928869"/>
    <n v="6.1709343148629321"/>
    <n v="298.79159219584477"/>
    <n v="0.48483946342422513"/>
  </r>
  <r>
    <x v="313"/>
    <x v="18"/>
    <x v="318"/>
    <n v="12.631231552654647"/>
    <n v="387.4277063857391"/>
    <n v="5"/>
    <x v="3"/>
    <x v="0"/>
    <n v="1151.1858017792558"/>
    <n v="4.5678971990613242"/>
    <n v="20.058316373121926"/>
    <n v="230.23716035585116"/>
    <n v="1.5291514535794302"/>
  </r>
  <r>
    <x v="314"/>
    <x v="19"/>
    <x v="319"/>
    <n v="22.132941056993442"/>
    <n v="451.84978147783755"/>
    <n v="4"/>
    <x v="1"/>
    <x v="2"/>
    <n v="608.91285461535062"/>
    <n v="7.9396131609340683"/>
    <n v="3.4157468128886896"/>
    <n v="152.22821365383766"/>
    <n v="5.9768076237154277"/>
  </r>
  <r>
    <x v="196"/>
    <x v="20"/>
    <x v="320"/>
    <n v="11.247802653173753"/>
    <n v="406.60631486409432"/>
    <n v="4"/>
    <x v="2"/>
    <x v="3"/>
    <n v="1331.770542953619"/>
    <n v="5.274219851619792"/>
    <n v="37.719677107660821"/>
    <n v="332.94263573840476"/>
    <n v="0.95838159530606182"/>
  </r>
  <r>
    <x v="315"/>
    <x v="21"/>
    <x v="321"/>
    <n v="18.550906941878093"/>
    <n v="405.13459733734953"/>
    <n v="4"/>
    <x v="1"/>
    <x v="1"/>
    <n v="1789.3671296487908"/>
    <n v="11.170087417185568"/>
    <n v="4.5565939602248386"/>
    <n v="447.34178241219769"/>
    <n v="4.7928501987361987"/>
  </r>
  <r>
    <x v="316"/>
    <x v="22"/>
    <x v="322"/>
    <n v="27.190577399485313"/>
    <n v="308.01598454987436"/>
    <n v="4"/>
    <x v="4"/>
    <x v="1"/>
    <n v="322.18740686847798"/>
    <n v="9.4854705082694313"/>
    <n v="16.142081457772417"/>
    <n v="80.546851717119495"/>
    <n v="0.70177079448954049"/>
  </r>
  <r>
    <x v="317"/>
    <x v="23"/>
    <x v="323"/>
    <n v="7.8470217624629477"/>
    <n v="337.05455536694188"/>
    <n v="10"/>
    <x v="4"/>
    <x v="2"/>
    <n v="1283.1237106325664"/>
    <n v="2.4622457970120903"/>
    <n v="55.420009058155593"/>
    <n v="128.31237106325665"/>
    <n v="0.77504827072815685"/>
  </r>
  <r>
    <x v="318"/>
    <x v="24"/>
    <x v="324"/>
    <n v="24.560432116823524"/>
    <n v="346.76276018594325"/>
    <n v="6"/>
    <x v="3"/>
    <x v="3"/>
    <n v="1327.7416442249105"/>
    <n v="2.9286415054566257"/>
    <n v="13.304072714713628"/>
    <n v="221.29027403748509"/>
    <n v="1.0612356671685823"/>
  </r>
  <r>
    <x v="319"/>
    <x v="25"/>
    <x v="325"/>
    <n v="23.949605289763593"/>
    <n v="366.2159348444531"/>
    <n v="3"/>
    <x v="3"/>
    <x v="1"/>
    <n v="951.81824732778534"/>
    <n v="9.3788791129264037"/>
    <n v="11.615244361424953"/>
    <n v="317.27274910926178"/>
    <n v="1.3164686648091528"/>
  </r>
  <r>
    <x v="320"/>
    <x v="26"/>
    <x v="326"/>
    <n v="26.790409127026781"/>
    <n v="334.59227382197196"/>
    <n v="2"/>
    <x v="1"/>
    <x v="2"/>
    <n v="928.8370075787094"/>
    <n v="8.5638760737898707"/>
    <n v="9.6385331516559045"/>
    <n v="464.4185037893547"/>
    <n v="1.2957631259932627"/>
  </r>
  <r>
    <x v="321"/>
    <x v="27"/>
    <x v="327"/>
    <n v="8.4614612627820716"/>
    <n v="498.78516779758201"/>
    <n v="2"/>
    <x v="1"/>
    <x v="0"/>
    <n v="406.53352921620365"/>
    <n v="11.758236843102397"/>
    <n v="35.388966255668009"/>
    <n v="203.26676460810182"/>
    <n v="1.6657134146527932"/>
  </r>
  <r>
    <x v="322"/>
    <x v="28"/>
    <x v="328"/>
    <n v="16.326488200500627"/>
    <n v="144.52461090175467"/>
    <n v="2"/>
    <x v="1"/>
    <x v="2"/>
    <n v="1479.7973570613744"/>
    <n v="8.3300764806824485"/>
    <n v="24.887042686678463"/>
    <n v="739.89867853068722"/>
    <n v="0.35569334310203693"/>
  </r>
  <r>
    <x v="323"/>
    <x v="29"/>
    <x v="329"/>
    <n v="16.096553075615134"/>
    <n v="220.91152931904395"/>
    <n v="8"/>
    <x v="0"/>
    <x v="2"/>
    <n v="991.55683035634468"/>
    <n v="1.7426483160716095"/>
    <n v="28.151651000799383"/>
    <n v="123.94460379454308"/>
    <n v="0.48750786476426483"/>
  </r>
  <r>
    <x v="324"/>
    <x v="30"/>
    <x v="330"/>
    <n v="33.126515949600261"/>
    <n v="206.37196208262"/>
    <n v="10"/>
    <x v="2"/>
    <x v="1"/>
    <n v="932.41030827906661"/>
    <n v="1.194136781199771"/>
    <n v="7.618675233667406"/>
    <n v="93.241030827906656"/>
    <n v="0.81770277287523652"/>
  </r>
  <r>
    <x v="137"/>
    <x v="31"/>
    <x v="331"/>
    <n v="31.721287911758537"/>
    <n v="36.95312231668364"/>
    <n v="1"/>
    <x v="2"/>
    <x v="3"/>
    <n v="1064.5082959341589"/>
    <n v="11.033135804797753"/>
    <n v="13.064323369117359"/>
    <n v="1064.5082959341589"/>
    <n v="8.9168899406528584E-2"/>
  </r>
  <r>
    <x v="325"/>
    <x v="32"/>
    <x v="332"/>
    <n v="13.79967011961172"/>
    <n v="359.8731005004181"/>
    <n v="9"/>
    <x v="3"/>
    <x v="0"/>
    <n v="1216.5515491905307"/>
    <n v="5.9380272195196548"/>
    <n v="24.879352304512523"/>
    <n v="135.17239435450341"/>
    <n v="1.0481938586721182"/>
  </r>
  <r>
    <x v="326"/>
    <x v="33"/>
    <x v="333"/>
    <n v="9.8137565411405898"/>
    <n v="294.58036833768375"/>
    <n v="1"/>
    <x v="4"/>
    <x v="2"/>
    <n v="1401.450760248234"/>
    <n v="6.6212875548490242"/>
    <n v="19.838177407401382"/>
    <n v="1401.450760248234"/>
    <n v="1.5130969341884524"/>
  </r>
  <r>
    <x v="327"/>
    <x v="34"/>
    <x v="334"/>
    <n v="18.709609808806562"/>
    <n v="111.15927699744833"/>
    <n v="8"/>
    <x v="4"/>
    <x v="0"/>
    <n v="1851.2976336776483"/>
    <n v="9.159953143869938"/>
    <n v="14.112162961843362"/>
    <n v="231.41220420970603"/>
    <n v="0.42100514198343419"/>
  </r>
  <r>
    <x v="328"/>
    <x v="35"/>
    <x v="335"/>
    <n v="47.697055807755433"/>
    <n v="368.74394075883367"/>
    <n v="6"/>
    <x v="4"/>
    <x v="3"/>
    <n v="1721.562203770038"/>
    <n v="6.5376204882722639"/>
    <n v="2.4715882881364157"/>
    <n v="286.92703396167298"/>
    <n v="3.1279311988208027"/>
  </r>
  <r>
    <x v="329"/>
    <x v="36"/>
    <x v="336"/>
    <n v="19.949774689023215"/>
    <n v="126.73433310860908"/>
    <n v="10"/>
    <x v="4"/>
    <x v="0"/>
    <n v="1458.8784087316726"/>
    <n v="8.7509204363241011"/>
    <n v="3.9019571027198752"/>
    <n v="145.88784087316725"/>
    <n v="1.6280727156268553"/>
  </r>
  <r>
    <x v="330"/>
    <x v="37"/>
    <x v="337"/>
    <n v="32.908648454361021"/>
    <n v="276.62484874122231"/>
    <n v="6"/>
    <x v="2"/>
    <x v="0"/>
    <n v="990.08783436716544"/>
    <n v="1.1462084916134547"/>
    <n v="2.9346645732233982"/>
    <n v="165.01463906119423"/>
    <n v="2.864327507517189"/>
  </r>
  <r>
    <x v="331"/>
    <x v="38"/>
    <x v="338"/>
    <n v="41.183440788082208"/>
    <n v="396.75058654213615"/>
    <n v="8"/>
    <x v="0"/>
    <x v="1"/>
    <n v="1778.0294474769285"/>
    <n v="1.2333471758651386"/>
    <n v="11.038588971217134"/>
    <n v="222.25368093461606"/>
    <n v="0.87273297780877102"/>
  </r>
  <r>
    <x v="332"/>
    <x v="39"/>
    <x v="339"/>
    <n v="19.82937723256671"/>
    <n v="455.1327226424263"/>
    <n v="10"/>
    <x v="4"/>
    <x v="3"/>
    <n v="1473.6905064555394"/>
    <n v="9.3483513434572032"/>
    <n v="10.315351648627843"/>
    <n v="147.36905064555395"/>
    <n v="2.2250765085013597"/>
  </r>
  <r>
    <x v="333"/>
    <x v="40"/>
    <x v="340"/>
    <n v="20.063130068613063"/>
    <n v="342.49686846195624"/>
    <n v="5"/>
    <x v="3"/>
    <x v="2"/>
    <n v="841.70534255822281"/>
    <n v="2.3646177902619154"/>
    <n v="18.513661420480211"/>
    <n v="168.34106851164455"/>
    <n v="0.92207362417978489"/>
  </r>
  <r>
    <x v="334"/>
    <x v="41"/>
    <x v="341"/>
    <n v="41.696396150135143"/>
    <n v="263.51113069127132"/>
    <n v="8"/>
    <x v="1"/>
    <x v="1"/>
    <n v="892.03604894022203"/>
    <n v="3.6003595822829464"/>
    <n v="6.6443883945719096"/>
    <n v="111.50450611752775"/>
    <n v="0.95114216176942012"/>
  </r>
  <r>
    <x v="335"/>
    <x v="42"/>
    <x v="342"/>
    <n v="43.67788101953758"/>
    <n v="425.8012372374057"/>
    <n v="3"/>
    <x v="1"/>
    <x v="1"/>
    <n v="1888.2742820598471"/>
    <n v="5.7134765858181051"/>
    <n v="2.9225664607965833"/>
    <n v="629.42476068661574"/>
    <n v="3.335653740008131"/>
  </r>
  <r>
    <x v="336"/>
    <x v="43"/>
    <x v="343"/>
    <n v="48.840141942707305"/>
    <n v="423.50657340627197"/>
    <n v="9"/>
    <x v="3"/>
    <x v="2"/>
    <n v="1339.7503569402604"/>
    <n v="3.6790030361520381"/>
    <n v="3.306392430404073"/>
    <n v="148.86115077114005"/>
    <n v="2.6225805747963196"/>
  </r>
  <r>
    <x v="337"/>
    <x v="44"/>
    <x v="344"/>
    <n v="11.125601221021917"/>
    <n v="440.71749648421303"/>
    <n v="5"/>
    <x v="3"/>
    <x v="3"/>
    <n v="784.48557862898747"/>
    <n v="1.873286036097654"/>
    <n v="22.200258532767009"/>
    <n v="156.89711572579751"/>
    <n v="1.7843447647555046"/>
  </r>
  <r>
    <x v="338"/>
    <x v="45"/>
    <x v="345"/>
    <n v="19.429931991878945"/>
    <n v="106.94521174592037"/>
    <n v="7"/>
    <x v="3"/>
    <x v="0"/>
    <n v="997.41720869790458"/>
    <n v="2.5131103107315291"/>
    <n v="12.750420660078882"/>
    <n v="142.48817267112923"/>
    <n v="0.43168360121892951"/>
  </r>
  <r>
    <x v="339"/>
    <x v="46"/>
    <x v="346"/>
    <n v="47.627551490725232"/>
    <n v="66.849470630100484"/>
    <n v="4"/>
    <x v="0"/>
    <x v="3"/>
    <n v="1944.7891146288025"/>
    <n v="6.4859913011101034"/>
    <n v="5.9888994277827017"/>
    <n v="486.19727865720063"/>
    <n v="0.23436496897960032"/>
  </r>
  <r>
    <x v="340"/>
    <x v="47"/>
    <x v="347"/>
    <n v="14.038316991593227"/>
    <n v="81.413187054105606"/>
    <n v="10"/>
    <x v="1"/>
    <x v="3"/>
    <n v="407.84893320128697"/>
    <n v="3.2221296628443623"/>
    <n v="8.6503099812046429"/>
    <n v="40.784893320128695"/>
    <n v="0.67042166601918907"/>
  </r>
  <r>
    <x v="341"/>
    <x v="48"/>
    <x v="348"/>
    <n v="19.138247653794863"/>
    <n v="144.1528882688998"/>
    <n v="3"/>
    <x v="0"/>
    <x v="0"/>
    <n v="493.69632256529246"/>
    <n v="5.1332273725288999"/>
    <n v="11.379484469280216"/>
    <n v="164.56544085509748"/>
    <n v="0.66190946417488783"/>
  </r>
  <r>
    <x v="224"/>
    <x v="49"/>
    <x v="349"/>
    <n v="48.405858039265723"/>
    <n v="408.00505718838565"/>
    <n v="1"/>
    <x v="4"/>
    <x v="0"/>
    <n v="1412.3253429202971"/>
    <n v="8.0624278665853577"/>
    <n v="3.662823417625706"/>
    <n v="1412.3253429202971"/>
    <n v="2.3011855658233102"/>
  </r>
  <r>
    <x v="342"/>
    <x v="50"/>
    <x v="350"/>
    <n v="48.592634978601296"/>
    <n v="386.20074479326519"/>
    <n v="9"/>
    <x v="1"/>
    <x v="0"/>
    <n v="263.7646054283324"/>
    <n v="3.6187036496214606"/>
    <n v="4.8144380082355465"/>
    <n v="29.307178380925823"/>
    <n v="1.6508098755775336"/>
  </r>
  <r>
    <x v="343"/>
    <x v="51"/>
    <x v="351"/>
    <n v="18.115166821102395"/>
    <n v="107.87281136604562"/>
    <n v="7"/>
    <x v="3"/>
    <x v="3"/>
    <n v="1017.4905534482259"/>
    <n v="8.9783926500292637"/>
    <n v="11.165517716514739"/>
    <n v="145.35579334974656"/>
    <n v="0.53332359096338988"/>
  </r>
  <r>
    <x v="344"/>
    <x v="52"/>
    <x v="352"/>
    <n v="36.273099545244953"/>
    <n v="346.26193725916556"/>
    <n v="8"/>
    <x v="0"/>
    <x v="2"/>
    <n v="429.25309672221545"/>
    <n v="11.874065156315575"/>
    <n v="8.7957368427912428"/>
    <n v="53.656637090276931"/>
    <n v="1.085295142932563"/>
  </r>
  <r>
    <x v="345"/>
    <x v="53"/>
    <x v="353"/>
    <n v="27.095329080144605"/>
    <n v="181.10358233845699"/>
    <n v="9"/>
    <x v="2"/>
    <x v="3"/>
    <n v="396.99677937420529"/>
    <n v="5.8809882263229181"/>
    <n v="14.952839952792589"/>
    <n v="44.110753263800589"/>
    <n v="0.44700144403644482"/>
  </r>
  <r>
    <x v="346"/>
    <x v="54"/>
    <x v="354"/>
    <n v="30.914567673123226"/>
    <n v="62.863914569330817"/>
    <n v="1"/>
    <x v="1"/>
    <x v="2"/>
    <n v="1035.1528964319607"/>
    <n v="10.650650982674868"/>
    <n v="11.039695403306562"/>
    <n v="1035.1528964319607"/>
    <n v="0.18419640634310905"/>
  </r>
  <r>
    <x v="347"/>
    <x v="55"/>
    <x v="355"/>
    <n v="15.909093355125789"/>
    <n v="190.53603013751956"/>
    <n v="9"/>
    <x v="3"/>
    <x v="3"/>
    <n v="1607.6166658876111"/>
    <n v="2.4769371305360703"/>
    <n v="5.007220251190927"/>
    <n v="178.62407398751236"/>
    <n v="2.3918557649895504"/>
  </r>
  <r>
    <x v="348"/>
    <x v="56"/>
    <x v="356"/>
    <n v="21.922488604586619"/>
    <n v="377.22076608454785"/>
    <n v="6"/>
    <x v="3"/>
    <x v="2"/>
    <n v="1891.8039268863033"/>
    <n v="4.4929252719851034"/>
    <n v="4.2206739412985179"/>
    <n v="315.30065448105057"/>
    <n v="4.0768425279376972"/>
  </r>
  <r>
    <x v="349"/>
    <x v="57"/>
    <x v="357"/>
    <n v="41.742253194481087"/>
    <n v="167.40093023946008"/>
    <n v="7"/>
    <x v="4"/>
    <x v="0"/>
    <n v="1038.0776493023232"/>
    <n v="9.6566797000574525"/>
    <n v="8.5110572139648717"/>
    <n v="148.29680704318903"/>
    <n v="0.47119260833952131"/>
  </r>
  <r>
    <x v="350"/>
    <x v="58"/>
    <x v="358"/>
    <n v="22.682080838275695"/>
    <n v="398.28340966764767"/>
    <n v="3"/>
    <x v="0"/>
    <x v="3"/>
    <n v="545.96592037322057"/>
    <n v="1.4356822425842384"/>
    <n v="7.841702862861001"/>
    <n v="181.98864012440686"/>
    <n v="2.2392312195967143"/>
  </r>
  <r>
    <x v="351"/>
    <x v="59"/>
    <x v="359"/>
    <n v="10.124952062539915"/>
    <n v="179.03222574597271"/>
    <n v="8"/>
    <x v="4"/>
    <x v="3"/>
    <n v="1157.9779706105123"/>
    <n v="9.709577484080512"/>
    <n v="37.104387500365682"/>
    <n v="144.74724632631404"/>
    <n v="0.47655493176138847"/>
  </r>
  <r>
    <x v="114"/>
    <x v="60"/>
    <x v="360"/>
    <n v="30.373272888295368"/>
    <n v="145.06843299473772"/>
    <n v="2"/>
    <x v="2"/>
    <x v="1"/>
    <n v="1998.5963235381851"/>
    <n v="5.5638274112977877"/>
    <n v="11.373612588778307"/>
    <n v="999.29816176909253"/>
    <n v="0.4199357965251907"/>
  </r>
  <r>
    <x v="352"/>
    <x v="61"/>
    <x v="361"/>
    <n v="31.650216541267348"/>
    <n v="161.14453839216452"/>
    <n v="9"/>
    <x v="2"/>
    <x v="2"/>
    <n v="781.69483150334361"/>
    <n v="9.939815947212324"/>
    <n v="14.466068916990773"/>
    <n v="86.854981278149296"/>
    <n v="0.35195600163117835"/>
  </r>
  <r>
    <x v="353"/>
    <x v="62"/>
    <x v="362"/>
    <n v="29.553308845286995"/>
    <n v="428.58266634147691"/>
    <n v="8"/>
    <x v="4"/>
    <x v="3"/>
    <n v="595.53521631943681"/>
    <n v="9.2560600210772943"/>
    <n v="14.989044043976346"/>
    <n v="74.441902039929602"/>
    <n v="0.96750797666935184"/>
  </r>
  <r>
    <x v="354"/>
    <x v="63"/>
    <x v="363"/>
    <n v="35.677068490853941"/>
    <n v="245.85755248192649"/>
    <n v="6"/>
    <x v="1"/>
    <x v="3"/>
    <n v="1386.1629307370661"/>
    <n v="3.5191102423987033"/>
    <n v="5.6062037798460134"/>
    <n v="231.02715512284433"/>
    <n v="1.2292083787358428"/>
  </r>
  <r>
    <x v="355"/>
    <x v="64"/>
    <x v="364"/>
    <n v="29.754462064886276"/>
    <n v="435.86881745241902"/>
    <n v="1"/>
    <x v="1"/>
    <x v="0"/>
    <n v="431.95811043011008"/>
    <n v="9.0616044226584798"/>
    <n v="10.493645654994374"/>
    <n v="431.95811043011008"/>
    <n v="1.3959739117374896"/>
  </r>
  <r>
    <x v="356"/>
    <x v="65"/>
    <x v="365"/>
    <n v="47.88520751688332"/>
    <n v="300.11581747643862"/>
    <n v="1"/>
    <x v="4"/>
    <x v="2"/>
    <n v="1732.9771764536886"/>
    <n v="4.7700125699098317"/>
    <n v="2.373233346078222"/>
    <n v="1732.9771764536886"/>
    <n v="2.6408702827392356"/>
  </r>
  <r>
    <x v="357"/>
    <x v="66"/>
    <x v="366"/>
    <n v="25.77300002749168"/>
    <n v="473.26447232003699"/>
    <n v="4"/>
    <x v="4"/>
    <x v="2"/>
    <n v="1056.6099096890016"/>
    <n v="3.2639917875262294"/>
    <n v="8.0479321060753009"/>
    <n v="264.1524774222504"/>
    <n v="2.2816794204633575"/>
  </r>
  <r>
    <x v="358"/>
    <x v="67"/>
    <x v="367"/>
    <n v="36.876517306522857"/>
    <n v="54.183553953956398"/>
    <n v="7"/>
    <x v="1"/>
    <x v="3"/>
    <n v="1632.9495312345371"/>
    <n v="1.5948137936961095"/>
    <n v="13.164568238006154"/>
    <n v="233.27850446207671"/>
    <n v="0.11161202013845874"/>
  </r>
  <r>
    <x v="359"/>
    <x v="68"/>
    <x v="368"/>
    <n v="24.730472943900885"/>
    <n v="446.92450950578615"/>
    <n v="10"/>
    <x v="0"/>
    <x v="2"/>
    <n v="741.69603376223802"/>
    <n v="11.094459923469023"/>
    <n v="14.731460416942626"/>
    <n v="74.169603376223805"/>
    <n v="1.2267496624771264"/>
  </r>
  <r>
    <x v="360"/>
    <x v="69"/>
    <x v="369"/>
    <n v="18.109904359338287"/>
    <n v="260.22913975649806"/>
    <n v="2"/>
    <x v="4"/>
    <x v="2"/>
    <n v="316.54165739841426"/>
    <n v="11.872139042107154"/>
    <n v="12.500402457077572"/>
    <n v="158.27082869920713"/>
    <n v="1.1495179935937734"/>
  </r>
  <r>
    <x v="361"/>
    <x v="70"/>
    <x v="370"/>
    <n v="36.177587569595424"/>
    <n v="436.39892225515041"/>
    <n v="6"/>
    <x v="3"/>
    <x v="2"/>
    <n v="530.71148640891352"/>
    <n v="9.815969881123662"/>
    <n v="8.7835749704678907"/>
    <n v="88.451914401485581"/>
    <n v="1.3733231894435041"/>
  </r>
  <r>
    <x v="362"/>
    <x v="71"/>
    <x v="371"/>
    <n v="41.853450560200635"/>
    <n v="203.20122550668179"/>
    <n v="6"/>
    <x v="0"/>
    <x v="2"/>
    <n v="1167.7647525502869"/>
    <n v="8.65905853297207"/>
    <n v="11.279858255068785"/>
    <n v="194.62745875838115"/>
    <n v="0.43041897791993394"/>
  </r>
  <r>
    <x v="363"/>
    <x v="72"/>
    <x v="372"/>
    <n v="40.804557619817949"/>
    <n v="163.21076183238236"/>
    <n v="10"/>
    <x v="4"/>
    <x v="2"/>
    <n v="1024.0940659482931"/>
    <n v="3.4468845999888709"/>
    <n v="4.6394780480413171"/>
    <n v="102.40940659482931"/>
    <n v="0.86212649870472957"/>
  </r>
  <r>
    <x v="364"/>
    <x v="73"/>
    <x v="373"/>
    <n v="23.411371561020566"/>
    <n v="45.949745908436057"/>
    <n v="5"/>
    <x v="3"/>
    <x v="1"/>
    <n v="1987.9593614236712"/>
    <n v="10.599763610931822"/>
    <n v="9.3760285318271297"/>
    <n v="397.59187228473422"/>
    <n v="0.20933282588072361"/>
  </r>
  <r>
    <x v="365"/>
    <x v="74"/>
    <x v="374"/>
    <n v="27.468644688003213"/>
    <n v="430.03508979360498"/>
    <n v="3"/>
    <x v="3"/>
    <x v="1"/>
    <n v="1591.2830276411612"/>
    <n v="6.7361912022382535"/>
    <n v="14.78951312133799"/>
    <n v="530.42767588038703"/>
    <n v="1.0585534346522549"/>
  </r>
  <r>
    <x v="366"/>
    <x v="75"/>
    <x v="375"/>
    <n v="33.500121784414858"/>
    <n v="85.935324403099486"/>
    <n v="9"/>
    <x v="4"/>
    <x v="3"/>
    <n v="1561.810412918665"/>
    <n v="3.0190002088693504"/>
    <n v="12.415869870364578"/>
    <n v="173.53449032429612"/>
    <n v="0.20660849908648624"/>
  </r>
  <r>
    <x v="367"/>
    <x v="76"/>
    <x v="376"/>
    <n v="15.890952545185948"/>
    <n v="116.14236358166889"/>
    <n v="5"/>
    <x v="4"/>
    <x v="2"/>
    <n v="1563.1802966271036"/>
    <n v="7.9276076411192804"/>
    <n v="22.122800945883224"/>
    <n v="312.63605932542072"/>
    <n v="0.33037001081447231"/>
  </r>
  <r>
    <x v="368"/>
    <x v="77"/>
    <x v="377"/>
    <n v="34.639833583954314"/>
    <n v="216.41208644100996"/>
    <n v="4"/>
    <x v="4"/>
    <x v="0"/>
    <n v="1158.3424650746085"/>
    <n v="1.710785683755085"/>
    <n v="12.212285511627387"/>
    <n v="289.58561626865213"/>
    <n v="0.51157435581562072"/>
  </r>
  <r>
    <x v="369"/>
    <x v="78"/>
    <x v="378"/>
    <n v="37.185637608474181"/>
    <n v="293.31372222725787"/>
    <n v="5"/>
    <x v="3"/>
    <x v="3"/>
    <n v="1803.0036284568823"/>
    <n v="6.4080651832359585"/>
    <n v="10.284847243579645"/>
    <n v="360.60072569137645"/>
    <n v="0.76693631599625001"/>
  </r>
  <r>
    <x v="370"/>
    <x v="79"/>
    <x v="379"/>
    <n v="40.50845434490283"/>
    <n v="455.17804856294123"/>
    <n v="8"/>
    <x v="2"/>
    <x v="3"/>
    <n v="1721.4754813258169"/>
    <n v="11.490273089089392"/>
    <n v="8.8484367997124345"/>
    <n v="215.18443516572711"/>
    <n v="1.2698987155161836"/>
  </r>
  <r>
    <x v="371"/>
    <x v="80"/>
    <x v="380"/>
    <n v="8.3284311012029804"/>
    <n v="239.6342878695398"/>
    <n v="10"/>
    <x v="4"/>
    <x v="2"/>
    <n v="1760.0217832567998"/>
    <n v="1.5731754822882742"/>
    <n v="34.445503528142417"/>
    <n v="176.00217832567998"/>
    <n v="0.83532066168950558"/>
  </r>
  <r>
    <x v="372"/>
    <x v="81"/>
    <x v="381"/>
    <n v="49.581527649663563"/>
    <n v="171.86405967138026"/>
    <n v="6"/>
    <x v="4"/>
    <x v="2"/>
    <n v="1248.1500206293401"/>
    <n v="11.912138257599265"/>
    <n v="6.871736017040238"/>
    <n v="208.02500343822337"/>
    <n v="0.50442743045175642"/>
  </r>
  <r>
    <x v="373"/>
    <x v="82"/>
    <x v="382"/>
    <n v="26.565561489768179"/>
    <n v="363.5208589328173"/>
    <n v="6"/>
    <x v="0"/>
    <x v="1"/>
    <n v="297.86984355873858"/>
    <n v="11.32101979290262"/>
    <n v="9.0543113473279586"/>
    <n v="49.64497392645643"/>
    <n v="1.5113147185402365"/>
  </r>
  <r>
    <x v="40"/>
    <x v="83"/>
    <x v="383"/>
    <n v="23.036229379821815"/>
    <n v="393.89176516823096"/>
    <n v="3"/>
    <x v="4"/>
    <x v="3"/>
    <n v="195.80187991709244"/>
    <n v="2.3811709956031533"/>
    <n v="9.2386058433013947"/>
    <n v="65.267293305697478"/>
    <n v="1.8507981996504412"/>
  </r>
  <r>
    <x v="374"/>
    <x v="84"/>
    <x v="384"/>
    <n v="27.797568936327906"/>
    <n v="254.03880595909158"/>
    <n v="8"/>
    <x v="0"/>
    <x v="3"/>
    <n v="1897.9086818685437"/>
    <n v="2.9104340711156804"/>
    <n v="7.6686184871129184"/>
    <n v="237.23858523356796"/>
    <n v="1.1917251772240249"/>
  </r>
  <r>
    <x v="375"/>
    <x v="85"/>
    <x v="385"/>
    <n v="46.417648301523307"/>
    <n v="322.89573068609366"/>
    <n v="7"/>
    <x v="0"/>
    <x v="2"/>
    <n v="1618.0750822168418"/>
    <n v="7.037318104084056"/>
    <n v="2.8247513627328065"/>
    <n v="231.15358317383453"/>
    <n v="2.4626287331457259"/>
  </r>
  <r>
    <x v="376"/>
    <x v="86"/>
    <x v="386"/>
    <n v="36.126898965414846"/>
    <n v="104.87564795046114"/>
    <n v="4"/>
    <x v="2"/>
    <x v="3"/>
    <n v="1929.0295071827936"/>
    <n v="9.7475640196348703"/>
    <n v="4.052013921376"/>
    <n v="482.25737679569841"/>
    <n v="0.71642881293182104"/>
  </r>
  <r>
    <x v="377"/>
    <x v="87"/>
    <x v="387"/>
    <n v="29.464034152436497"/>
    <n v="324.55950519328206"/>
    <n v="7"/>
    <x v="4"/>
    <x v="0"/>
    <n v="1535.952238818769"/>
    <n v="3.2481066480235112"/>
    <n v="16.170586754192193"/>
    <n v="219.42174840268129"/>
    <n v="0.6812026749110639"/>
  </r>
  <r>
    <x v="378"/>
    <x v="88"/>
    <x v="388"/>
    <n v="40.582441267216666"/>
    <n v="22.262480683517047"/>
    <n v="6"/>
    <x v="2"/>
    <x v="2"/>
    <n v="1951.8535375684091"/>
    <n v="6.58167003735758"/>
    <n v="6.6240942141124268"/>
    <n v="325.30892292806817"/>
    <n v="8.2814977096671308E-2"/>
  </r>
  <r>
    <x v="379"/>
    <x v="89"/>
    <x v="389"/>
    <n v="21.178827185731695"/>
    <n v="151.29337385671982"/>
    <n v="6"/>
    <x v="3"/>
    <x v="3"/>
    <n v="1585.1395514613971"/>
    <n v="5.6886379791414745"/>
    <n v="7.1743524609622913"/>
    <n v="264.18992524356617"/>
    <n v="0.99571555642699372"/>
  </r>
  <r>
    <x v="380"/>
    <x v="90"/>
    <x v="390"/>
    <n v="45.297568191240458"/>
    <n v="385.37277498319963"/>
    <n v="7"/>
    <x v="2"/>
    <x v="1"/>
    <n v="1258.3461112238233"/>
    <n v="6.1378167228854643"/>
    <n v="2.4704286211842494"/>
    <n v="179.76373017483189"/>
    <n v="3.443767575103728"/>
  </r>
  <r>
    <x v="381"/>
    <x v="91"/>
    <x v="391"/>
    <n v="29.160769371106454"/>
    <n v="100.93076315979567"/>
    <n v="5"/>
    <x v="1"/>
    <x v="1"/>
    <n v="1730.9360794725167"/>
    <n v="2.8057469273985278"/>
    <n v="2.9054201848097407"/>
    <n v="346.18721589450331"/>
    <n v="1.19128487968833"/>
  </r>
  <r>
    <x v="382"/>
    <x v="92"/>
    <x v="392"/>
    <n v="33.71811651548785"/>
    <n v="386.95219334996381"/>
    <n v="8"/>
    <x v="1"/>
    <x v="0"/>
    <n v="293.54927513643656"/>
    <n v="3.1728988788587928"/>
    <n v="12.752573967503125"/>
    <n v="36.69365939205457"/>
    <n v="0.89990394241431682"/>
  </r>
  <r>
    <x v="383"/>
    <x v="93"/>
    <x v="393"/>
    <n v="8.8241870322944482"/>
    <n v="254.99700350240789"/>
    <n v="3"/>
    <x v="1"/>
    <x v="0"/>
    <n v="1168.698444066509"/>
    <n v="5.6641845251678715"/>
    <n v="10.824038894574198"/>
    <n v="389.56614802216967"/>
    <n v="2.6697526623646075"/>
  </r>
  <r>
    <x v="384"/>
    <x v="94"/>
    <x v="394"/>
    <n v="39.60293215640182"/>
    <n v="386.51320021063964"/>
    <n v="10"/>
    <x v="0"/>
    <x v="2"/>
    <n v="1063.8808816692313"/>
    <n v="7.6643635834653949"/>
    <n v="10.021824207257279"/>
    <n v="106.38808816692313"/>
    <n v="0.97384582840140987"/>
  </r>
  <r>
    <x v="385"/>
    <x v="95"/>
    <x v="395"/>
    <n v="34.592074006134453"/>
    <n v="62.259845004341408"/>
    <n v="3"/>
    <x v="1"/>
    <x v="0"/>
    <n v="417.38796678825929"/>
    <n v="4.334107780001176"/>
    <n v="12.309291484229579"/>
    <n v="139.12932226275311"/>
    <n v="0.14621717130744094"/>
  </r>
  <r>
    <x v="386"/>
    <x v="96"/>
    <x v="396"/>
    <n v="20.975396875182032"/>
    <n v="314.95027458802963"/>
    <n v="10"/>
    <x v="2"/>
    <x v="3"/>
    <n v="324.31276704856748"/>
    <n v="7.3406401345952084"/>
    <n v="21.34200259168006"/>
    <n v="32.431276704856749"/>
    <n v="0.70355270340588294"/>
  </r>
  <r>
    <x v="387"/>
    <x v="97"/>
    <x v="397"/>
    <n v="34.114993159253189"/>
    <n v="324.07401953724519"/>
    <n v="4"/>
    <x v="4"/>
    <x v="2"/>
    <n v="490.23383357281205"/>
    <n v="11.644983917412471"/>
    <n v="1.9635463870152794"/>
    <n v="122.55845839320301"/>
    <n v="4.8379097417241663"/>
  </r>
  <r>
    <x v="388"/>
    <x v="98"/>
    <x v="398"/>
    <n v="6.9933512087532321"/>
    <n v="213.62887059101621"/>
    <n v="2"/>
    <x v="0"/>
    <x v="1"/>
    <n v="787.11302726240319"/>
    <n v="3.2154110520367962"/>
    <n v="28.819368764386386"/>
    <n v="393.5565136312016"/>
    <n v="1.0599616220914647"/>
  </r>
  <r>
    <x v="389"/>
    <x v="99"/>
    <x v="399"/>
    <n v="49.262369267839226"/>
    <n v="483.3573632624159"/>
    <n v="5"/>
    <x v="0"/>
    <x v="3"/>
    <n v="1483.8636283206467"/>
    <n v="10.486680795208947"/>
    <n v="8.0150108058044154"/>
    <n v="296.77272566412933"/>
    <n v="1.2241902923542607"/>
  </r>
  <r>
    <x v="390"/>
    <x v="0"/>
    <x v="400"/>
    <n v="35.486235313888358"/>
    <n v="203.99188162566111"/>
    <n v="4"/>
    <x v="1"/>
    <x v="3"/>
    <n v="1445.5103869653049"/>
    <n v="6.2928777775181501"/>
    <n v="3.0708264114066188"/>
    <n v="361.37759674132622"/>
    <n v="1.8719648453534548"/>
  </r>
  <r>
    <x v="391"/>
    <x v="1"/>
    <x v="401"/>
    <n v="22.982798580128701"/>
    <n v="38.108152867970233"/>
    <n v="9"/>
    <x v="3"/>
    <x v="0"/>
    <n v="1547.7329109698799"/>
    <n v="11.461145115629636"/>
    <n v="9.5516627840066466"/>
    <n v="171.97032344109778"/>
    <n v="0.17359451795246048"/>
  </r>
  <r>
    <x v="392"/>
    <x v="2"/>
    <x v="402"/>
    <n v="38.870724997832262"/>
    <n v="115.71884058949614"/>
    <n v="7"/>
    <x v="3"/>
    <x v="3"/>
    <n v="1046.9429008055372"/>
    <n v="4.9554012893191661"/>
    <n v="3.1646244171330173"/>
    <n v="149.56327154364817"/>
    <n v="0.94071757566363945"/>
  </r>
  <r>
    <x v="393"/>
    <x v="3"/>
    <x v="403"/>
    <n v="48.45725499712227"/>
    <n v="199.0886746051381"/>
    <n v="7"/>
    <x v="4"/>
    <x v="2"/>
    <n v="1753.936153565787"/>
    <n v="5.1548923764037067"/>
    <n v="8.7521522945386163"/>
    <n v="250.56230765225527"/>
    <n v="0.46943220492996152"/>
  </r>
  <r>
    <x v="394"/>
    <x v="4"/>
    <x v="404"/>
    <n v="24.370499475058203"/>
    <n v="26.757016987823423"/>
    <n v="4"/>
    <x v="2"/>
    <x v="0"/>
    <n v="393.16189162043213"/>
    <n v="6.1778483305509138"/>
    <n v="16.289941721762624"/>
    <n v="98.290472905108032"/>
    <n v="6.7399043555766633E-2"/>
  </r>
  <r>
    <x v="395"/>
    <x v="5"/>
    <x v="405"/>
    <n v="5.4746497753060988"/>
    <n v="174.66230424707314"/>
    <n v="3"/>
    <x v="1"/>
    <x v="3"/>
    <n v="791.10012453611398"/>
    <n v="5.6496698301897794"/>
    <n v="75.634002325661839"/>
    <n v="263.70004151203801"/>
    <n v="0.42181863411600728"/>
  </r>
  <r>
    <x v="396"/>
    <x v="6"/>
    <x v="406"/>
    <n v="16.643226668164495"/>
    <n v="419.94975995195074"/>
    <n v="3"/>
    <x v="2"/>
    <x v="1"/>
    <n v="1656.4054873717403"/>
    <n v="7.7033364257530055"/>
    <n v="7.4800774553505578"/>
    <n v="552.13516245724679"/>
    <n v="3.3732902760501013"/>
  </r>
  <r>
    <x v="397"/>
    <x v="7"/>
    <x v="407"/>
    <n v="27.98043082362701"/>
    <n v="111.47682077139419"/>
    <n v="8"/>
    <x v="3"/>
    <x v="0"/>
    <n v="333.66859191902472"/>
    <n v="5.7677354020146216"/>
    <n v="8.825919581757331"/>
    <n v="41.70857398987809"/>
    <n v="0.45140899760420439"/>
  </r>
  <r>
    <x v="398"/>
    <x v="8"/>
    <x v="408"/>
    <n v="28.345899508220729"/>
    <n v="344.8391080050128"/>
    <n v="1"/>
    <x v="3"/>
    <x v="1"/>
    <n v="483.59162758518789"/>
    <n v="2.7146631480428711"/>
    <n v="8.2864322264784551"/>
    <n v="483.59162758518789"/>
    <n v="1.468110305463157"/>
  </r>
  <r>
    <x v="399"/>
    <x v="9"/>
    <x v="409"/>
    <n v="31.123323298580186"/>
    <n v="320.80972576237883"/>
    <n v="3"/>
    <x v="1"/>
    <x v="2"/>
    <n v="1942.3096670949808"/>
    <n v="11.49133275247473"/>
    <n v="11.385780097622336"/>
    <n v="647.43655569832697"/>
    <n v="0.90531302817308712"/>
  </r>
  <r>
    <x v="400"/>
    <x v="10"/>
    <x v="410"/>
    <n v="30.885592922169177"/>
    <n v="139.43509898042333"/>
    <n v="7"/>
    <x v="3"/>
    <x v="1"/>
    <n v="1561.5166698482858"/>
    <n v="6.3020079599166046"/>
    <n v="5.0796690562642288"/>
    <n v="223.07380997832655"/>
    <n v="0.88875232036786256"/>
  </r>
  <r>
    <x v="401"/>
    <x v="11"/>
    <x v="411"/>
    <n v="25.060034817720805"/>
    <n v="352.89187864179064"/>
    <n v="8"/>
    <x v="3"/>
    <x v="3"/>
    <n v="112.51639102474236"/>
    <n v="9.3812222867877217"/>
    <n v="9.9716309745774474"/>
    <n v="14.064548878092795"/>
    <n v="1.4121921587221715"/>
  </r>
  <r>
    <x v="402"/>
    <x v="12"/>
    <x v="412"/>
    <n v="22.601037590487628"/>
    <n v="185.28789155039402"/>
    <n v="3"/>
    <x v="4"/>
    <x v="1"/>
    <n v="1686.145402769565"/>
    <n v="5.7013701602404137"/>
    <n v="7.8853711445761148"/>
    <n v="562.04846758985502"/>
    <n v="1.0396724178801722"/>
  </r>
  <r>
    <x v="403"/>
    <x v="13"/>
    <x v="413"/>
    <n v="39.75540046080944"/>
    <n v="81.886784205585315"/>
    <n v="9"/>
    <x v="4"/>
    <x v="0"/>
    <n v="999.96033198019961"/>
    <n v="1.9155614103931291"/>
    <n v="9.7305379560769758"/>
    <n v="111.10670355335552"/>
    <n v="0.21168049022123842"/>
  </r>
  <r>
    <x v="404"/>
    <x v="14"/>
    <x v="414"/>
    <n v="31.486548044306627"/>
    <n v="204.10422862769298"/>
    <n v="9"/>
    <x v="3"/>
    <x v="2"/>
    <n v="644.84076991336917"/>
    <n v="10.971027397638988"/>
    <n v="8.0039762698144603"/>
    <n v="71.648974434818797"/>
    <n v="0.80988090554016579"/>
  </r>
  <r>
    <x v="405"/>
    <x v="15"/>
    <x v="415"/>
    <n v="27.520960172888053"/>
    <n v="302.56193032067449"/>
    <n v="6"/>
    <x v="1"/>
    <x v="0"/>
    <n v="425.39741145032883"/>
    <n v="4.3025470565782253"/>
    <n v="10.548506140065857"/>
    <n v="70.899568575054801"/>
    <n v="1.0422208099182779"/>
  </r>
  <r>
    <x v="406"/>
    <x v="16"/>
    <x v="416"/>
    <n v="20.523532441978322"/>
    <n v="100.1696898887885"/>
    <n v="8"/>
    <x v="1"/>
    <x v="3"/>
    <n v="605.42969560346796"/>
    <n v="6.9091744846164111"/>
    <n v="9.2216363819586196"/>
    <n v="75.678711950433495"/>
    <n v="0.52926871480130699"/>
  </r>
  <r>
    <x v="407"/>
    <x v="17"/>
    <x v="417"/>
    <n v="6.1053193861596196"/>
    <n v="415.44503824371697"/>
    <n v="5"/>
    <x v="3"/>
    <x v="1"/>
    <n v="1458.8795142934164"/>
    <n v="7.0813735052431408"/>
    <n v="67.79018685395819"/>
    <n v="291.77590285868325"/>
    <n v="1.0037795821215032"/>
  </r>
  <r>
    <x v="408"/>
    <x v="18"/>
    <x v="418"/>
    <n v="9.7047211102727751"/>
    <n v="163.13708167718661"/>
    <n v="5"/>
    <x v="3"/>
    <x v="3"/>
    <n v="888.51635370569272"/>
    <n v="2.9326924967036314"/>
    <n v="26.900002514052261"/>
    <n v="177.70327074113854"/>
    <n v="0.62490976209745253"/>
  </r>
  <r>
    <x v="409"/>
    <x v="19"/>
    <x v="419"/>
    <n v="23.718894283657065"/>
    <n v="159.59734006855356"/>
    <n v="9"/>
    <x v="0"/>
    <x v="1"/>
    <n v="1295.9367637596351"/>
    <n v="5.1849526099872847"/>
    <n v="17.951976244523184"/>
    <n v="143.99297375107056"/>
    <n v="0.37481671027308328"/>
  </r>
  <r>
    <x v="410"/>
    <x v="20"/>
    <x v="420"/>
    <n v="48.277753955598669"/>
    <n v="369.35931749447013"/>
    <n v="10"/>
    <x v="4"/>
    <x v="2"/>
    <n v="566.35743221686255"/>
    <n v="4.3643201141777199"/>
    <n v="4.464342549976279"/>
    <n v="56.635743221686255"/>
    <n v="1.7137382545579567"/>
  </r>
  <r>
    <x v="411"/>
    <x v="21"/>
    <x v="421"/>
    <n v="10.22312020815386"/>
    <n v="306.25756093544112"/>
    <n v="1"/>
    <x v="4"/>
    <x v="2"/>
    <n v="1531.0918914650649"/>
    <n v="4.1154832253352982"/>
    <n v="46.581529602873694"/>
    <n v="1531.0918914650649"/>
    <n v="0.64311643254243522"/>
  </r>
  <r>
    <x v="412"/>
    <x v="22"/>
    <x v="422"/>
    <n v="47.330427116578683"/>
    <n v="182.1608725798078"/>
    <n v="7"/>
    <x v="1"/>
    <x v="3"/>
    <n v="1106.3355207538023"/>
    <n v="7.183563110726169"/>
    <n v="10.416088278158064"/>
    <n v="158.04793153625747"/>
    <n v="0.3694962391530906"/>
  </r>
  <r>
    <x v="413"/>
    <x v="23"/>
    <x v="423"/>
    <n v="11.375382957419673"/>
    <n v="446.22754104178"/>
    <n v="2"/>
    <x v="2"/>
    <x v="2"/>
    <n v="1595.7099082585112"/>
    <n v="6.2892876773427133"/>
    <n v="22.659104424288589"/>
    <n v="797.85495412925559"/>
    <n v="1.7312014379379173"/>
  </r>
  <r>
    <x v="414"/>
    <x v="24"/>
    <x v="424"/>
    <n v="19.035065475389366"/>
    <n v="497.8267567174056"/>
    <n v="3"/>
    <x v="2"/>
    <x v="1"/>
    <n v="362.1892319870031"/>
    <n v="4.6655755378545809"/>
    <n v="9.2879785438764042"/>
    <n v="120.7297439956677"/>
    <n v="2.8158055232248271"/>
  </r>
  <r>
    <x v="415"/>
    <x v="25"/>
    <x v="425"/>
    <n v="25.489968585164469"/>
    <n v="184.51176284362876"/>
    <n v="1"/>
    <x v="3"/>
    <x v="1"/>
    <n v="914.76341177134134"/>
    <n v="8.8634970796245582"/>
    <n v="8.7031333383021643"/>
    <n v="914.76341177134134"/>
    <n v="0.83172378380596079"/>
  </r>
  <r>
    <x v="416"/>
    <x v="26"/>
    <x v="426"/>
    <n v="14.309029679374152"/>
    <n v="452.66421254937177"/>
    <n v="4"/>
    <x v="3"/>
    <x v="0"/>
    <n v="1844.2381097204066"/>
    <n v="3.1528732381907769"/>
    <n v="20.08220761620753"/>
    <n v="461.05952743010164"/>
    <n v="1.5752682638767546"/>
  </r>
  <r>
    <x v="417"/>
    <x v="27"/>
    <x v="427"/>
    <n v="26.731669945072483"/>
    <n v="192.44042545598353"/>
    <n v="5"/>
    <x v="0"/>
    <x v="1"/>
    <n v="1806.3239892693668"/>
    <n v="11.07745131169173"/>
    <n v="18.136564978502008"/>
    <n v="361.26479785387335"/>
    <n v="0.39693114956437037"/>
  </r>
  <r>
    <x v="418"/>
    <x v="28"/>
    <x v="428"/>
    <n v="26.427313904412358"/>
    <n v="110.44449626761732"/>
    <n v="8"/>
    <x v="0"/>
    <x v="0"/>
    <n v="1908.4970281984054"/>
    <n v="1.04598605737967"/>
    <n v="15.801872991028215"/>
    <n v="238.56212852480067"/>
    <n v="0.26447369852558"/>
  </r>
  <r>
    <x v="419"/>
    <x v="29"/>
    <x v="429"/>
    <n v="24.717467222286217"/>
    <n v="475.08048977933248"/>
    <n v="2"/>
    <x v="1"/>
    <x v="2"/>
    <n v="1080.695057733014"/>
    <n v="10.478206399885549"/>
    <n v="16.610385165111648"/>
    <n v="540.34752886650699"/>
    <n v="1.1571336560695156"/>
  </r>
  <r>
    <x v="420"/>
    <x v="30"/>
    <x v="430"/>
    <n v="36.354346948564974"/>
    <n v="460.73859624388803"/>
    <n v="8"/>
    <x v="2"/>
    <x v="0"/>
    <n v="1396.1774139655477"/>
    <n v="9.0340550614803963"/>
    <n v="3.0884708431263981"/>
    <n v="174.52217674569346"/>
    <n v="4.1035028697047506"/>
  </r>
  <r>
    <x v="421"/>
    <x v="31"/>
    <x v="431"/>
    <n v="19.350926339796519"/>
    <n v="213.62798936054014"/>
    <n v="6"/>
    <x v="0"/>
    <x v="3"/>
    <n v="1893.1064870696482"/>
    <n v="5.1168359548299822"/>
    <n v="8.3976054872813872"/>
    <n v="315.51774784494137"/>
    <n v="1.3146220889163567"/>
  </r>
  <r>
    <x v="422"/>
    <x v="32"/>
    <x v="432"/>
    <n v="18.511883743187312"/>
    <n v="129.64077672119623"/>
    <n v="5"/>
    <x v="2"/>
    <x v="1"/>
    <n v="940.8995097623033"/>
    <n v="5.4501078663960225"/>
    <n v="18.287202479682069"/>
    <n v="188.17990195246065"/>
    <n v="0.38295146621819059"/>
  </r>
  <r>
    <x v="423"/>
    <x v="33"/>
    <x v="433"/>
    <n v="41.458367161341414"/>
    <n v="369.04103750543425"/>
    <n v="6"/>
    <x v="0"/>
    <x v="3"/>
    <n v="1563.2885360636005"/>
    <n v="5.5740218262607959"/>
    <n v="10.693923944185594"/>
    <n v="260.54808934393344"/>
    <n v="0.83238717099683535"/>
  </r>
  <r>
    <x v="424"/>
    <x v="34"/>
    <x v="434"/>
    <n v="10.178837001445366"/>
    <n v="82.97877268024763"/>
    <n v="6"/>
    <x v="4"/>
    <x v="0"/>
    <n v="1463.4888979186792"/>
    <n v="5.3411466902153117"/>
    <n v="29.428051102346931"/>
    <n v="243.91481631977987"/>
    <n v="0.27701758931836867"/>
  </r>
  <r>
    <x v="425"/>
    <x v="35"/>
    <x v="435"/>
    <n v="43.213100362110936"/>
    <n v="372.35677726953003"/>
    <n v="9"/>
    <x v="3"/>
    <x v="2"/>
    <n v="1082.9625278183921"/>
    <n v="9.1641338326379191"/>
    <n v="2.2253756032534429"/>
    <n v="120.32916975759912"/>
    <n v="3.8720460526556901"/>
  </r>
  <r>
    <x v="426"/>
    <x v="36"/>
    <x v="436"/>
    <n v="34.158646277497112"/>
    <n v="303.052560703636"/>
    <n v="9"/>
    <x v="0"/>
    <x v="0"/>
    <n v="232.20425889699601"/>
    <n v="5.2244116618116365"/>
    <n v="12.6073943631001"/>
    <n v="25.800473210777334"/>
    <n v="0.70370715866928624"/>
  </r>
  <r>
    <x v="427"/>
    <x v="37"/>
    <x v="437"/>
    <n v="35.471269980089779"/>
    <n v="101.11267610727062"/>
    <n v="5"/>
    <x v="0"/>
    <x v="3"/>
    <n v="742.77689306533841"/>
    <n v="4.3859190795685041"/>
    <n v="12.207759177531836"/>
    <n v="148.55537861306769"/>
    <n v="0.2335032413963738"/>
  </r>
  <r>
    <x v="428"/>
    <x v="38"/>
    <x v="438"/>
    <n v="12.395934178281646"/>
    <n v="195.96389667192727"/>
    <n v="6"/>
    <x v="1"/>
    <x v="0"/>
    <n v="863.13664962124335"/>
    <n v="11.862742688293748"/>
    <n v="14.38200249877506"/>
    <n v="143.85610827020722"/>
    <n v="1.0992018364406526"/>
  </r>
  <r>
    <x v="429"/>
    <x v="39"/>
    <x v="439"/>
    <n v="49.275521176472509"/>
    <n v="332.25938245818787"/>
    <n v="1"/>
    <x v="4"/>
    <x v="3"/>
    <n v="1567.5080195979542"/>
    <n v="1.7835779152561975"/>
    <n v="7.9837323733695609"/>
    <n v="1567.5080195979542"/>
    <n v="0.84457856844021817"/>
  </r>
  <r>
    <x v="430"/>
    <x v="40"/>
    <x v="440"/>
    <n v="15.976082594839671"/>
    <n v="37.93444529244573"/>
    <n v="7"/>
    <x v="3"/>
    <x v="1"/>
    <n v="924.73732990614928"/>
    <n v="10.734995390676675"/>
    <n v="10.813419609630165"/>
    <n v="132.10533284373562"/>
    <n v="0.21958384466066649"/>
  </r>
  <r>
    <x v="431"/>
    <x v="41"/>
    <x v="441"/>
    <n v="12.850395477086028"/>
    <n v="440.74118604774861"/>
    <n v="2"/>
    <x v="4"/>
    <x v="3"/>
    <n v="847.20590593267616"/>
    <n v="11.917197161448268"/>
    <n v="35.593285425012176"/>
    <n v="423.60295296633808"/>
    <n v="0.96360504541361569"/>
  </r>
  <r>
    <x v="432"/>
    <x v="42"/>
    <x v="442"/>
    <n v="12.206107004691169"/>
    <n v="142.77880348414058"/>
    <n v="6"/>
    <x v="3"/>
    <x v="3"/>
    <n v="170.47809402894006"/>
    <n v="2.369252594061837"/>
    <n v="9.5285823032291734"/>
    <n v="28.413015671490012"/>
    <n v="1.2276039459505625"/>
  </r>
  <r>
    <x v="433"/>
    <x v="43"/>
    <x v="443"/>
    <n v="30.19320286204384"/>
    <n v="276.6720484130434"/>
    <n v="10"/>
    <x v="4"/>
    <x v="3"/>
    <n v="1852.7858370451997"/>
    <n v="11.253425145310867"/>
    <n v="8.1761002042640119"/>
    <n v="185.27858370451997"/>
    <n v="1.1207529615079521"/>
  </r>
  <r>
    <x v="434"/>
    <x v="44"/>
    <x v="444"/>
    <n v="48.130817978027736"/>
    <n v="43.321741559233885"/>
    <n v="4"/>
    <x v="4"/>
    <x v="3"/>
    <n v="386.80899005212729"/>
    <n v="2.7859862158932542"/>
    <n v="9.8873442909808773"/>
    <n v="96.702247513031821"/>
    <n v="9.1033870380667029E-2"/>
  </r>
  <r>
    <x v="435"/>
    <x v="45"/>
    <x v="445"/>
    <n v="15.433499633513465"/>
    <n v="497.44651215539113"/>
    <n v="10"/>
    <x v="1"/>
    <x v="0"/>
    <n v="1191.658794208159"/>
    <n v="9.3924594134038486"/>
    <n v="9.7137465039102331"/>
    <n v="119.1658794208159"/>
    <n v="3.318143839776325"/>
  </r>
  <r>
    <x v="436"/>
    <x v="46"/>
    <x v="446"/>
    <n v="23.227134632611378"/>
    <n v="337.74555960218942"/>
    <n v="10"/>
    <x v="2"/>
    <x v="1"/>
    <n v="1957.6926544312712"/>
    <n v="11.528065642772932"/>
    <n v="10.892759679624499"/>
    <n v="195.76926544312713"/>
    <n v="1.3349226089522921"/>
  </r>
  <r>
    <x v="437"/>
    <x v="47"/>
    <x v="447"/>
    <n v="13.300329881812715"/>
    <n v="333.71245683236123"/>
    <n v="9"/>
    <x v="4"/>
    <x v="2"/>
    <n v="1962.0894421294486"/>
    <n v="9.4839741665418877"/>
    <n v="15.587078441255706"/>
    <n v="218.00993801438318"/>
    <n v="1.6097012623718667"/>
  </r>
  <r>
    <x v="438"/>
    <x v="48"/>
    <x v="448"/>
    <n v="33.821549449703511"/>
    <n v="29.476047926789679"/>
    <n v="3"/>
    <x v="3"/>
    <x v="0"/>
    <n v="1618.2344545028141"/>
    <n v="9.2673514555744685"/>
    <n v="1.8331976763372637"/>
    <n v="539.41148483427139"/>
    <n v="0.47540796767228088"/>
  </r>
  <r>
    <x v="439"/>
    <x v="49"/>
    <x v="449"/>
    <n v="24.446050359317713"/>
    <n v="351.0798792211645"/>
    <n v="5"/>
    <x v="3"/>
    <x v="0"/>
    <n v="1764.0453300444699"/>
    <n v="4.8343655661172562"/>
    <n v="3.0256666471600884"/>
    <n v="352.80906600889398"/>
    <n v="4.7465292364330161"/>
  </r>
  <r>
    <x v="440"/>
    <x v="50"/>
    <x v="450"/>
    <n v="6.3136523454075757"/>
    <n v="220.05227128618105"/>
    <n v="6"/>
    <x v="1"/>
    <x v="0"/>
    <n v="1948.0561797460646"/>
    <n v="8.8004131196054836"/>
    <n v="43.699460552756349"/>
    <n v="324.67602995767743"/>
    <n v="0.79757056098128776"/>
  </r>
  <r>
    <x v="441"/>
    <x v="51"/>
    <x v="451"/>
    <n v="32.634812181736393"/>
    <n v="202.52180620525502"/>
    <n v="6"/>
    <x v="2"/>
    <x v="3"/>
    <n v="896.68006571982312"/>
    <n v="7.9847771940632413"/>
    <n v="4.7832398228387518"/>
    <n v="149.44667761997053"/>
    <n v="1.2973839419840272"/>
  </r>
  <r>
    <x v="442"/>
    <x v="52"/>
    <x v="452"/>
    <n v="13.879599610201085"/>
    <n v="282.69554466988427"/>
    <n v="9"/>
    <x v="3"/>
    <x v="2"/>
    <n v="1782.9874157432782"/>
    <n v="5.049985950149666"/>
    <n v="35.846596589973451"/>
    <n v="198.10971286036425"/>
    <n v="0.56819066924920625"/>
  </r>
  <r>
    <x v="443"/>
    <x v="53"/>
    <x v="453"/>
    <n v="31.649142126216574"/>
    <n v="247.71024239731386"/>
    <n v="8"/>
    <x v="1"/>
    <x v="0"/>
    <n v="1431.5017495442912"/>
    <n v="1.6347507920858977"/>
    <n v="6.910478083917047"/>
    <n v="178.9377186930364"/>
    <n v="1.132593142249104"/>
  </r>
  <r>
    <x v="444"/>
    <x v="54"/>
    <x v="454"/>
    <n v="22.497610116006818"/>
    <n v="93.501007099729463"/>
    <n v="8"/>
    <x v="3"/>
    <x v="0"/>
    <n v="1759.7380919621419"/>
    <n v="5.2386647328116469"/>
    <n v="2.7862690821132254"/>
    <n v="219.96726149526773"/>
    <n v="1.4916153593301344"/>
  </r>
  <r>
    <x v="445"/>
    <x v="55"/>
    <x v="455"/>
    <n v="36.713102718188054"/>
    <n v="353.69217402603635"/>
    <n v="2"/>
    <x v="0"/>
    <x v="2"/>
    <n v="1470.9469833308849"/>
    <n v="5.6644437170945574"/>
    <n v="12.771234856845673"/>
    <n v="735.47349166544245"/>
    <n v="0.75434752483306855"/>
  </r>
  <r>
    <x v="446"/>
    <x v="56"/>
    <x v="456"/>
    <n v="14.260301571529487"/>
    <n v="322.54944327820971"/>
    <n v="7"/>
    <x v="4"/>
    <x v="1"/>
    <n v="696.02094909204993"/>
    <n v="3.7147099276325215"/>
    <n v="29.987397340809338"/>
    <n v="99.431564156007127"/>
    <n v="0.75427343515410661"/>
  </r>
  <r>
    <x v="447"/>
    <x v="57"/>
    <x v="457"/>
    <n v="38.854647291222122"/>
    <n v="164.53589828326028"/>
    <n v="10"/>
    <x v="2"/>
    <x v="2"/>
    <n v="753.8989850507246"/>
    <n v="6.2549811406402522"/>
    <n v="8.8144490249884182"/>
    <n v="75.389898505072466"/>
    <n v="0.48042159980931209"/>
  </r>
  <r>
    <x v="448"/>
    <x v="58"/>
    <x v="458"/>
    <n v="41.392840488406733"/>
    <n v="337.59899652354659"/>
    <n v="5"/>
    <x v="4"/>
    <x v="2"/>
    <n v="1671.306755629058"/>
    <n v="11.13615401792817"/>
    <n v="9.8113896527764339"/>
    <n v="334.26135112581159"/>
    <n v="0.83127628972111378"/>
  </r>
  <r>
    <x v="449"/>
    <x v="59"/>
    <x v="459"/>
    <n v="7.8153688161123966"/>
    <n v="337.99182362667045"/>
    <n v="8"/>
    <x v="4"/>
    <x v="3"/>
    <n v="1810.3961914986689"/>
    <n v="4.9755571703648549"/>
    <n v="14.320477652430814"/>
    <n v="226.29952393733362"/>
    <n v="3.0199462464013433"/>
  </r>
  <r>
    <x v="450"/>
    <x v="60"/>
    <x v="460"/>
    <n v="9.5788421927214067"/>
    <n v="149.58903177785078"/>
    <n v="3"/>
    <x v="0"/>
    <x v="0"/>
    <n v="1259.7620207731136"/>
    <n v="8.7721485081365813"/>
    <n v="18.697012142768006"/>
    <n v="419.92067359103788"/>
    <n v="0.83524622718636543"/>
  </r>
  <r>
    <x v="451"/>
    <x v="61"/>
    <x v="461"/>
    <n v="44.239069850444828"/>
    <n v="310.70448172352201"/>
    <n v="3"/>
    <x v="2"/>
    <x v="3"/>
    <n v="379.03744228601914"/>
    <n v="1.3108168666972631"/>
    <n v="9.5705609057807273"/>
    <n v="126.34581409533972"/>
    <n v="0.73384466149292094"/>
  </r>
  <r>
    <x v="452"/>
    <x v="62"/>
    <x v="462"/>
    <n v="13.413192603444203"/>
    <n v="85.83849103030829"/>
    <n v="6"/>
    <x v="4"/>
    <x v="1"/>
    <n v="867.48233920156349"/>
    <n v="8.3224320121010305"/>
    <n v="27.080234035103828"/>
    <n v="144.58038986692725"/>
    <n v="0.23631837976231071"/>
  </r>
  <r>
    <x v="453"/>
    <x v="63"/>
    <x v="463"/>
    <n v="19.669321021946832"/>
    <n v="418.71330582602707"/>
    <n v="7"/>
    <x v="1"/>
    <x v="0"/>
    <n v="1323.3707613479626"/>
    <n v="2.6267270958024085"/>
    <n v="5.7173662066273518"/>
    <n v="189.0529659068518"/>
    <n v="3.723328745061059"/>
  </r>
  <r>
    <x v="454"/>
    <x v="64"/>
    <x v="464"/>
    <n v="25.589768999278345"/>
    <n v="70.358833712046533"/>
    <n v="10"/>
    <x v="3"/>
    <x v="1"/>
    <n v="1786.4015402973296"/>
    <n v="7.6597919911904508"/>
    <n v="14.360867379867704"/>
    <n v="178.64015402973297"/>
    <n v="0.19145715219817472"/>
  </r>
  <r>
    <x v="455"/>
    <x v="65"/>
    <x v="465"/>
    <n v="16.805902795356239"/>
    <n v="365.00778776776059"/>
    <n v="10"/>
    <x v="3"/>
    <x v="1"/>
    <n v="1286.2833931881858"/>
    <n v="11.386917438296463"/>
    <n v="14.987035588567558"/>
    <n v="128.62833931881858"/>
    <n v="1.4491873844973442"/>
  </r>
  <r>
    <x v="456"/>
    <x v="66"/>
    <x v="466"/>
    <n v="43.818644635578828"/>
    <n v="76.512592849874864"/>
    <n v="7"/>
    <x v="1"/>
    <x v="0"/>
    <n v="1274.5561781441454"/>
    <n v="2.6210412889508037"/>
    <n v="1.1949944977305749"/>
    <n v="182.07945402059221"/>
    <n v="1.4611946511125933"/>
  </r>
  <r>
    <x v="457"/>
    <x v="67"/>
    <x v="467"/>
    <n v="28.747175883250222"/>
    <n v="74.726025288439004"/>
    <n v="2"/>
    <x v="3"/>
    <x v="3"/>
    <n v="940.07325414713341"/>
    <n v="3.7215628223392558"/>
    <n v="2.9794786597361091"/>
    <n v="470.03662707356671"/>
    <n v="0.87244170386894548"/>
  </r>
  <r>
    <x v="458"/>
    <x v="68"/>
    <x v="468"/>
    <n v="33.759886354976771"/>
    <n v="71.006579987069586"/>
    <n v="2"/>
    <x v="0"/>
    <x v="0"/>
    <n v="755.97616498606112"/>
    <n v="7.3617597629842209"/>
    <n v="4.8923674108376227"/>
    <n v="377.98808249303056"/>
    <n v="0.42991099750453943"/>
  </r>
  <r>
    <x v="459"/>
    <x v="69"/>
    <x v="469"/>
    <n v="31.863687317734708"/>
    <n v="115.35039761901545"/>
    <n v="3"/>
    <x v="1"/>
    <x v="2"/>
    <n v="1642.479047812297"/>
    <n v="8.2886513267209736"/>
    <n v="13.361083745010156"/>
    <n v="547.49301593743235"/>
    <n v="0.27094514797579217"/>
  </r>
  <r>
    <x v="460"/>
    <x v="70"/>
    <x v="470"/>
    <n v="32.508878951255085"/>
    <n v="115.87970535025208"/>
    <n v="6"/>
    <x v="0"/>
    <x v="0"/>
    <n v="1332.6383118969263"/>
    <n v="2.7757015759923402"/>
    <n v="9.1347939402955323"/>
    <n v="222.10638531615439"/>
    <n v="0.39021740254418896"/>
  </r>
  <r>
    <x v="461"/>
    <x v="71"/>
    <x v="471"/>
    <n v="31.415212155434808"/>
    <n v="146.23707949459128"/>
    <n v="4"/>
    <x v="2"/>
    <x v="2"/>
    <n v="1573.2606356953227"/>
    <n v="2.2840370795182432"/>
    <n v="12.008693480395751"/>
    <n v="393.31515892383067"/>
    <n v="0.38763389806912513"/>
  </r>
  <r>
    <x v="462"/>
    <x v="72"/>
    <x v="472"/>
    <n v="20.656608684653946"/>
    <n v="271.1101316444387"/>
    <n v="6"/>
    <x v="3"/>
    <x v="2"/>
    <n v="1773.8518966206138"/>
    <n v="2.0153638727096554"/>
    <n v="13.917927286031768"/>
    <n v="295.64198277010229"/>
    <n v="0.94300101956272964"/>
  </r>
  <r>
    <x v="463"/>
    <x v="73"/>
    <x v="473"/>
    <n v="43.048301120130162"/>
    <n v="116.80313119145092"/>
    <n v="6"/>
    <x v="0"/>
    <x v="2"/>
    <n v="260.13375424029914"/>
    <n v="8.8277041396924201"/>
    <n v="2.3237638778532315"/>
    <n v="43.355625706716523"/>
    <n v="1.1676332990482006"/>
  </r>
  <r>
    <x v="464"/>
    <x v="74"/>
    <x v="474"/>
    <n v="32.781320570139123"/>
    <n v="357.64964011820399"/>
    <n v="5"/>
    <x v="3"/>
    <x v="0"/>
    <n v="1121.1236360336584"/>
    <n v="5.2278250558252344"/>
    <n v="5.4801242595850477"/>
    <n v="224.22472720673167"/>
    <n v="1.9908610112870033"/>
  </r>
  <r>
    <x v="465"/>
    <x v="75"/>
    <x v="475"/>
    <n v="41.618221441742023"/>
    <n v="161.76857648029423"/>
    <n v="5"/>
    <x v="2"/>
    <x v="3"/>
    <n v="840.98772389953933"/>
    <n v="8.766767490266"/>
    <n v="4.4576157062235513"/>
    <n v="168.19754477990787"/>
    <n v="0.8719830082541844"/>
  </r>
  <r>
    <x v="466"/>
    <x v="76"/>
    <x v="476"/>
    <n v="36.769476242569098"/>
    <n v="38.914739661712957"/>
    <n v="10"/>
    <x v="4"/>
    <x v="0"/>
    <n v="1465.8730254031657"/>
    <n v="11.71560149573499"/>
    <n v="1.9442009591564482"/>
    <n v="146.58730254031656"/>
    <n v="0.54435915675965629"/>
  </r>
  <r>
    <x v="467"/>
    <x v="77"/>
    <x v="477"/>
    <n v="18.385017561470836"/>
    <n v="258.25026241668445"/>
    <n v="7"/>
    <x v="3"/>
    <x v="1"/>
    <n v="1771.7636707381212"/>
    <n v="1.8838314838998564"/>
    <n v="12.995445551803716"/>
    <n v="253.10909581973161"/>
    <n v="1.0809000787174508"/>
  </r>
  <r>
    <x v="468"/>
    <x v="78"/>
    <x v="478"/>
    <n v="32.651803207081379"/>
    <n v="119.6931124503752"/>
    <n v="5"/>
    <x v="2"/>
    <x v="3"/>
    <n v="1088.8924351681435"/>
    <n v="11.009440623797891"/>
    <n v="12.472652622119918"/>
    <n v="217.77848703362869"/>
    <n v="0.29390242069032246"/>
  </r>
  <r>
    <x v="469"/>
    <x v="79"/>
    <x v="479"/>
    <n v="8.8138385880362513"/>
    <n v="467.89968543290115"/>
    <n v="8"/>
    <x v="1"/>
    <x v="3"/>
    <n v="1127.5014269311944"/>
    <n v="10.636067834886859"/>
    <n v="29.011324059585807"/>
    <n v="140.9376783663993"/>
    <n v="1.8298694653107617"/>
  </r>
  <r>
    <x v="470"/>
    <x v="80"/>
    <x v="480"/>
    <n v="11.027649634281978"/>
    <n v="178.68973577441668"/>
    <n v="6"/>
    <x v="3"/>
    <x v="0"/>
    <n v="506.09557983545329"/>
    <n v="2.8240596810523053"/>
    <n v="9.0577825913137513"/>
    <n v="84.349263305908877"/>
    <n v="1.7889357985562051"/>
  </r>
  <r>
    <x v="471"/>
    <x v="81"/>
    <x v="481"/>
    <n v="10.303774369774551"/>
    <n v="21.314239547548492"/>
    <n v="10"/>
    <x v="1"/>
    <x v="0"/>
    <n v="1072.1760529905043"/>
    <n v="5.6955862029014792"/>
    <n v="44.383357218050719"/>
    <n v="107.21760529905043"/>
    <n v="4.6607236472162014E-2"/>
  </r>
  <r>
    <x v="472"/>
    <x v="82"/>
    <x v="482"/>
    <n v="18.74210011409745"/>
    <n v="342.38390358329832"/>
    <n v="9"/>
    <x v="2"/>
    <x v="2"/>
    <n v="693.27958591683307"/>
    <n v="8.6102047884793222"/>
    <n v="16.995564388695801"/>
    <n v="77.03106510187034"/>
    <n v="1.074878792989816"/>
  </r>
  <r>
    <x v="473"/>
    <x v="83"/>
    <x v="483"/>
    <n v="13.237003324916758"/>
    <n v="455.30242124950018"/>
    <n v="8"/>
    <x v="1"/>
    <x v="1"/>
    <n v="747.34687163224817"/>
    <n v="6.5071150410511915"/>
    <n v="4.3360197987268716"/>
    <n v="93.418358954031021"/>
    <n v="7.9326633763064391"/>
  </r>
  <r>
    <x v="474"/>
    <x v="84"/>
    <x v="484"/>
    <n v="36.204644377240044"/>
    <n v="420.91143932635578"/>
    <n v="7"/>
    <x v="0"/>
    <x v="1"/>
    <n v="1307.8024588827188"/>
    <n v="6.8652144316088153"/>
    <n v="7.7868208193604138"/>
    <n v="186.82892269753125"/>
    <n v="1.4930221871651879"/>
  </r>
  <r>
    <x v="475"/>
    <x v="85"/>
    <x v="485"/>
    <n v="27.987119126922238"/>
    <n v="341.13052664078725"/>
    <n v="3"/>
    <x v="4"/>
    <x v="2"/>
    <n v="144.50131023670224"/>
    <n v="10.753159740646739"/>
    <n v="5.6766171526607669"/>
    <n v="48.167103412234077"/>
    <n v="2.1472014076591264"/>
  </r>
  <r>
    <x v="476"/>
    <x v="86"/>
    <x v="486"/>
    <n v="23.820759779506638"/>
    <n v="91.589356480047726"/>
    <n v="3"/>
    <x v="1"/>
    <x v="3"/>
    <n v="1791.6067429895513"/>
    <n v="7.4468774824423152"/>
    <n v="4.8113317615258175"/>
    <n v="597.20224766318381"/>
    <n v="0.79914225311508569"/>
  </r>
  <r>
    <x v="477"/>
    <x v="87"/>
    <x v="487"/>
    <n v="11.204028434055086"/>
    <n v="63.239683316443745"/>
    <n v="1"/>
    <x v="0"/>
    <x v="3"/>
    <n v="1125.8720213603738"/>
    <n v="9.0732678065277543"/>
    <n v="21.702685183965919"/>
    <n v="1125.8720213603738"/>
    <n v="0.26007703987418684"/>
  </r>
  <r>
    <x v="478"/>
    <x v="88"/>
    <x v="488"/>
    <n v="22.266948327695914"/>
    <n v="265.61856654303625"/>
    <n v="3"/>
    <x v="4"/>
    <x v="0"/>
    <n v="591.51134236563416"/>
    <n v="9.2770847725898395"/>
    <n v="14.670367373281616"/>
    <n v="197.17044745521139"/>
    <n v="0.81312392135576728"/>
  </r>
  <r>
    <x v="479"/>
    <x v="89"/>
    <x v="489"/>
    <n v="13.358916468174455"/>
    <n v="367.31053611126987"/>
    <n v="4"/>
    <x v="2"/>
    <x v="1"/>
    <n v="1681.2350747801347"/>
    <n v="11.167526505918598"/>
    <n v="11.846313122771594"/>
    <n v="420.30876869503368"/>
    <n v="2.3210203273955572"/>
  </r>
  <r>
    <x v="480"/>
    <x v="90"/>
    <x v="490"/>
    <n v="33.597573892638586"/>
    <n v="68.619429724619536"/>
    <n v="5"/>
    <x v="2"/>
    <x v="3"/>
    <n v="677.48997047817386"/>
    <n v="10.563597544860897"/>
    <n v="7.0676358537861779"/>
    <n v="135.49799409563477"/>
    <n v="0.28897815997504644"/>
  </r>
  <r>
    <x v="481"/>
    <x v="91"/>
    <x v="491"/>
    <n v="36.204481693820988"/>
    <n v="142.82820932031913"/>
    <n v="2"/>
    <x v="3"/>
    <x v="0"/>
    <n v="903.2171783984744"/>
    <n v="2.2020147889702217"/>
    <n v="9.6387814286390476"/>
    <n v="451.6085891992372"/>
    <n v="0.40928848346678942"/>
  </r>
  <r>
    <x v="482"/>
    <x v="92"/>
    <x v="492"/>
    <n v="34.036704278597767"/>
    <n v="130.95693751603804"/>
    <n v="4"/>
    <x v="0"/>
    <x v="2"/>
    <n v="1060.0217156845301"/>
    <n v="7.2987286488980221"/>
    <n v="2.6009063339288403"/>
    <n v="265.00542892113253"/>
    <n v="1.4793001343142704"/>
  </r>
  <r>
    <x v="483"/>
    <x v="93"/>
    <x v="493"/>
    <n v="49.995479865339142"/>
    <n v="494.55964676364999"/>
    <n v="3"/>
    <x v="4"/>
    <x v="0"/>
    <n v="1490.7737144373125"/>
    <n v="9.7728734149658738"/>
    <n v="9.7727739036510872"/>
    <n v="496.92457147910415"/>
    <n v="1.0122087448377735"/>
  </r>
  <r>
    <x v="484"/>
    <x v="94"/>
    <x v="494"/>
    <n v="29.971065912462382"/>
    <n v="162.09064578101047"/>
    <n v="7"/>
    <x v="3"/>
    <x v="2"/>
    <n v="1699.0085378934432"/>
    <n v="9.9565082383889578"/>
    <n v="2.6844455764092841"/>
    <n v="242.71550541334904"/>
    <n v="2.0146571993259177"/>
  </r>
  <r>
    <x v="485"/>
    <x v="95"/>
    <x v="495"/>
    <n v="27.033891178649398"/>
    <n v="242.85313147335123"/>
    <n v="2"/>
    <x v="3"/>
    <x v="1"/>
    <n v="593.5372702127703"/>
    <n v="3.9592347162666224"/>
    <n v="10.6061960707094"/>
    <n v="296.76863510638515"/>
    <n v="0.84698456331267313"/>
  </r>
  <r>
    <x v="486"/>
    <x v="96"/>
    <x v="496"/>
    <n v="11.313344079400867"/>
    <n v="67.908279227656379"/>
    <n v="2"/>
    <x v="2"/>
    <x v="1"/>
    <n v="1064.2488164715419"/>
    <n v="3.3047811033590544"/>
    <n v="24.59904529621997"/>
    <n v="532.12440823577094"/>
    <n v="0.24401328845455444"/>
  </r>
  <r>
    <x v="487"/>
    <x v="97"/>
    <x v="497"/>
    <n v="19.156100659737994"/>
    <n v="103.85686829378763"/>
    <n v="2"/>
    <x v="1"/>
    <x v="3"/>
    <n v="335.24473526099644"/>
    <n v="9.231192762983385"/>
    <n v="25.827237876143904"/>
    <n v="167.62236763049822"/>
    <n v="0.20991822705796617"/>
  </r>
  <r>
    <x v="488"/>
    <x v="98"/>
    <x v="498"/>
    <n v="25.2950436835993"/>
    <n v="38.933369584972922"/>
    <n v="8"/>
    <x v="4"/>
    <x v="0"/>
    <n v="1537.4638917805894"/>
    <n v="8.6890989570997945"/>
    <n v="11.835060746793303"/>
    <n v="192.18298647257367"/>
    <n v="0.13005171009904751"/>
  </r>
  <r>
    <x v="489"/>
    <x v="99"/>
    <x v="499"/>
    <n v="7.4125068183876568"/>
    <n v="159.47224507408612"/>
    <n v="9"/>
    <x v="2"/>
    <x v="1"/>
    <n v="1888.5517622308776"/>
    <n v="1.0706233744120621"/>
    <n v="30.449102467216786"/>
    <n v="209.83908469231972"/>
    <n v="0.7065542398016138"/>
  </r>
  <r>
    <x v="490"/>
    <x v="0"/>
    <x v="500"/>
    <n v="21.156762747711596"/>
    <n v="404.7661292914147"/>
    <n v="1"/>
    <x v="2"/>
    <x v="3"/>
    <n v="952.60008324776663"/>
    <n v="2.8523856101951228"/>
    <n v="12.362987111514032"/>
    <n v="952.60008324776663"/>
    <n v="1.5475031130002859"/>
  </r>
  <r>
    <x v="491"/>
    <x v="1"/>
    <x v="501"/>
    <n v="5.431254780347655"/>
    <n v="170.09941134212684"/>
    <n v="1"/>
    <x v="1"/>
    <x v="0"/>
    <n v="1187.6270323994124"/>
    <n v="6.4089558796388229"/>
    <n v="61.873705018745746"/>
    <n v="1187.6270323994124"/>
    <n v="0.50617012887645652"/>
  </r>
  <r>
    <x v="492"/>
    <x v="2"/>
    <x v="502"/>
    <n v="11.144062159812314"/>
    <n v="374.4992939802446"/>
    <n v="7"/>
    <x v="0"/>
    <x v="0"/>
    <n v="109.90545646086038"/>
    <n v="2.0655772743244198"/>
    <n v="44.101310016066826"/>
    <n v="15.700779494408625"/>
    <n v="0.76200178239026284"/>
  </r>
  <r>
    <x v="493"/>
    <x v="3"/>
    <x v="503"/>
    <n v="41.684717329423783"/>
    <n v="65.599265758678541"/>
    <n v="9"/>
    <x v="0"/>
    <x v="3"/>
    <n v="744.06255981032587"/>
    <n v="9.5111799810788309"/>
    <n v="3.9377169379359858"/>
    <n v="82.673617756702868"/>
    <n v="0.39964798152566078"/>
  </r>
  <r>
    <x v="494"/>
    <x v="4"/>
    <x v="504"/>
    <n v="48.372309023672294"/>
    <n v="383.9379223237944"/>
    <n v="2"/>
    <x v="4"/>
    <x v="0"/>
    <n v="548.58492113825946"/>
    <n v="5.5962356610192492"/>
    <n v="1.1847481576903993"/>
    <n v="274.29246056912973"/>
    <n v="6.6994345658200025"/>
  </r>
  <r>
    <x v="495"/>
    <x v="5"/>
    <x v="505"/>
    <n v="27.744710887880167"/>
    <n v="42.026761804839303"/>
    <n v="2"/>
    <x v="1"/>
    <x v="1"/>
    <n v="1516.9403357736776"/>
    <n v="5.5852655634264128"/>
    <n v="14.591393976378653"/>
    <n v="758.47016788683879"/>
    <n v="0.1038123305955844"/>
  </r>
  <r>
    <x v="496"/>
    <x v="6"/>
    <x v="506"/>
    <n v="27.273643153988164"/>
    <n v="428.95938803575433"/>
    <n v="5"/>
    <x v="1"/>
    <x v="3"/>
    <n v="1205.0282640355433"/>
    <n v="4.1717428718765408"/>
    <n v="7.5223218535630734"/>
    <n v="241.00565280710867"/>
    <n v="2.090841500640892"/>
  </r>
  <r>
    <x v="497"/>
    <x v="7"/>
    <x v="507"/>
    <n v="35.811350175199394"/>
    <n v="338.41041319560509"/>
    <n v="10"/>
    <x v="3"/>
    <x v="1"/>
    <n v="1457.829529786437"/>
    <n v="5.7404455160869423"/>
    <n v="10.606231203084594"/>
    <n v="145.78295297864369"/>
    <n v="0.8909676445603415"/>
  </r>
  <r>
    <x v="498"/>
    <x v="8"/>
    <x v="508"/>
    <n v="23.703369587335036"/>
    <n v="101.84589265106015"/>
    <n v="3"/>
    <x v="1"/>
    <x v="3"/>
    <n v="1881.3249088280966"/>
    <n v="2.9404142731514966"/>
    <n v="14.036638625920043"/>
    <n v="627.10830294269886"/>
    <n v="0.3061049211840019"/>
  </r>
  <r>
    <x v="499"/>
    <x v="9"/>
    <x v="509"/>
    <n v="42.795131094555025"/>
    <n v="191.61315403411726"/>
    <n v="2"/>
    <x v="4"/>
    <x v="2"/>
    <n v="1364.4890361521275"/>
    <n v="3.0504004265704681"/>
    <n v="9.2808599527802507"/>
    <n v="682.24451807606374"/>
    <n v="0.48243936732676096"/>
  </r>
  <r>
    <x v="500"/>
    <x v="10"/>
    <x v="510"/>
    <n v="26.991478037285855"/>
    <n v="230.10296805532869"/>
    <n v="7"/>
    <x v="1"/>
    <x v="1"/>
    <n v="1704.5419635738651"/>
    <n v="2.477652685181988"/>
    <n v="14.109421597418942"/>
    <n v="243.50599479626644"/>
    <n v="0.60420782165875309"/>
  </r>
  <r>
    <x v="501"/>
    <x v="11"/>
    <x v="511"/>
    <n v="8.7201781603910096"/>
    <n v="318.46737599960346"/>
    <n v="5"/>
    <x v="3"/>
    <x v="2"/>
    <n v="544.29200564057044"/>
    <n v="6.3511838540570995"/>
    <n v="22.893267785992315"/>
    <n v="108.85840112811408"/>
    <n v="1.5952612030224569"/>
  </r>
  <r>
    <x v="502"/>
    <x v="12"/>
    <x v="512"/>
    <n v="6.3887317539352164"/>
    <n v="441.66825795078734"/>
    <n v="4"/>
    <x v="0"/>
    <x v="3"/>
    <n v="668.48305866582257"/>
    <n v="6.5287512796619263"/>
    <n v="10.949130817670733"/>
    <n v="167.12076466645564"/>
    <n v="6.3139609269338015"/>
  </r>
  <r>
    <x v="503"/>
    <x v="13"/>
    <x v="513"/>
    <n v="39.247547834544086"/>
    <n v="64.616631409962707"/>
    <n v="4"/>
    <x v="1"/>
    <x v="0"/>
    <n v="1367.1525105170874"/>
    <n v="2.2126207497512445"/>
    <n v="7.5343862651004327"/>
    <n v="341.78812762927186"/>
    <n v="0.21851633348457297"/>
  </r>
  <r>
    <x v="504"/>
    <x v="14"/>
    <x v="514"/>
    <n v="18.1440459301418"/>
    <n v="411.18285897751826"/>
    <n v="5"/>
    <x v="1"/>
    <x v="2"/>
    <n v="1648.6505415903291"/>
    <n v="7.2380134758209813"/>
    <n v="22.931985021545188"/>
    <n v="329.73010831806585"/>
    <n v="0.98823268983468193"/>
  </r>
  <r>
    <x v="505"/>
    <x v="15"/>
    <x v="515"/>
    <n v="17.368381322309027"/>
    <n v="107.77732174574851"/>
    <n v="8"/>
    <x v="4"/>
    <x v="3"/>
    <n v="1188.254897129716"/>
    <n v="3.338307105317849"/>
    <n v="7.4152049510706428"/>
    <n v="148.5318621412145"/>
    <n v="0.83684472442242352"/>
  </r>
  <r>
    <x v="506"/>
    <x v="16"/>
    <x v="516"/>
    <n v="29.192387819216876"/>
    <n v="212.37320685476141"/>
    <n v="3"/>
    <x v="3"/>
    <x v="2"/>
    <n v="365.94583583821981"/>
    <n v="3.2103493261993128"/>
    <n v="13.723240782705307"/>
    <n v="121.9819452794066"/>
    <n v="0.53011906296410005"/>
  </r>
  <r>
    <x v="507"/>
    <x v="17"/>
    <x v="517"/>
    <n v="12.569403984645817"/>
    <n v="481.9087664718819"/>
    <n v="3"/>
    <x v="1"/>
    <x v="1"/>
    <n v="817.56487702851462"/>
    <n v="9.2490730882437777"/>
    <n v="20.61198010682504"/>
    <n v="272.52162567617154"/>
    <n v="1.8600748778785785"/>
  </r>
  <r>
    <x v="508"/>
    <x v="18"/>
    <x v="518"/>
    <n v="25.579462427305209"/>
    <n v="150.47988356009125"/>
    <n v="9"/>
    <x v="4"/>
    <x v="3"/>
    <n v="1501.2734120376656"/>
    <n v="9.9009648885638377"/>
    <n v="14.188146620736582"/>
    <n v="166.80815689307394"/>
    <n v="0.41463061461785"/>
  </r>
  <r>
    <x v="509"/>
    <x v="19"/>
    <x v="519"/>
    <n v="38.413321336840418"/>
    <n v="205.14343508447084"/>
    <n v="3"/>
    <x v="3"/>
    <x v="3"/>
    <n v="299.93115084550698"/>
    <n v="3.1107331577902362"/>
    <n v="8.7022189141103663"/>
    <n v="99.977050281835659"/>
    <n v="0.61368535570437777"/>
  </r>
  <r>
    <x v="510"/>
    <x v="20"/>
    <x v="520"/>
    <n v="39.466379972466079"/>
    <n v="428.32235745756032"/>
    <n v="1"/>
    <x v="2"/>
    <x v="0"/>
    <n v="1081.258467633286"/>
    <n v="11.812418378330813"/>
    <n v="10.519686809914441"/>
    <n v="1081.258467633286"/>
    <n v="1.0316696180234548"/>
  </r>
  <r>
    <x v="511"/>
    <x v="21"/>
    <x v="521"/>
    <n v="29.737678304212309"/>
    <n v="403.95156653549606"/>
    <n v="1"/>
    <x v="3"/>
    <x v="3"/>
    <n v="465.85499840528638"/>
    <n v="10.587771017079922"/>
    <n v="2.6362260315862147"/>
    <n v="465.85499840528638"/>
    <n v="5.1527561872216703"/>
  </r>
  <r>
    <x v="512"/>
    <x v="22"/>
    <x v="522"/>
    <n v="10.094494788141041"/>
    <n v="331.44631225868659"/>
    <n v="6"/>
    <x v="2"/>
    <x v="1"/>
    <n v="1579.2440689087532"/>
    <n v="5.8480349473298423"/>
    <n v="39.554795781916546"/>
    <n v="263.20734481812553"/>
    <n v="0.83009817023608679"/>
  </r>
  <r>
    <x v="513"/>
    <x v="23"/>
    <x v="523"/>
    <n v="10.139299311153597"/>
    <n v="402.51658737699529"/>
    <n v="6"/>
    <x v="2"/>
    <x v="3"/>
    <n v="963.1882226927346"/>
    <n v="11.042685448144644"/>
    <n v="25.243934713491324"/>
    <n v="160.53137044878909"/>
    <n v="1.5726018784681119"/>
  </r>
  <r>
    <x v="514"/>
    <x v="24"/>
    <x v="524"/>
    <n v="39.880086253879796"/>
    <n v="74.267147061270137"/>
    <n v="8"/>
    <x v="3"/>
    <x v="3"/>
    <n v="378.45118159142726"/>
    <n v="2.2011499222515658"/>
    <n v="4.5649138236518514"/>
    <n v="47.306397698928407"/>
    <n v="0.40795106263269215"/>
  </r>
  <r>
    <x v="515"/>
    <x v="25"/>
    <x v="525"/>
    <n v="42.047726359890497"/>
    <n v="354.16153929142155"/>
    <n v="8"/>
    <x v="3"/>
    <x v="1"/>
    <n v="908.81505142175774"/>
    <n v="8.0007700385703693"/>
    <n v="1.6579451514197625"/>
    <n v="113.60188142771972"/>
    <n v="5.0802925306060267"/>
  </r>
  <r>
    <x v="516"/>
    <x v="26"/>
    <x v="526"/>
    <n v="21.50877974474394"/>
    <n v="48.150269919285137"/>
    <n v="9"/>
    <x v="4"/>
    <x v="2"/>
    <n v="882.90060949101758"/>
    <n v="1.8779078217177201"/>
    <n v="6.4978779284765329"/>
    <n v="98.100067721224178"/>
    <n v="0.3445175938932008"/>
  </r>
  <r>
    <x v="517"/>
    <x v="27"/>
    <x v="527"/>
    <n v="42.017491750831759"/>
    <n v="472.38415423995201"/>
    <n v="5"/>
    <x v="3"/>
    <x v="2"/>
    <n v="275.27236206954683"/>
    <n v="1.9427777018771613"/>
    <n v="1.6387859198498878"/>
    <n v="55.054472413909366"/>
    <n v="6.8602978825700953"/>
  </r>
  <r>
    <x v="518"/>
    <x v="28"/>
    <x v="528"/>
    <n v="6.8724735021604992"/>
    <n v="96.509790791439158"/>
    <n v="9"/>
    <x v="0"/>
    <x v="1"/>
    <n v="907.28479167943931"/>
    <n v="2.3714973706333655"/>
    <n v="68.391233640976509"/>
    <n v="100.80942129771547"/>
    <n v="0.20533257926978088"/>
  </r>
  <r>
    <x v="519"/>
    <x v="29"/>
    <x v="529"/>
    <n v="37.354110850851953"/>
    <n v="219.69330398283034"/>
    <n v="8"/>
    <x v="1"/>
    <x v="2"/>
    <n v="347.12031040251861"/>
    <n v="1.7068868112837599"/>
    <n v="7.5472982422253141"/>
    <n v="43.390038800314827"/>
    <n v="0.77926811176400901"/>
  </r>
  <r>
    <x v="520"/>
    <x v="30"/>
    <x v="530"/>
    <n v="29.585897362488407"/>
    <n v="303.56014543536247"/>
    <n v="3"/>
    <x v="3"/>
    <x v="3"/>
    <n v="508.09036379837812"/>
    <n v="1.3263331684627406"/>
    <n v="16.734500561777562"/>
    <n v="169.36345459945937"/>
    <n v="0.61312249518892714"/>
  </r>
  <r>
    <x v="521"/>
    <x v="31"/>
    <x v="531"/>
    <n v="49.539907754450745"/>
    <n v="405.08709634164603"/>
    <n v="9"/>
    <x v="2"/>
    <x v="3"/>
    <n v="248.33811522766203"/>
    <n v="3.5825814176862552"/>
    <n v="5.9419532108018007"/>
    <n v="27.59312391418467"/>
    <n v="1.3761443395966535"/>
  </r>
  <r>
    <x v="522"/>
    <x v="32"/>
    <x v="532"/>
    <n v="9.6087397494874232"/>
    <n v="345.62870539961864"/>
    <n v="3"/>
    <x v="2"/>
    <x v="3"/>
    <n v="1385.9626412383141"/>
    <n v="6.3371378809276999"/>
    <n v="17.066878551885633"/>
    <n v="461.987547079438"/>
    <n v="2.1076052698326619"/>
  </r>
  <r>
    <x v="523"/>
    <x v="33"/>
    <x v="533"/>
    <n v="42.353182244414285"/>
    <n v="107.00506905790502"/>
    <n v="10"/>
    <x v="3"/>
    <x v="3"/>
    <n v="865.23204458992893"/>
    <n v="9.3658695378072601"/>
    <n v="9.1842192925134825"/>
    <n v="86.523204458992893"/>
    <n v="0.27509079585359492"/>
  </r>
  <r>
    <x v="524"/>
    <x v="34"/>
    <x v="534"/>
    <n v="38.810547263465246"/>
    <n v="202.28037397562605"/>
    <n v="10"/>
    <x v="1"/>
    <x v="3"/>
    <n v="1162.0400569289586"/>
    <n v="1.1045723383994484"/>
    <n v="3.5041130161615062"/>
    <n v="116.20400569289586"/>
    <n v="1.4873934901470465"/>
  </r>
  <r>
    <x v="225"/>
    <x v="35"/>
    <x v="535"/>
    <n v="18.396902079630216"/>
    <n v="192.12747911700637"/>
    <n v="8"/>
    <x v="1"/>
    <x v="1"/>
    <n v="1579.7669675207637"/>
    <n v="3.9268882518245696"/>
    <n v="11.449665726554079"/>
    <n v="197.47087094009547"/>
    <n v="0.91212000316460518"/>
  </r>
  <r>
    <x v="525"/>
    <x v="36"/>
    <x v="536"/>
    <n v="49.969070117550849"/>
    <n v="33.83179019418634"/>
    <n v="10"/>
    <x v="4"/>
    <x v="3"/>
    <n v="1756.8281062023195"/>
    <n v="11.50735106378416"/>
    <n v="8.0325430150302779"/>
    <n v="175.68281062023195"/>
    <n v="8.4288951458850667E-2"/>
  </r>
  <r>
    <x v="526"/>
    <x v="37"/>
    <x v="537"/>
    <n v="25.237955427368618"/>
    <n v="348.54278402310695"/>
    <n v="7"/>
    <x v="4"/>
    <x v="2"/>
    <n v="1210.1771775467087"/>
    <n v="8.3185450614012773"/>
    <n v="17.418575207102695"/>
    <n v="172.88245393524409"/>
    <n v="0.79284683862754213"/>
  </r>
  <r>
    <x v="527"/>
    <x v="38"/>
    <x v="538"/>
    <n v="20.68596395700412"/>
    <n v="422.4975087426136"/>
    <n v="9"/>
    <x v="4"/>
    <x v="1"/>
    <n v="1309.2761837281448"/>
    <n v="9.6812788461432397"/>
    <n v="9.6377480539939295"/>
    <n v="145.47513152534941"/>
    <n v="2.1192042676356229"/>
  </r>
  <r>
    <x v="528"/>
    <x v="39"/>
    <x v="539"/>
    <n v="41.752786330239736"/>
    <n v="487.25339850817727"/>
    <n v="9"/>
    <x v="1"/>
    <x v="2"/>
    <n v="1993.3723735522619"/>
    <n v="1.4604527880643328"/>
    <n v="2.5390821314646339"/>
    <n v="221.48581928358465"/>
    <n v="4.5961338171383153"/>
  </r>
  <r>
    <x v="529"/>
    <x v="40"/>
    <x v="540"/>
    <n v="24.758145652249983"/>
    <n v="82.714558183239603"/>
    <n v="5"/>
    <x v="2"/>
    <x v="3"/>
    <n v="1409.1339369786353"/>
    <n v="3.3217519428259124"/>
    <n v="8.7085935865317392"/>
    <n v="281.82678739572708"/>
    <n v="0.38363287583197381"/>
  </r>
  <r>
    <x v="530"/>
    <x v="41"/>
    <x v="541"/>
    <n v="49.728095794337769"/>
    <n v="461.79103310628932"/>
    <n v="6"/>
    <x v="4"/>
    <x v="3"/>
    <n v="1900.8580642203092"/>
    <n v="9.7096519029131638"/>
    <n v="9.0546184297448207"/>
    <n v="316.80967737005153"/>
    <n v="1.0255893747383578"/>
  </r>
  <r>
    <x v="531"/>
    <x v="42"/>
    <x v="542"/>
    <n v="39.903424244634813"/>
    <n v="74.209990099408358"/>
    <n v="8"/>
    <x v="3"/>
    <x v="0"/>
    <n v="1490.2622248919138"/>
    <n v="5.1323238360347858"/>
    <n v="9.6354755202625419"/>
    <n v="186.28277811148922"/>
    <n v="0.19300966446419987"/>
  </r>
  <r>
    <x v="65"/>
    <x v="43"/>
    <x v="543"/>
    <n v="15.662572491500656"/>
    <n v="217.41644659288363"/>
    <n v="9"/>
    <x v="4"/>
    <x v="0"/>
    <n v="892.15246860118566"/>
    <n v="6.7208153371204817"/>
    <n v="28.896075212125698"/>
    <n v="99.128052066798404"/>
    <n v="0.48038610859731334"/>
  </r>
  <r>
    <x v="532"/>
    <x v="44"/>
    <x v="544"/>
    <n v="41.481622257773459"/>
    <n v="42.066716182241599"/>
    <n v="4"/>
    <x v="3"/>
    <x v="3"/>
    <n v="409.40127055538994"/>
    <n v="11.582636672072139"/>
    <n v="5.3997441162112887"/>
    <n v="102.35031763884749"/>
    <n v="0.18780610212795804"/>
  </r>
  <r>
    <x v="533"/>
    <x v="45"/>
    <x v="545"/>
    <n v="31.456575363956475"/>
    <n v="145.57417626967515"/>
    <n v="2"/>
    <x v="3"/>
    <x v="2"/>
    <n v="1060.9931926543677"/>
    <n v="3.9241937864826029"/>
    <n v="15.519032421477442"/>
    <n v="530.49659632718385"/>
    <n v="0.29820042708074368"/>
  </r>
  <r>
    <x v="534"/>
    <x v="46"/>
    <x v="546"/>
    <n v="20.778387850129533"/>
    <n v="170.83421353945803"/>
    <n v="8"/>
    <x v="2"/>
    <x v="1"/>
    <n v="1021.0523646413241"/>
    <n v="6.3451877028163493"/>
    <n v="13.152678346022714"/>
    <n v="127.63154558016551"/>
    <n v="0.62509900081297165"/>
  </r>
  <r>
    <x v="535"/>
    <x v="47"/>
    <x v="547"/>
    <n v="36.983928177220974"/>
    <n v="358.19272471069905"/>
    <n v="5"/>
    <x v="3"/>
    <x v="2"/>
    <n v="969.65432052188987"/>
    <n v="9.3260280170092695"/>
    <n v="7.4055282962295763"/>
    <n v="193.93086410437797"/>
    <n v="1.3078191065016798"/>
  </r>
  <r>
    <x v="536"/>
    <x v="48"/>
    <x v="548"/>
    <n v="33.474678391721227"/>
    <n v="345.40588208967887"/>
    <n v="6"/>
    <x v="4"/>
    <x v="2"/>
    <n v="1939.2604324117071"/>
    <n v="7.6480870598851869"/>
    <n v="13.919169126278065"/>
    <n v="323.21007206861788"/>
    <n v="0.74131024827852388"/>
  </r>
  <r>
    <x v="537"/>
    <x v="49"/>
    <x v="549"/>
    <n v="12.469172796061663"/>
    <n v="388.41378477915697"/>
    <n v="7"/>
    <x v="2"/>
    <x v="2"/>
    <n v="1075.0524218396554"/>
    <n v="4.7020522138374767"/>
    <n v="22.750036328016979"/>
    <n v="153.57891740566507"/>
    <n v="1.3692252415757282"/>
  </r>
  <r>
    <x v="538"/>
    <x v="50"/>
    <x v="550"/>
    <n v="11.265573466704925"/>
    <n v="296.79152389922217"/>
    <n v="5"/>
    <x v="2"/>
    <x v="2"/>
    <n v="1105.3681025230176"/>
    <n v="8.5004599898433248"/>
    <n v="36.439923856878501"/>
    <n v="221.07362050460353"/>
    <n v="0.72297075310524683"/>
  </r>
  <r>
    <x v="539"/>
    <x v="51"/>
    <x v="551"/>
    <n v="14.297884528404801"/>
    <n v="291.20586832994786"/>
    <n v="3"/>
    <x v="1"/>
    <x v="1"/>
    <n v="1419.4943398536802"/>
    <n v="4.7738519608519701"/>
    <n v="26.380587646015098"/>
    <n v="473.16477995122676"/>
    <n v="0.77204723458762137"/>
  </r>
  <r>
    <x v="540"/>
    <x v="52"/>
    <x v="552"/>
    <n v="14.31242243382947"/>
    <n v="489.38986762438327"/>
    <n v="5"/>
    <x v="3"/>
    <x v="0"/>
    <n v="965.32151028048668"/>
    <n v="4.4674618466594751"/>
    <n v="5.9750299518010621"/>
    <n v="193.06430205609735"/>
    <n v="5.7227100298621298"/>
  </r>
  <r>
    <x v="541"/>
    <x v="53"/>
    <x v="553"/>
    <n v="7.6711025137703501"/>
    <n v="341.52529194287138"/>
    <n v="1"/>
    <x v="4"/>
    <x v="0"/>
    <n v="161.95404021697476"/>
    <n v="3.63556732498781"/>
    <n v="41.858909315471983"/>
    <n v="161.95404021697476"/>
    <n v="1.0635971786608207"/>
  </r>
  <r>
    <x v="413"/>
    <x v="54"/>
    <x v="554"/>
    <n v="20.786696552877395"/>
    <n v="182.38430804884314"/>
    <n v="1"/>
    <x v="3"/>
    <x v="1"/>
    <n v="397.99542645910492"/>
    <n v="4.9733168953348779"/>
    <n v="20.207808139422863"/>
    <n v="397.99542645910492"/>
    <n v="0.43419296622948694"/>
  </r>
  <r>
    <x v="542"/>
    <x v="55"/>
    <x v="555"/>
    <n v="17.64882584555891"/>
    <n v="271.08952410784354"/>
    <n v="9"/>
    <x v="4"/>
    <x v="1"/>
    <n v="1162.1507130692221"/>
    <n v="5.3831848588793916"/>
    <n v="16.741254142945497"/>
    <n v="129.12785700769135"/>
    <n v="0.91750603223174565"/>
  </r>
  <r>
    <x v="543"/>
    <x v="56"/>
    <x v="556"/>
    <n v="29.244584572143712"/>
    <n v="356.27848846282609"/>
    <n v="3"/>
    <x v="0"/>
    <x v="2"/>
    <n v="1851.2249753509559"/>
    <n v="7.7188996421520173"/>
    <n v="6.6523476241094235"/>
    <n v="617.07499178365197"/>
    <n v="1.8313409603780999"/>
  </r>
  <r>
    <x v="544"/>
    <x v="57"/>
    <x v="557"/>
    <n v="19.564412713460676"/>
    <n v="65.716226456813459"/>
    <n v="6"/>
    <x v="1"/>
    <x v="1"/>
    <n v="325.65551208734792"/>
    <n v="11.728355667861711"/>
    <n v="4.3973213632197066"/>
    <n v="54.275918681224653"/>
    <n v="0.7638667321147099"/>
  </r>
  <r>
    <x v="545"/>
    <x v="58"/>
    <x v="558"/>
    <n v="36.682419278983488"/>
    <n v="337.62236616606225"/>
    <n v="5"/>
    <x v="2"/>
    <x v="0"/>
    <n v="1719.4038165835866"/>
    <n v="10.603851755207835"/>
    <n v="9.4708488830562416"/>
    <n v="343.88076331671732"/>
    <n v="0.97181664134443257"/>
  </r>
  <r>
    <x v="546"/>
    <x v="59"/>
    <x v="559"/>
    <n v="18.019995955922461"/>
    <n v="139.31695752833966"/>
    <n v="8"/>
    <x v="1"/>
    <x v="3"/>
    <n v="309.63870979581918"/>
    <n v="9.868972257539264"/>
    <n v="10.428589201712651"/>
    <n v="38.704838724477398"/>
    <n v="0.74135075146438878"/>
  </r>
  <r>
    <x v="413"/>
    <x v="60"/>
    <x v="560"/>
    <n v="17.030437982513604"/>
    <n v="185.95975397960177"/>
    <n v="9"/>
    <x v="0"/>
    <x v="3"/>
    <n v="802.21333419049552"/>
    <n v="1.0339312927880271"/>
    <n v="18.859158690372414"/>
    <n v="89.134814910055056"/>
    <n v="0.57898969073926165"/>
  </r>
  <r>
    <x v="547"/>
    <x v="61"/>
    <x v="561"/>
    <n v="43.610758022581592"/>
    <n v="344.62187281157179"/>
    <n v="1"/>
    <x v="1"/>
    <x v="3"/>
    <n v="650.22209269207747"/>
    <n v="10.57595661790215"/>
    <n v="5.5434081808940689"/>
    <n v="650.22209269207747"/>
    <n v="1.4255168145661912"/>
  </r>
  <r>
    <x v="548"/>
    <x v="62"/>
    <x v="562"/>
    <n v="49.346973601780739"/>
    <n v="204.74077635522286"/>
    <n v="8"/>
    <x v="1"/>
    <x v="2"/>
    <n v="1093.2772479301584"/>
    <n v="5.4198919234977803"/>
    <n v="7.3032678094663064"/>
    <n v="136.6596559912698"/>
    <n v="0.56810236380125456"/>
  </r>
  <r>
    <x v="549"/>
    <x v="63"/>
    <x v="563"/>
    <n v="35.568469216548948"/>
    <n v="422.73585019029792"/>
    <n v="8"/>
    <x v="0"/>
    <x v="0"/>
    <n v="323.71020544907424"/>
    <n v="10.189632749316662"/>
    <n v="5.8533905811310261"/>
    <n v="40.46377568113428"/>
    <n v="2.0304691754290811"/>
  </r>
  <r>
    <x v="550"/>
    <x v="64"/>
    <x v="564"/>
    <n v="9.2851323716454246"/>
    <n v="288.00523361705018"/>
    <n v="5"/>
    <x v="1"/>
    <x v="3"/>
    <n v="679.35672538681467"/>
    <n v="11.175408285316029"/>
    <n v="7.4376778400543309"/>
    <n v="135.87134507736295"/>
    <n v="4.1703731623910576"/>
  </r>
  <r>
    <x v="551"/>
    <x v="65"/>
    <x v="565"/>
    <n v="48.324739774720641"/>
    <n v="494.13997988550904"/>
    <n v="1"/>
    <x v="1"/>
    <x v="2"/>
    <n v="811.47354525472326"/>
    <n v="1.2824846999421786"/>
    <n v="9.1364533121881433"/>
    <n v="811.47354525472326"/>
    <n v="1.1191874456401512"/>
  </r>
  <r>
    <x v="552"/>
    <x v="66"/>
    <x v="566"/>
    <n v="40.356097173108381"/>
    <n v="46.191735309284411"/>
    <n v="7"/>
    <x v="0"/>
    <x v="3"/>
    <n v="658.56446045084692"/>
    <n v="2.3518399339844143"/>
    <n v="5.1702643281831975"/>
    <n v="94.080637207263848"/>
    <n v="0.22138203332665951"/>
  </r>
  <r>
    <x v="131"/>
    <x v="67"/>
    <x v="567"/>
    <n v="46.344592032342142"/>
    <n v="328.83138394727018"/>
    <n v="5"/>
    <x v="0"/>
    <x v="1"/>
    <n v="153.15779226487143"/>
    <n v="6.8369227280776403"/>
    <n v="10.77078785480562"/>
    <n v="30.631558452974286"/>
    <n v="0.6587592476321763"/>
  </r>
  <r>
    <x v="553"/>
    <x v="68"/>
    <x v="568"/>
    <n v="49.661880154010348"/>
    <n v="95.325139184835791"/>
    <n v="10"/>
    <x v="2"/>
    <x v="1"/>
    <n v="371.45184405196909"/>
    <n v="11.461681333869031"/>
    <n v="3.4946303179717866"/>
    <n v="37.145184405196908"/>
    <n v="0.54926642179071372"/>
  </r>
  <r>
    <x v="554"/>
    <x v="69"/>
    <x v="569"/>
    <n v="44.017141569520028"/>
    <n v="427.44587589248039"/>
    <n v="4"/>
    <x v="4"/>
    <x v="2"/>
    <n v="1589.2057502291059"/>
    <n v="9.2658371550259684"/>
    <n v="11.155024114001769"/>
    <n v="397.30143755727647"/>
    <n v="0.87054010072879717"/>
  </r>
  <r>
    <x v="555"/>
    <x v="70"/>
    <x v="570"/>
    <n v="10.709967587621462"/>
    <n v="428.89815269411179"/>
    <n v="1"/>
    <x v="4"/>
    <x v="2"/>
    <n v="901.33823970285789"/>
    <n v="3.7339140404219084"/>
    <n v="44.496583810598224"/>
    <n v="901.33823970285789"/>
    <n v="0.89999345169553235"/>
  </r>
  <r>
    <x v="556"/>
    <x v="71"/>
    <x v="571"/>
    <n v="43.973545774602059"/>
    <n v="437.31950461412862"/>
    <n v="9"/>
    <x v="0"/>
    <x v="2"/>
    <n v="1879.9592450192613"/>
    <n v="5.9710988536616307"/>
    <n v="1.9049754294104282"/>
    <n v="208.88436055769569"/>
    <n v="5.2205707162370771"/>
  </r>
  <r>
    <x v="557"/>
    <x v="72"/>
    <x v="572"/>
    <n v="16.235475887216289"/>
    <n v="55.9353163889527"/>
    <n v="6"/>
    <x v="4"/>
    <x v="2"/>
    <n v="679.81153122491162"/>
    <n v="8.548033850249924"/>
    <n v="20.749662306649228"/>
    <n v="113.3019218708186"/>
    <n v="0.16603897466173931"/>
  </r>
  <r>
    <x v="558"/>
    <x v="73"/>
    <x v="573"/>
    <n v="37.012768197762604"/>
    <n v="255.9910213493126"/>
    <n v="4"/>
    <x v="3"/>
    <x v="3"/>
    <n v="638.61636973623001"/>
    <n v="10.568383747541857"/>
    <n v="5.7680097757683351"/>
    <n v="159.6540924340575"/>
    <n v="1.199077290767228"/>
  </r>
  <r>
    <x v="559"/>
    <x v="74"/>
    <x v="574"/>
    <n v="42.281681121438467"/>
    <n v="135.62807201467095"/>
    <n v="7"/>
    <x v="3"/>
    <x v="2"/>
    <n v="447.84655240429646"/>
    <n v="6.6640540178447401"/>
    <n v="9.7085351886550306"/>
    <n v="63.978078914899491"/>
    <n v="0.33040273419417809"/>
  </r>
  <r>
    <x v="560"/>
    <x v="75"/>
    <x v="575"/>
    <n v="39.266311436593561"/>
    <n v="485.66962341603204"/>
    <n v="9"/>
    <x v="3"/>
    <x v="2"/>
    <n v="1505.354619985133"/>
    <n v="8.2625125130063619"/>
    <n v="9.0595413855218805"/>
    <n v="167.26162444279257"/>
    <n v="1.365257657031818"/>
  </r>
  <r>
    <x v="561"/>
    <x v="76"/>
    <x v="576"/>
    <n v="35.43055491649757"/>
    <n v="44.168342972741087"/>
    <n v="7"/>
    <x v="2"/>
    <x v="2"/>
    <n v="103.96293202357738"/>
    <n v="1.0344202060103069"/>
    <n v="13.512495907957122"/>
    <n v="14.851847431939627"/>
    <n v="9.2256627937401262E-2"/>
  </r>
  <r>
    <x v="562"/>
    <x v="77"/>
    <x v="577"/>
    <n v="27.025642666203701"/>
    <n v="126.89913112102353"/>
    <n v="7"/>
    <x v="4"/>
    <x v="1"/>
    <n v="1140.3208692553117"/>
    <n v="8.0188058356420573"/>
    <n v="4.2274946862233564"/>
    <n v="162.90298132218737"/>
    <n v="1.1107070996585959"/>
  </r>
  <r>
    <x v="563"/>
    <x v="78"/>
    <x v="578"/>
    <n v="30.984148818687267"/>
    <n v="328.79231111516089"/>
    <n v="4"/>
    <x v="1"/>
    <x v="0"/>
    <n v="228.37262342728985"/>
    <n v="11.361314765653084"/>
    <n v="10.437847054856968"/>
    <n v="57.093155856822463"/>
    <n v="1.0166492722582734"/>
  </r>
  <r>
    <x v="564"/>
    <x v="79"/>
    <x v="579"/>
    <n v="17.092271843936867"/>
    <n v="213.57295686162698"/>
    <n v="3"/>
    <x v="0"/>
    <x v="1"/>
    <n v="184.89670450533021"/>
    <n v="4.5440192906777055"/>
    <n v="23.495436420116139"/>
    <n v="61.632234835110069"/>
    <n v="0.53181790227695125"/>
  </r>
  <r>
    <x v="565"/>
    <x v="80"/>
    <x v="580"/>
    <n v="23.640129021426695"/>
    <n v="132.79999999581784"/>
    <n v="7"/>
    <x v="4"/>
    <x v="1"/>
    <n v="1014.2352222562749"/>
    <n v="7.971550307886762"/>
    <n v="2.7774609245927593"/>
    <n v="144.89074603661069"/>
    <n v="2.0225546950026549"/>
  </r>
  <r>
    <x v="566"/>
    <x v="81"/>
    <x v="581"/>
    <n v="25.339627514766395"/>
    <n v="240.36540547915291"/>
    <n v="7"/>
    <x v="2"/>
    <x v="1"/>
    <n v="688.43357022815599"/>
    <n v="10.607779409760958"/>
    <n v="3.1671741556256583"/>
    <n v="98.347652889736565"/>
    <n v="2.9950204399965403"/>
  </r>
  <r>
    <x v="567"/>
    <x v="82"/>
    <x v="582"/>
    <n v="33.513249350763395"/>
    <n v="404.6054181088266"/>
    <n v="4"/>
    <x v="1"/>
    <x v="0"/>
    <n v="959.51141275872169"/>
    <n v="11.665573342763899"/>
    <n v="11.94548203571822"/>
    <n v="239.87785318968042"/>
    <n v="1.0106748921026667"/>
  </r>
  <r>
    <x v="568"/>
    <x v="83"/>
    <x v="583"/>
    <n v="44.605628658829559"/>
    <n v="235.08732111937945"/>
    <n v="5"/>
    <x v="0"/>
    <x v="0"/>
    <n v="741.86417076411658"/>
    <n v="9.0939433468936173"/>
    <n v="4.816607664954148"/>
    <n v="148.37283415282332"/>
    <n v="1.0942039295077719"/>
  </r>
  <r>
    <x v="569"/>
    <x v="84"/>
    <x v="584"/>
    <n v="9.189265281917784"/>
    <n v="431.16282760544823"/>
    <n v="2"/>
    <x v="1"/>
    <x v="1"/>
    <n v="816.88069777885312"/>
    <n v="8.4572236157012561"/>
    <n v="24.189581423593374"/>
    <n v="408.44034888942656"/>
    <n v="1.9396892942385426"/>
  </r>
  <r>
    <x v="570"/>
    <x v="85"/>
    <x v="585"/>
    <n v="28.202606243946455"/>
    <n v="234.59269755862306"/>
    <n v="7"/>
    <x v="0"/>
    <x v="2"/>
    <n v="1685.4739775364371"/>
    <n v="3.5691451704084356"/>
    <n v="10.823825505182745"/>
    <n v="240.78199679091958"/>
    <n v="0.76850104610589842"/>
  </r>
  <r>
    <x v="571"/>
    <x v="86"/>
    <x v="586"/>
    <n v="17.520155953330267"/>
    <n v="76.979288985743764"/>
    <n v="4"/>
    <x v="3"/>
    <x v="1"/>
    <n v="1683.9985843811066"/>
    <n v="6.3298975855247459"/>
    <n v="18.395536765949359"/>
    <n v="420.99964609527666"/>
    <n v="0.23884901965925012"/>
  </r>
  <r>
    <x v="112"/>
    <x v="87"/>
    <x v="587"/>
    <n v="47.135125133985881"/>
    <n v="258.73920707192048"/>
    <n v="9"/>
    <x v="0"/>
    <x v="1"/>
    <n v="352.33825406214089"/>
    <n v="9.1312509830185462"/>
    <n v="7.5437993343661462"/>
    <n v="39.148694895793433"/>
    <n v="0.72765823870337598"/>
  </r>
  <r>
    <x v="572"/>
    <x v="88"/>
    <x v="588"/>
    <n v="21.608202833393989"/>
    <n v="333.61904150641845"/>
    <n v="10"/>
    <x v="0"/>
    <x v="1"/>
    <n v="363.19234340676167"/>
    <n v="9.7335641599823646"/>
    <n v="22.073588990583485"/>
    <n v="36.319234340676168"/>
    <n v="0.69945411683929803"/>
  </r>
  <r>
    <x v="573"/>
    <x v="89"/>
    <x v="589"/>
    <n v="47.761433548942215"/>
    <n v="69.268794310473169"/>
    <n v="5"/>
    <x v="2"/>
    <x v="0"/>
    <n v="1309.2744996829235"/>
    <n v="4.8316735379925291"/>
    <n v="4.5519157227353082"/>
    <n v="261.85489993658473"/>
    <n v="0.31861488569234009"/>
  </r>
  <r>
    <x v="353"/>
    <x v="90"/>
    <x v="590"/>
    <n v="19.728017607241863"/>
    <n v="217.92250288426374"/>
    <n v="5"/>
    <x v="2"/>
    <x v="1"/>
    <n v="1547.1896838759321"/>
    <n v="11.329932281720028"/>
    <n v="19.940574878894768"/>
    <n v="309.43793677518642"/>
    <n v="0.55396325273096847"/>
  </r>
  <r>
    <x v="574"/>
    <x v="91"/>
    <x v="591"/>
    <n v="5.111288831389313"/>
    <n v="287.42288547431991"/>
    <n v="9"/>
    <x v="2"/>
    <x v="3"/>
    <n v="1367.7194152268914"/>
    <n v="11.356253722602796"/>
    <n v="60.310581228974065"/>
    <n v="151.96882391409906"/>
    <n v="0.93238957299369418"/>
  </r>
  <r>
    <x v="575"/>
    <x v="92"/>
    <x v="592"/>
    <n v="39.836088069696196"/>
    <n v="20.081463429601492"/>
    <n v="5"/>
    <x v="4"/>
    <x v="1"/>
    <n v="383.06692276937162"/>
    <n v="6.2373410899608279"/>
    <n v="7.2360756454550295"/>
    <n v="76.613384553874326"/>
    <n v="6.9665149999333792E-2"/>
  </r>
  <r>
    <x v="576"/>
    <x v="93"/>
    <x v="593"/>
    <n v="37.972581194276913"/>
    <n v="63.629862517535472"/>
    <n v="7"/>
    <x v="3"/>
    <x v="1"/>
    <n v="1482.9418966018477"/>
    <n v="8.2417290838666268"/>
    <n v="6.0337041484326033"/>
    <n v="211.84884237169254"/>
    <n v="0.27771980646721539"/>
  </r>
  <r>
    <x v="577"/>
    <x v="94"/>
    <x v="594"/>
    <n v="37.891937186917382"/>
    <n v="310.01757250966278"/>
    <n v="4"/>
    <x v="3"/>
    <x v="3"/>
    <n v="269.69846352668162"/>
    <n v="8.6944970634373302"/>
    <n v="9.0336455966652967"/>
    <n v="67.424615881670405"/>
    <n v="0.90568349661860048"/>
  </r>
  <r>
    <x v="578"/>
    <x v="95"/>
    <x v="595"/>
    <n v="25.630216550587296"/>
    <n v="317.15175379826348"/>
    <n v="2"/>
    <x v="0"/>
    <x v="1"/>
    <n v="1287.0638174008905"/>
    <n v="2.105012938954347"/>
    <n v="6.3333543659938183"/>
    <n v="643.53190870044523"/>
    <n v="1.953804264783471"/>
  </r>
  <r>
    <x v="579"/>
    <x v="96"/>
    <x v="596"/>
    <n v="34.886471937432916"/>
    <n v="166.20701988975131"/>
    <n v="3"/>
    <x v="2"/>
    <x v="1"/>
    <n v="1284.8200006655886"/>
    <n v="5.2334439771808139"/>
    <n v="2.8965920040435567"/>
    <n v="428.27333355519619"/>
    <n v="1.6447692712168354"/>
  </r>
  <r>
    <x v="580"/>
    <x v="97"/>
    <x v="597"/>
    <n v="21.120022820344424"/>
    <n v="264.00211535334313"/>
    <n v="3"/>
    <x v="3"/>
    <x v="1"/>
    <n v="835.74673117967177"/>
    <n v="7.6789119030970809"/>
    <n v="18.042295219429516"/>
    <n v="278.58224372655724"/>
    <n v="0.69282131238279232"/>
  </r>
  <r>
    <x v="581"/>
    <x v="98"/>
    <x v="598"/>
    <n v="7.8498808727078604"/>
    <n v="119.28859944795121"/>
    <n v="5"/>
    <x v="3"/>
    <x v="2"/>
    <n v="1810.4643937293779"/>
    <n v="8.8313617078570701"/>
    <n v="34.977573108150317"/>
    <n v="362.09287874587557"/>
    <n v="0.43445640131589786"/>
  </r>
  <r>
    <x v="582"/>
    <x v="99"/>
    <x v="599"/>
    <n v="29.049100897440418"/>
    <n v="342.30769797399489"/>
    <n v="2"/>
    <x v="0"/>
    <x v="2"/>
    <n v="744.09597611344941"/>
    <n v="10.568445956115413"/>
    <n v="7.7160502078540558"/>
    <n v="372.04798805672471"/>
    <n v="1.5271754217097113"/>
  </r>
  <r>
    <x v="583"/>
    <x v="0"/>
    <x v="600"/>
    <n v="14.802347075684263"/>
    <n v="476.17046239681554"/>
    <n v="8"/>
    <x v="0"/>
    <x v="2"/>
    <n v="187.0574572708534"/>
    <n v="10.638574073395272"/>
    <n v="20.453021287358645"/>
    <n v="23.382182158856676"/>
    <n v="1.5728032522567204"/>
  </r>
  <r>
    <x v="584"/>
    <x v="1"/>
    <x v="601"/>
    <n v="24.333939530835625"/>
    <n v="194.40438923350928"/>
    <n v="10"/>
    <x v="1"/>
    <x v="3"/>
    <n v="1373.8432950607091"/>
    <n v="9.633481379038308"/>
    <n v="6.8956982592867853"/>
    <n v="137.38432950607091"/>
    <n v="1.1585516289458702"/>
  </r>
  <r>
    <x v="585"/>
    <x v="2"/>
    <x v="602"/>
    <n v="14.533315988348219"/>
    <n v="46.052102386672559"/>
    <n v="8"/>
    <x v="1"/>
    <x v="1"/>
    <n v="941.88278688664957"/>
    <n v="8.8833219226524438"/>
    <n v="11.499811684198553"/>
    <n v="117.7353483608312"/>
    <n v="0.2755459402343336"/>
  </r>
  <r>
    <x v="586"/>
    <x v="3"/>
    <x v="603"/>
    <n v="17.084157724149016"/>
    <n v="127.000694910231"/>
    <n v="5"/>
    <x v="0"/>
    <x v="1"/>
    <n v="627.01268886954631"/>
    <n v="1.3492032245283936"/>
    <n v="14.681607640977283"/>
    <n v="125.40253777390926"/>
    <n v="0.50633612248034932"/>
  </r>
  <r>
    <x v="587"/>
    <x v="4"/>
    <x v="604"/>
    <n v="42.275462767196359"/>
    <n v="238.14079164972048"/>
    <n v="10"/>
    <x v="1"/>
    <x v="2"/>
    <n v="268.20679340743845"/>
    <n v="6.4771756214278069"/>
    <n v="11.788500180685144"/>
    <n v="26.820679340743844"/>
    <n v="0.4778448043435381"/>
  </r>
  <r>
    <x v="588"/>
    <x v="5"/>
    <x v="605"/>
    <n v="20.198981982685432"/>
    <n v="288.8724056509127"/>
    <n v="8"/>
    <x v="3"/>
    <x v="3"/>
    <n v="414.66808500659744"/>
    <n v="1.9579888009639925"/>
    <n v="8.8375540468915474"/>
    <n v="51.83351062582468"/>
    <n v="1.6182458187129529"/>
  </r>
  <r>
    <x v="589"/>
    <x v="6"/>
    <x v="606"/>
    <n v="31.007013811742819"/>
    <n v="317.48382544500043"/>
    <n v="4"/>
    <x v="0"/>
    <x v="3"/>
    <n v="147.12777053408388"/>
    <n v="10.155895221260813"/>
    <n v="14.913255178372674"/>
    <n v="36.78194263352097"/>
    <n v="0.68657694014162507"/>
  </r>
  <r>
    <x v="590"/>
    <x v="7"/>
    <x v="607"/>
    <n v="30.476394991271313"/>
    <n v="247.10416692492265"/>
    <n v="6"/>
    <x v="0"/>
    <x v="3"/>
    <n v="1297.2075023703401"/>
    <n v="11.959352135928073"/>
    <n v="8.8934432022563339"/>
    <n v="216.20125039505669"/>
    <n v="0.91168863200984074"/>
  </r>
  <r>
    <x v="591"/>
    <x v="8"/>
    <x v="608"/>
    <n v="26.840205680382727"/>
    <n v="335.44025908694698"/>
    <n v="1"/>
    <x v="2"/>
    <x v="2"/>
    <n v="1566.0307671432033"/>
    <n v="11.859415692259695"/>
    <n v="3.9190027494337363"/>
    <n v="1566.0307671432033"/>
    <n v="3.1889945504937005"/>
  </r>
  <r>
    <x v="592"/>
    <x v="9"/>
    <x v="609"/>
    <n v="20.468282924867864"/>
    <n v="363.63848013591451"/>
    <n v="3"/>
    <x v="3"/>
    <x v="2"/>
    <n v="686.8113515226861"/>
    <n v="6.13483349866108"/>
    <n v="21.192389819174121"/>
    <n v="228.93711717422869"/>
    <n v="0.83831741579846897"/>
  </r>
  <r>
    <x v="593"/>
    <x v="10"/>
    <x v="610"/>
    <n v="35.714836674194267"/>
    <n v="74.731212010754376"/>
    <n v="1"/>
    <x v="3"/>
    <x v="1"/>
    <n v="1325.8033874272187"/>
    <n v="10.860494337299121"/>
    <n v="7.0956283707027765"/>
    <n v="1325.8033874272187"/>
    <n v="0.29489166387287785"/>
  </r>
  <r>
    <x v="594"/>
    <x v="11"/>
    <x v="611"/>
    <n v="7.1784167518275321"/>
    <n v="384.4735765179762"/>
    <n v="9"/>
    <x v="4"/>
    <x v="1"/>
    <n v="1323.4369603005823"/>
    <n v="11.505563439968713"/>
    <n v="63.301641512819366"/>
    <n v="147.04855114450913"/>
    <n v="0.84610226436768121"/>
  </r>
  <r>
    <x v="595"/>
    <x v="12"/>
    <x v="612"/>
    <n v="9.4808633862292631"/>
    <n v="126.43861175369122"/>
    <n v="1"/>
    <x v="4"/>
    <x v="1"/>
    <n v="261.78885970719739"/>
    <n v="6.3038539982517303"/>
    <n v="26.400553044320819"/>
    <n v="261.78885970719739"/>
    <n v="0.5051481949561506"/>
  </r>
  <r>
    <x v="596"/>
    <x v="13"/>
    <x v="613"/>
    <n v="40.275039282825574"/>
    <n v="183.85141499688257"/>
    <n v="3"/>
    <x v="2"/>
    <x v="2"/>
    <n v="1914.8198200429804"/>
    <n v="6.9473469901823819"/>
    <n v="2.2223648962472105"/>
    <n v="638.27327334766017"/>
    <n v="2.0540718723409226"/>
  </r>
  <r>
    <x v="597"/>
    <x v="14"/>
    <x v="614"/>
    <n v="25.681179320310509"/>
    <n v="418.34426510451254"/>
    <n v="2"/>
    <x v="4"/>
    <x v="2"/>
    <n v="1129.4852249028204"/>
    <n v="3.6769159833196476"/>
    <n v="13.896097319430728"/>
    <n v="564.7426124514102"/>
    <n v="1.1722655693532245"/>
  </r>
  <r>
    <x v="598"/>
    <x v="15"/>
    <x v="615"/>
    <n v="10.59067306536793"/>
    <n v="482.9281680580832"/>
    <n v="5"/>
    <x v="1"/>
    <x v="3"/>
    <n v="1539.4688122008838"/>
    <n v="2.874763140721452"/>
    <n v="40.647515590517315"/>
    <n v="307.89376244017677"/>
    <n v="1.1218246269175076"/>
  </r>
  <r>
    <x v="599"/>
    <x v="16"/>
    <x v="616"/>
    <n v="43.59432199678762"/>
    <n v="160.15211062797511"/>
    <n v="5"/>
    <x v="0"/>
    <x v="2"/>
    <n v="1918.8563330729626"/>
    <n v="11.386308664509624"/>
    <n v="4.4458656211987506"/>
    <n v="383.77126661459249"/>
    <n v="0.82631646620466881"/>
  </r>
  <r>
    <x v="600"/>
    <x v="17"/>
    <x v="617"/>
    <n v="24.857867699439197"/>
    <n v="270.55284156998522"/>
    <n v="3"/>
    <x v="1"/>
    <x v="1"/>
    <n v="1091.3321998704382"/>
    <n v="8.6989990248065432"/>
    <n v="8.3008480504950626"/>
    <n v="363.77739995681276"/>
    <n v="1.3111904074619829"/>
  </r>
  <r>
    <x v="601"/>
    <x v="18"/>
    <x v="618"/>
    <n v="5.0304169180446898"/>
    <n v="357.00610556479296"/>
    <n v="8"/>
    <x v="3"/>
    <x v="1"/>
    <n v="1526.0612897879466"/>
    <n v="2.160166448234226"/>
    <n v="15.748711594470709"/>
    <n v="190.75766122349333"/>
    <n v="4.5063677797588451"/>
  </r>
  <r>
    <x v="602"/>
    <x v="19"/>
    <x v="619"/>
    <n v="48.111429618678756"/>
    <n v="41.973492730416453"/>
    <n v="1"/>
    <x v="4"/>
    <x v="2"/>
    <n v="1055.0137222114363"/>
    <n v="11.926976180623596"/>
    <n v="6.1103383308603565"/>
    <n v="1055.0137222114363"/>
    <n v="0.14277809713184031"/>
  </r>
  <r>
    <x v="603"/>
    <x v="20"/>
    <x v="620"/>
    <n v="14.104319287882987"/>
    <n v="98.794576498587617"/>
    <n v="4"/>
    <x v="1"/>
    <x v="0"/>
    <n v="135.46173370285351"/>
    <n v="1.3214395997121033"/>
    <n v="31.983057661406541"/>
    <n v="33.865433425713377"/>
    <n v="0.21900851077130318"/>
  </r>
  <r>
    <x v="604"/>
    <x v="21"/>
    <x v="621"/>
    <n v="35.986634686017965"/>
    <n v="87.415609914679465"/>
    <n v="2"/>
    <x v="3"/>
    <x v="3"/>
    <n v="1350.6833872105585"/>
    <n v="11.219038242240554"/>
    <n v="12.035382764123419"/>
    <n v="675.34169360527926"/>
    <n v="0.20183098980676939"/>
  </r>
  <r>
    <x v="605"/>
    <x v="22"/>
    <x v="622"/>
    <n v="10.936088932280608"/>
    <n v="364.09093407098374"/>
    <n v="3"/>
    <x v="4"/>
    <x v="2"/>
    <n v="1110.5329293125305"/>
    <n v="4.5915087456191603"/>
    <n v="33.861657407537244"/>
    <n v="370.17764310417687"/>
    <n v="0.98319490728010694"/>
  </r>
  <r>
    <x v="606"/>
    <x v="23"/>
    <x v="623"/>
    <n v="34.249873970329375"/>
    <n v="366.34836581663166"/>
    <n v="1"/>
    <x v="0"/>
    <x v="0"/>
    <n v="1928.5158554915324"/>
    <n v="5.2183879720374717"/>
    <n v="13.643729198251883"/>
    <n v="1928.5158554915324"/>
    <n v="0.78397495695412089"/>
  </r>
  <r>
    <x v="607"/>
    <x v="24"/>
    <x v="624"/>
    <n v="12.153985830761872"/>
    <n v="71.341522649369125"/>
    <n v="8"/>
    <x v="0"/>
    <x v="1"/>
    <n v="622.42880310742828"/>
    <n v="4.0839363144646317"/>
    <n v="27.724650566972453"/>
    <n v="77.803600388428535"/>
    <n v="0.21171789503250013"/>
  </r>
  <r>
    <x v="608"/>
    <x v="25"/>
    <x v="625"/>
    <n v="46.972650322666588"/>
    <n v="313.20884774656821"/>
    <n v="4"/>
    <x v="4"/>
    <x v="2"/>
    <n v="491.02949623796871"/>
    <n v="8.9109248134040371"/>
    <n v="8.6680945174127224"/>
    <n v="122.75737405949218"/>
    <n v="0.76924612753434329"/>
  </r>
  <r>
    <x v="609"/>
    <x v="26"/>
    <x v="626"/>
    <n v="17.330875614287699"/>
    <n v="110.02083225516961"/>
    <n v="6"/>
    <x v="0"/>
    <x v="3"/>
    <n v="1676.4120470037581"/>
    <n v="8.325259493584376"/>
    <n v="16.094979361485642"/>
    <n v="279.40200783395966"/>
    <n v="0.39442460242179478"/>
  </r>
  <r>
    <x v="610"/>
    <x v="27"/>
    <x v="627"/>
    <n v="34.456458398845733"/>
    <n v="466.50380439350977"/>
    <n v="7"/>
    <x v="2"/>
    <x v="0"/>
    <n v="1693.9431375752843"/>
    <n v="11.466542675142136"/>
    <n v="3.0360956884881145"/>
    <n v="241.99187679646917"/>
    <n v="4.4593247218013632"/>
  </r>
  <r>
    <x v="611"/>
    <x v="28"/>
    <x v="628"/>
    <n v="16.267517534709899"/>
    <n v="208.59031515928325"/>
    <n v="5"/>
    <x v="4"/>
    <x v="0"/>
    <n v="1201.1502261760531"/>
    <n v="8.3766139921104852"/>
    <n v="8.6332267188463252"/>
    <n v="240.23004523521064"/>
    <n v="1.4852505114457446"/>
  </r>
  <r>
    <x v="612"/>
    <x v="29"/>
    <x v="629"/>
    <n v="21.73296954410446"/>
    <n v="239.38208398063469"/>
    <n v="8"/>
    <x v="2"/>
    <x v="2"/>
    <n v="260.83109478019128"/>
    <n v="8.3202400467792188"/>
    <n v="5.1762181964581639"/>
    <n v="32.60388684752391"/>
    <n v="2.1279430311878409"/>
  </r>
  <r>
    <x v="613"/>
    <x v="30"/>
    <x v="630"/>
    <n v="45.671012097604603"/>
    <n v="395.08179375140224"/>
    <n v="6"/>
    <x v="4"/>
    <x v="2"/>
    <n v="1113.7333471553336"/>
    <n v="11.150098054706874"/>
    <n v="8.8823929825887085"/>
    <n v="185.62222452588892"/>
    <n v="0.97390455541886656"/>
  </r>
  <r>
    <x v="614"/>
    <x v="31"/>
    <x v="631"/>
    <n v="12.44862856217047"/>
    <n v="364.05819894528463"/>
    <n v="8"/>
    <x v="2"/>
    <x v="0"/>
    <n v="708.81920578640654"/>
    <n v="7.9690300969746586"/>
    <n v="4.9666364254456985"/>
    <n v="88.602400723300818"/>
    <n v="5.8882594546623661"/>
  </r>
  <r>
    <x v="615"/>
    <x v="32"/>
    <x v="632"/>
    <n v="22.835370511950494"/>
    <n v="71.727558697996159"/>
    <n v="1"/>
    <x v="0"/>
    <x v="1"/>
    <n v="1218.8967502524622"/>
    <n v="6.4115466102574707"/>
    <n v="13.107282258029457"/>
    <n v="1218.8967502524622"/>
    <n v="0.23964332413875294"/>
  </r>
  <r>
    <x v="231"/>
    <x v="33"/>
    <x v="633"/>
    <n v="18.747916017990381"/>
    <n v="218.94576566159853"/>
    <n v="6"/>
    <x v="0"/>
    <x v="3"/>
    <n v="1033.7987768482508"/>
    <n v="9.750945110690818"/>
    <n v="11.521815238998697"/>
    <n v="172.29979614137514"/>
    <n v="1.0135907636378305"/>
  </r>
  <r>
    <x v="616"/>
    <x v="34"/>
    <x v="634"/>
    <n v="36.474861718605808"/>
    <n v="464.78073465790914"/>
    <n v="2"/>
    <x v="1"/>
    <x v="1"/>
    <n v="1874.312688739599"/>
    <n v="4.6608122929285951"/>
    <n v="11.285794035509189"/>
    <n v="937.15634436979951"/>
    <n v="1.1290738364657933"/>
  </r>
  <r>
    <x v="617"/>
    <x v="35"/>
    <x v="635"/>
    <n v="15.536472866798876"/>
    <n v="421.98379399350318"/>
    <n v="3"/>
    <x v="3"/>
    <x v="0"/>
    <n v="745.91745458791468"/>
    <n v="3.4618683848498719"/>
    <n v="19.196192264733877"/>
    <n v="248.63915152930488"/>
    <n v="1.4149081575869717"/>
  </r>
  <r>
    <x v="618"/>
    <x v="36"/>
    <x v="636"/>
    <n v="34.496835277259073"/>
    <n v="302.62933179099264"/>
    <n v="1"/>
    <x v="2"/>
    <x v="1"/>
    <n v="442.96521088763478"/>
    <n v="7.3356929453440847"/>
    <n v="9.4320757415602277"/>
    <n v="442.96521088763478"/>
    <n v="0.93008894929687624"/>
  </r>
  <r>
    <x v="619"/>
    <x v="37"/>
    <x v="637"/>
    <n v="36.666411789381989"/>
    <n v="390.62968334586981"/>
    <n v="5"/>
    <x v="4"/>
    <x v="2"/>
    <n v="145.70818642774202"/>
    <n v="11.162322510834587"/>
    <n v="2.4217522907186657"/>
    <n v="29.141637285548406"/>
    <n v="4.3991331874524562"/>
  </r>
  <r>
    <x v="620"/>
    <x v="38"/>
    <x v="638"/>
    <n v="5.0488836661275656"/>
    <n v="236.24220654030273"/>
    <n v="7"/>
    <x v="0"/>
    <x v="0"/>
    <n v="1103.0133366810278"/>
    <n v="1.7113373136807377"/>
    <n v="37.469832025840169"/>
    <n v="157.5733338115754"/>
    <n v="1.2487640286901811"/>
  </r>
  <r>
    <x v="621"/>
    <x v="39"/>
    <x v="639"/>
    <n v="26.456301871741132"/>
    <n v="336.05921360009728"/>
    <n v="2"/>
    <x v="0"/>
    <x v="3"/>
    <n v="825.82086837766906"/>
    <n v="4.7754835795396078"/>
    <n v="18.892200890115571"/>
    <n v="412.91043418883453"/>
    <n v="0.67236347710170874"/>
  </r>
  <r>
    <x v="622"/>
    <x v="40"/>
    <x v="640"/>
    <n v="10.971490641799397"/>
    <n v="478.97135438036048"/>
    <n v="9"/>
    <x v="4"/>
    <x v="3"/>
    <n v="272.94766171146011"/>
    <n v="11.011838383167014"/>
    <n v="34.041987469586786"/>
    <n v="30.327517967940011"/>
    <n v="1.2824162013140961"/>
  </r>
  <r>
    <x v="623"/>
    <x v="41"/>
    <x v="641"/>
    <n v="15.178588765673272"/>
    <n v="84.625286926703737"/>
    <n v="8"/>
    <x v="3"/>
    <x v="1"/>
    <n v="1961.5936159248195"/>
    <n v="9.17264601659795"/>
    <n v="18.879426084834975"/>
    <n v="245.19920199060243"/>
    <n v="0.29531123604260612"/>
  </r>
  <r>
    <x v="624"/>
    <x v="42"/>
    <x v="642"/>
    <n v="35.599222630471061"/>
    <n v="259.43774820925341"/>
    <n v="3"/>
    <x v="4"/>
    <x v="1"/>
    <n v="1129.3806196711687"/>
    <n v="8.9753089412909404"/>
    <n v="11.127322969394077"/>
    <n v="376.46020655705621"/>
    <n v="0.65494066754132418"/>
  </r>
  <r>
    <x v="625"/>
    <x v="43"/>
    <x v="643"/>
    <n v="5.4179126423807071"/>
    <n v="274.57488680916043"/>
    <n v="4"/>
    <x v="2"/>
    <x v="3"/>
    <n v="642.16827656079147"/>
    <n v="8.1931161438161446"/>
    <n v="77.613420063192635"/>
    <n v="160.54206914019787"/>
    <n v="0.65296814352100108"/>
  </r>
  <r>
    <x v="626"/>
    <x v="44"/>
    <x v="644"/>
    <n v="36.301869827962193"/>
    <n v="43.314370703314502"/>
    <n v="5"/>
    <x v="2"/>
    <x v="0"/>
    <n v="447.07095984781961"/>
    <n v="9.6359007074005838"/>
    <n v="2.2915574653397215"/>
    <n v="89.414191969563916"/>
    <n v="0.52068163682534785"/>
  </r>
  <r>
    <x v="627"/>
    <x v="45"/>
    <x v="645"/>
    <n v="41.76990621109843"/>
    <n v="468.94797479919328"/>
    <n v="7"/>
    <x v="1"/>
    <x v="1"/>
    <n v="1559.7789136342278"/>
    <n v="11.628727968167894"/>
    <n v="11.672778883368551"/>
    <n v="222.82555909060397"/>
    <n v="0.96180472383158755"/>
  </r>
  <r>
    <x v="628"/>
    <x v="46"/>
    <x v="646"/>
    <n v="49.466970925892241"/>
    <n v="422.63173312587992"/>
    <n v="1"/>
    <x v="4"/>
    <x v="0"/>
    <n v="393.03200455687198"/>
    <n v="5.8065847821006349"/>
    <n v="6.8541161683785896"/>
    <n v="393.03200455687198"/>
    <n v="1.2465087298441997"/>
  </r>
  <r>
    <x v="629"/>
    <x v="47"/>
    <x v="647"/>
    <n v="24.004127019877693"/>
    <n v="251.8073424972446"/>
    <n v="2"/>
    <x v="0"/>
    <x v="3"/>
    <n v="1909.1129822568982"/>
    <n v="3.5670418922533029"/>
    <n v="10.518546366600368"/>
    <n v="954.55649112844912"/>
    <n v="0.99730213261624889"/>
  </r>
  <r>
    <x v="630"/>
    <x v="48"/>
    <x v="648"/>
    <n v="10.947881799165238"/>
    <n v="263.99979155450399"/>
    <n v="4"/>
    <x v="1"/>
    <x v="0"/>
    <n v="1389.3562787880226"/>
    <n v="3.850033434276205"/>
    <n v="32.522185782044133"/>
    <n v="347.33906969700564"/>
    <n v="0.74147029650656293"/>
  </r>
  <r>
    <x v="631"/>
    <x v="49"/>
    <x v="649"/>
    <n v="8.1872737430230451"/>
    <n v="462.15791074102452"/>
    <n v="7"/>
    <x v="4"/>
    <x v="3"/>
    <n v="211.93609585987991"/>
    <n v="4.2007415292001049"/>
    <n v="25.042725790246948"/>
    <n v="30.276585122839986"/>
    <n v="2.2540808103245027"/>
  </r>
  <r>
    <x v="632"/>
    <x v="50"/>
    <x v="650"/>
    <n v="22.238146655409771"/>
    <n v="105.05717048102987"/>
    <n v="8"/>
    <x v="4"/>
    <x v="0"/>
    <n v="1926.1343361292206"/>
    <n v="2.2252077458838642"/>
    <n v="20.014350797277984"/>
    <n v="240.76679201615258"/>
    <n v="0.23603999796223296"/>
  </r>
  <r>
    <x v="224"/>
    <x v="51"/>
    <x v="651"/>
    <n v="37.884352179378695"/>
    <n v="297.70610513800477"/>
    <n v="4"/>
    <x v="0"/>
    <x v="2"/>
    <n v="444.76989620644781"/>
    <n v="4.742616393762777"/>
    <n v="10.587968248156464"/>
    <n v="111.19247405161195"/>
    <n v="0.7421902510941869"/>
  </r>
  <r>
    <x v="311"/>
    <x v="52"/>
    <x v="652"/>
    <n v="9.6092226702278012"/>
    <n v="370.63743763653332"/>
    <n v="1"/>
    <x v="3"/>
    <x v="0"/>
    <n v="1455.2711845275267"/>
    <n v="7.5142053612270736"/>
    <n v="35.164891043885838"/>
    <n v="1455.2711845275267"/>
    <n v="1.0968613951230843"/>
  </r>
  <r>
    <x v="633"/>
    <x v="53"/>
    <x v="653"/>
    <n v="19.100816484840777"/>
    <n v="81.623255384757343"/>
    <n v="4"/>
    <x v="4"/>
    <x v="3"/>
    <n v="666.2462401456047"/>
    <n v="3.0697200908571123"/>
    <n v="6.9045954948119679"/>
    <n v="166.56156003640118"/>
    <n v="0.61890464076033225"/>
  </r>
  <r>
    <x v="634"/>
    <x v="54"/>
    <x v="654"/>
    <n v="44.644504774112178"/>
    <n v="205.95467802591966"/>
    <n v="8"/>
    <x v="1"/>
    <x v="0"/>
    <n v="287.61401033460186"/>
    <n v="11.362084442952039"/>
    <n v="10.859546515822885"/>
    <n v="35.951751291825232"/>
    <n v="0.42480729019638214"/>
  </r>
  <r>
    <x v="635"/>
    <x v="55"/>
    <x v="655"/>
    <n v="11.170818263459553"/>
    <n v="308.26209046659744"/>
    <n v="2"/>
    <x v="0"/>
    <x v="2"/>
    <n v="370.67504588040202"/>
    <n v="7.3012291047357563"/>
    <n v="21.90333985803408"/>
    <n v="185.33752294020101"/>
    <n v="1.2598672625315865"/>
  </r>
  <r>
    <x v="636"/>
    <x v="56"/>
    <x v="656"/>
    <n v="39.80572176427809"/>
    <n v="443.69401450816542"/>
    <n v="9"/>
    <x v="2"/>
    <x v="1"/>
    <n v="1796.7209399939611"/>
    <n v="2.4015921308594441"/>
    <n v="11.551618750918999"/>
    <n v="199.63565999932902"/>
    <n v="0.96492869141554838"/>
  </r>
  <r>
    <x v="637"/>
    <x v="57"/>
    <x v="657"/>
    <n v="38.892101044598057"/>
    <n v="261.97285728951891"/>
    <n v="4"/>
    <x v="3"/>
    <x v="0"/>
    <n v="590.07515097763383"/>
    <n v="4.4470952041056364"/>
    <n v="1.9267609744731939"/>
    <n v="147.51878774440846"/>
    <n v="3.4959647917408794"/>
  </r>
  <r>
    <x v="638"/>
    <x v="58"/>
    <x v="658"/>
    <n v="10.991580403379547"/>
    <n v="204.63806659697798"/>
    <n v="8"/>
    <x v="0"/>
    <x v="3"/>
    <n v="1888.997278904234"/>
    <n v="5.182146186724939"/>
    <n v="9.6321457335655936"/>
    <n v="236.12465986302925"/>
    <n v="1.9328726374618461"/>
  </r>
  <r>
    <x v="639"/>
    <x v="59"/>
    <x v="659"/>
    <n v="49.682306986087326"/>
    <n v="490.1603648984206"/>
    <n v="7"/>
    <x v="1"/>
    <x v="2"/>
    <n v="1809.0528564887932"/>
    <n v="9.1060967968289805"/>
    <n v="2.3923397940815052"/>
    <n v="258.4361223555419"/>
    <n v="4.1239517200511724"/>
  </r>
  <r>
    <x v="640"/>
    <x v="60"/>
    <x v="660"/>
    <n v="11.428388007570224"/>
    <n v="459.63691601460761"/>
    <n v="5"/>
    <x v="4"/>
    <x v="1"/>
    <n v="198.56842521475977"/>
    <n v="4.4187880507166248"/>
    <n v="10.858546793157025"/>
    <n v="39.713685042951951"/>
    <n v="3.7038911747322412"/>
  </r>
  <r>
    <x v="641"/>
    <x v="61"/>
    <x v="661"/>
    <n v="28.872872444600645"/>
    <n v="385.93983500566048"/>
    <n v="6"/>
    <x v="1"/>
    <x v="0"/>
    <n v="555.28363085578439"/>
    <n v="7.4906576193245753"/>
    <n v="6.7605791004716185"/>
    <n v="92.547271809297399"/>
    <n v="1.9771777572448586"/>
  </r>
  <r>
    <x v="642"/>
    <x v="62"/>
    <x v="662"/>
    <n v="5.3813633878854308"/>
    <n v="151.3260223789334"/>
    <n v="3"/>
    <x v="4"/>
    <x v="1"/>
    <n v="1234.3087763596716"/>
    <n v="3.088434430348161"/>
    <n v="68.60704862810519"/>
    <n v="411.43625878655718"/>
    <n v="0.40987606679392946"/>
  </r>
  <r>
    <x v="643"/>
    <x v="63"/>
    <x v="663"/>
    <n v="34.250909592101308"/>
    <n v="482.52489808628127"/>
    <n v="1"/>
    <x v="0"/>
    <x v="0"/>
    <n v="549.33312339083045"/>
    <n v="5.2696008144195705"/>
    <n v="6.0059831842037354"/>
    <n v="549.33312339083045"/>
    <n v="2.3456515978455896"/>
  </r>
  <r>
    <x v="644"/>
    <x v="64"/>
    <x v="664"/>
    <n v="24.804473935093334"/>
    <n v="485.83599195780829"/>
    <n v="9"/>
    <x v="3"/>
    <x v="0"/>
    <n v="1066.3804198022258"/>
    <n v="5.6606834420269188"/>
    <n v="19.085541824348685"/>
    <n v="118.48671331135841"/>
    <n v="1.0262547276245757"/>
  </r>
  <r>
    <x v="645"/>
    <x v="65"/>
    <x v="665"/>
    <n v="37.509441186394504"/>
    <n v="237.36593891905605"/>
    <n v="9"/>
    <x v="0"/>
    <x v="1"/>
    <n v="1058.4003786116277"/>
    <n v="9.4840899259989122"/>
    <n v="12.069405681621198"/>
    <n v="117.60004206795864"/>
    <n v="0.52431456260484566"/>
  </r>
  <r>
    <x v="646"/>
    <x v="66"/>
    <x v="666"/>
    <n v="33.263601725340614"/>
    <n v="84.018478887724882"/>
    <n v="2"/>
    <x v="1"/>
    <x v="1"/>
    <n v="1903.7784063715831"/>
    <n v="9.7726995309615408"/>
    <n v="12.947189884192541"/>
    <n v="951.88920318579153"/>
    <n v="0.1950877612971044"/>
  </r>
  <r>
    <x v="647"/>
    <x v="67"/>
    <x v="667"/>
    <n v="11.811835887992643"/>
    <n v="218.11782694765728"/>
    <n v="5"/>
    <x v="1"/>
    <x v="2"/>
    <n v="611.64630141258795"/>
    <n v="11.273176817314463"/>
    <n v="13.780447898651074"/>
    <n v="122.32926028251759"/>
    <n v="1.3400173594030811"/>
  </r>
  <r>
    <x v="648"/>
    <x v="68"/>
    <x v="668"/>
    <n v="23.526945246185512"/>
    <n v="356.00685675062005"/>
    <n v="8"/>
    <x v="2"/>
    <x v="0"/>
    <n v="704.83924659464287"/>
    <n v="2.3893810117040952"/>
    <n v="14.271962960381602"/>
    <n v="88.104905824330359"/>
    <n v="1.0602520258639982"/>
  </r>
  <r>
    <x v="649"/>
    <x v="69"/>
    <x v="669"/>
    <n v="35.895477644408295"/>
    <n v="379.24489562139973"/>
    <n v="5"/>
    <x v="2"/>
    <x v="0"/>
    <n v="1150.9300624835885"/>
    <n v="8.3011705548896941"/>
    <n v="8.298500438364151"/>
    <n v="230.18601249671769"/>
    <n v="1.2731523800509674"/>
  </r>
  <r>
    <x v="650"/>
    <x v="70"/>
    <x v="670"/>
    <n v="43.69831360709675"/>
    <n v="163.47830477860364"/>
    <n v="4"/>
    <x v="4"/>
    <x v="1"/>
    <n v="224.37060266677938"/>
    <n v="7.4985358152058499"/>
    <n v="2.4331976232107597"/>
    <n v="56.092650666694844"/>
    <n v="1.5375104097877323"/>
  </r>
  <r>
    <x v="651"/>
    <x v="71"/>
    <x v="671"/>
    <n v="8.9009615059694838"/>
    <n v="356.71726899554477"/>
    <n v="6"/>
    <x v="1"/>
    <x v="2"/>
    <n v="154.92223183988176"/>
    <n v="2.1724451508256513"/>
    <n v="20.927073173394852"/>
    <n v="25.820371973313627"/>
    <n v="1.9150438322553271"/>
  </r>
  <r>
    <x v="652"/>
    <x v="72"/>
    <x v="672"/>
    <n v="9.5209300614937451"/>
    <n v="433.13962214199586"/>
    <n v="1"/>
    <x v="2"/>
    <x v="1"/>
    <n v="1303.7284608491275"/>
    <n v="1.1010737413259015"/>
    <n v="30.466048119490416"/>
    <n v="1303.7284608491275"/>
    <n v="1.493249626165869"/>
  </r>
  <r>
    <x v="653"/>
    <x v="73"/>
    <x v="673"/>
    <n v="38.860054094657862"/>
    <n v="361.69969106966965"/>
    <n v="4"/>
    <x v="2"/>
    <x v="3"/>
    <n v="1836.0966867483869"/>
    <n v="10.375982277591753"/>
    <n v="7.1064727408995552"/>
    <n v="459.02417168709673"/>
    <n v="1.3097567415177209"/>
  </r>
  <r>
    <x v="654"/>
    <x v="74"/>
    <x v="674"/>
    <n v="31.530826299268092"/>
    <n v="469.04579718201717"/>
    <n v="2"/>
    <x v="0"/>
    <x v="2"/>
    <n v="135.38338177951795"/>
    <n v="4.475188475785469"/>
    <n v="3.9924788076166018"/>
    <n v="67.691690889758974"/>
    <n v="3.725952184747201"/>
  </r>
  <r>
    <x v="655"/>
    <x v="75"/>
    <x v="675"/>
    <n v="22.281435920440433"/>
    <n v="323.63997656348664"/>
    <n v="4"/>
    <x v="4"/>
    <x v="3"/>
    <n v="1152.7430000201009"/>
    <n v="9.977627563266374"/>
    <n v="21.260889389372178"/>
    <n v="288.18575000502523"/>
    <n v="0.68318379689292597"/>
  </r>
  <r>
    <x v="656"/>
    <x v="76"/>
    <x v="676"/>
    <n v="48.346191974896882"/>
    <n v="116.42675951616532"/>
    <n v="7"/>
    <x v="3"/>
    <x v="2"/>
    <n v="1213.7281252643845"/>
    <n v="4.2650590778096253"/>
    <n v="2.4694275850679976"/>
    <n v="173.38973218062637"/>
    <n v="0.97520123496041466"/>
  </r>
  <r>
    <x v="657"/>
    <x v="77"/>
    <x v="677"/>
    <n v="19.152665068197621"/>
    <n v="319.60044281858632"/>
    <n v="6"/>
    <x v="0"/>
    <x v="0"/>
    <n v="292.86789125204513"/>
    <n v="3.407946620122785"/>
    <n v="18.087811371897526"/>
    <n v="48.811315208674188"/>
    <n v="0.92255472611056322"/>
  </r>
  <r>
    <x v="658"/>
    <x v="78"/>
    <x v="678"/>
    <n v="11.292358496415517"/>
    <n v="159.47815783004032"/>
    <n v="1"/>
    <x v="4"/>
    <x v="1"/>
    <n v="1549.658764555634"/>
    <n v="8.4797901437702023"/>
    <n v="33.144957797397275"/>
    <n v="1549.658764555634"/>
    <n v="0.42608778375550721"/>
  </r>
  <r>
    <x v="659"/>
    <x v="79"/>
    <x v="679"/>
    <n v="17.463544562518042"/>
    <n v="185.74091883131894"/>
    <n v="3"/>
    <x v="4"/>
    <x v="2"/>
    <n v="1337.946728556655"/>
    <n v="2.6216789380916912"/>
    <n v="18.456305212494687"/>
    <n v="445.98224285221835"/>
    <n v="0.57627586243527862"/>
  </r>
  <r>
    <x v="660"/>
    <x v="80"/>
    <x v="680"/>
    <n v="8.7911922199093997"/>
    <n v="342.73938226463213"/>
    <n v="5"/>
    <x v="0"/>
    <x v="0"/>
    <n v="338.58555092487018"/>
    <n v="4.1173210785133953"/>
    <n v="48.814596600351393"/>
    <n v="67.717110184974032"/>
    <n v="0.79866845036340683"/>
  </r>
  <r>
    <x v="661"/>
    <x v="81"/>
    <x v="681"/>
    <n v="29.902848430312854"/>
    <n v="491.04103819273627"/>
    <n v="10"/>
    <x v="2"/>
    <x v="0"/>
    <n v="1179.666711187491"/>
    <n v="9.2176592448268657"/>
    <n v="10.153819165477621"/>
    <n v="117.9666711187491"/>
    <n v="1.617244955704062"/>
  </r>
  <r>
    <x v="662"/>
    <x v="82"/>
    <x v="682"/>
    <n v="32.000354025163375"/>
    <n v="332.04146614734941"/>
    <n v="2"/>
    <x v="2"/>
    <x v="3"/>
    <n v="947.36628576685382"/>
    <n v="10.34040216963149"/>
    <n v="13.167239336341474"/>
    <n v="473.68314288342691"/>
    <n v="0.78803010694918918"/>
  </r>
  <r>
    <x v="663"/>
    <x v="83"/>
    <x v="683"/>
    <n v="32.341689451198548"/>
    <n v="479.99669734649433"/>
    <n v="7"/>
    <x v="3"/>
    <x v="3"/>
    <n v="1707.9279199839987"/>
    <n v="10.105264207218848"/>
    <n v="1.9407789333085941"/>
    <n v="243.98970285485694"/>
    <n v="7.647147678004715"/>
  </r>
  <r>
    <x v="664"/>
    <x v="84"/>
    <x v="684"/>
    <n v="40.053634363096698"/>
    <n v="261.86885074075985"/>
    <n v="4"/>
    <x v="3"/>
    <x v="0"/>
    <n v="1050.8215098572382"/>
    <n v="1.3777825205600513"/>
    <n v="1.7590865997923022"/>
    <n v="262.70537746430955"/>
    <n v="3.71667591195322"/>
  </r>
  <r>
    <x v="665"/>
    <x v="85"/>
    <x v="685"/>
    <n v="36.071423375659421"/>
    <n v="353.26974738911662"/>
    <n v="1"/>
    <x v="4"/>
    <x v="3"/>
    <n v="1587.4750162588944"/>
    <n v="4.5215329408482132"/>
    <n v="9.3884340713175742"/>
    <n v="1587.4750162588944"/>
    <n v="1.0431577934712581"/>
  </r>
  <r>
    <x v="666"/>
    <x v="86"/>
    <x v="686"/>
    <n v="43.155144699798157"/>
    <n v="174.7430707586505"/>
    <n v="1"/>
    <x v="3"/>
    <x v="0"/>
    <n v="370.49735791444715"/>
    <n v="6.5261579371518357"/>
    <n v="7.1728888019756392"/>
    <n v="370.49735791444715"/>
    <n v="0.5645121425242422"/>
  </r>
  <r>
    <x v="667"/>
    <x v="87"/>
    <x v="687"/>
    <n v="34.628241653831473"/>
    <n v="75.394521096140195"/>
    <n v="10"/>
    <x v="0"/>
    <x v="0"/>
    <n v="1126.8355337685834"/>
    <n v="8.5745999690749048"/>
    <n v="9.9054550126303464"/>
    <n v="112.68355337685834"/>
    <n v="0.21980365886873529"/>
  </r>
  <r>
    <x v="668"/>
    <x v="88"/>
    <x v="688"/>
    <n v="18.574220010973939"/>
    <n v="189.07414518218116"/>
    <n v="8"/>
    <x v="3"/>
    <x v="0"/>
    <n v="419.55783058587417"/>
    <n v="4.0079779696862001"/>
    <n v="21.2731167273183"/>
    <n v="52.444728823234271"/>
    <n v="0.47850935969267094"/>
  </r>
  <r>
    <x v="669"/>
    <x v="89"/>
    <x v="689"/>
    <n v="28.298710750875685"/>
    <n v="250.57756274750088"/>
    <n v="10"/>
    <x v="1"/>
    <x v="3"/>
    <n v="565.8068218925423"/>
    <n v="10.324361903754955"/>
    <n v="8.3913382040244571"/>
    <n v="56.580682189254233"/>
    <n v="1.0552231377877359"/>
  </r>
  <r>
    <x v="670"/>
    <x v="90"/>
    <x v="690"/>
    <n v="27.928515475162065"/>
    <n v="293.90633324148763"/>
    <n v="3"/>
    <x v="4"/>
    <x v="2"/>
    <n v="1909.9639907861474"/>
    <n v="7.3136914838933205"/>
    <n v="12.086071556298249"/>
    <n v="636.65466359538243"/>
    <n v="0.87071481062026668"/>
  </r>
  <r>
    <x v="671"/>
    <x v="91"/>
    <x v="691"/>
    <n v="38.652963844156233"/>
    <n v="340.23547426506389"/>
    <n v="6"/>
    <x v="1"/>
    <x v="0"/>
    <n v="1926.5690075742914"/>
    <n v="7.9418477946189068"/>
    <n v="7.0917492424761308"/>
    <n v="321.09483459571521"/>
    <n v="1.2412047284773904"/>
  </r>
  <r>
    <x v="672"/>
    <x v="92"/>
    <x v="692"/>
    <n v="18.299392305893001"/>
    <n v="220.38940790025049"/>
    <n v="2"/>
    <x v="4"/>
    <x v="1"/>
    <n v="1154.7892716401054"/>
    <n v="3.3727556947267106"/>
    <n v="18.154909140187733"/>
    <n v="577.39463582005271"/>
    <n v="0.66337632892668463"/>
  </r>
  <r>
    <x v="673"/>
    <x v="93"/>
    <x v="693"/>
    <n v="7.4556108956863829"/>
    <n v="378.97698722076171"/>
    <n v="4"/>
    <x v="4"/>
    <x v="1"/>
    <n v="179.40495164619375"/>
    <n v="4.2064461540098872"/>
    <n v="24.190136540664909"/>
    <n v="44.851237911548438"/>
    <n v="2.1013156007151816"/>
  </r>
  <r>
    <x v="674"/>
    <x v="94"/>
    <x v="694"/>
    <n v="45.406065216064533"/>
    <n v="423.86686516011758"/>
    <n v="3"/>
    <x v="0"/>
    <x v="3"/>
    <n v="1644.0230636510171"/>
    <n v="11.631452732859515"/>
    <n v="10.582123207396648"/>
    <n v="548.00768788367236"/>
    <n v="0.88215070514875549"/>
  </r>
  <r>
    <x v="675"/>
    <x v="95"/>
    <x v="695"/>
    <n v="47.960218010621873"/>
    <n v="157.24543050817454"/>
    <n v="8"/>
    <x v="2"/>
    <x v="0"/>
    <n v="1926.1174408779025"/>
    <n v="1.6469384714407524"/>
    <n v="5.5738939326700629"/>
    <n v="240.76468010973781"/>
    <n v="0.5882178306642627"/>
  </r>
  <r>
    <x v="65"/>
    <x v="96"/>
    <x v="696"/>
    <n v="27.269947397447009"/>
    <n v="426.70452388186345"/>
    <n v="2"/>
    <x v="3"/>
    <x v="0"/>
    <n v="1279.3868441102948"/>
    <n v="9.9123119612380108"/>
    <n v="15.112228248583319"/>
    <n v="639.69342205514738"/>
    <n v="1.0354149770524337"/>
  </r>
  <r>
    <x v="676"/>
    <x v="97"/>
    <x v="697"/>
    <n v="10.073464817171384"/>
    <n v="407.98629407681409"/>
    <n v="10"/>
    <x v="1"/>
    <x v="2"/>
    <n v="1340.8118132275001"/>
    <n v="2.679724567433682"/>
    <n v="35.56332255485551"/>
    <n v="134.08118132275001"/>
    <n v="1.1388443483055337"/>
  </r>
  <r>
    <x v="677"/>
    <x v="98"/>
    <x v="698"/>
    <n v="27.481214357269589"/>
    <n v="270.91039338041708"/>
    <n v="6"/>
    <x v="3"/>
    <x v="2"/>
    <n v="418.02518070512679"/>
    <n v="8.8844293752070058"/>
    <n v="6.6898514655612944"/>
    <n v="69.670863450854469"/>
    <n v="1.4735784849364197"/>
  </r>
  <r>
    <x v="678"/>
    <x v="99"/>
    <x v="699"/>
    <n v="31.72683956619754"/>
    <n v="32.130627802146599"/>
    <n v="1"/>
    <x v="4"/>
    <x v="1"/>
    <n v="214.33255876349602"/>
    <n v="10.328769438410095"/>
    <n v="2.6109711086906633"/>
    <n v="214.33255876349602"/>
    <n v="0.38787369964771934"/>
  </r>
  <r>
    <x v="679"/>
    <x v="0"/>
    <x v="700"/>
    <n v="28.77289254212829"/>
    <n v="89.756821583741853"/>
    <n v="1"/>
    <x v="1"/>
    <x v="1"/>
    <n v="1851.4403538119338"/>
    <n v="11.278761982281544"/>
    <n v="2.6747698274658194"/>
    <n v="1851.4403538119338"/>
    <n v="1.1662657610847891"/>
  </r>
  <r>
    <x v="680"/>
    <x v="1"/>
    <x v="701"/>
    <n v="48.996362652950104"/>
    <n v="341.72200580813205"/>
    <n v="6"/>
    <x v="1"/>
    <x v="1"/>
    <n v="619.27558508477148"/>
    <n v="3.4757890679276096"/>
    <n v="5.057976991466802"/>
    <n v="103.21259751412857"/>
    <n v="1.3788983660885372"/>
  </r>
  <r>
    <x v="564"/>
    <x v="2"/>
    <x v="702"/>
    <n v="49.409713977943504"/>
    <n v="115.95316028706407"/>
    <n v="3"/>
    <x v="4"/>
    <x v="1"/>
    <n v="576.68901901712024"/>
    <n v="9.0929813204573779"/>
    <n v="5.4222740222278549"/>
    <n v="192.22967300570676"/>
    <n v="0.43280153104680141"/>
  </r>
  <r>
    <x v="681"/>
    <x v="3"/>
    <x v="703"/>
    <n v="47.026598075339713"/>
    <n v="380.08880896162577"/>
    <n v="9"/>
    <x v="3"/>
    <x v="0"/>
    <n v="1391.9958146087204"/>
    <n v="11.154736403523019"/>
    <n v="3.015535078177245"/>
    <n v="154.66620162319114"/>
    <n v="2.680261296883987"/>
  </r>
  <r>
    <x v="682"/>
    <x v="4"/>
    <x v="704"/>
    <n v="10.939229632971593"/>
    <n v="97.248989284750408"/>
    <n v="2"/>
    <x v="1"/>
    <x v="1"/>
    <n v="1998.5595507002922"/>
    <n v="9.5364261118264686"/>
    <n v="29.526495841695358"/>
    <n v="999.27977535014611"/>
    <n v="0.30108314837556172"/>
  </r>
  <r>
    <x v="683"/>
    <x v="5"/>
    <x v="705"/>
    <n v="43.736630177153636"/>
    <n v="157.57546311637276"/>
    <n v="3"/>
    <x v="3"/>
    <x v="2"/>
    <n v="1700.6334781735627"/>
    <n v="10.424566763360435"/>
    <n v="4.359323612469681"/>
    <n v="566.87782605785424"/>
    <n v="0.82646442441803869"/>
  </r>
  <r>
    <x v="684"/>
    <x v="6"/>
    <x v="706"/>
    <n v="30.577117494783241"/>
    <n v="140.26928357992784"/>
    <n v="8"/>
    <x v="1"/>
    <x v="0"/>
    <n v="504.2328559741556"/>
    <n v="9.0013500922164802"/>
    <n v="12.20727553420558"/>
    <n v="63.02910699676945"/>
    <n v="0.37579179152772207"/>
  </r>
  <r>
    <x v="685"/>
    <x v="7"/>
    <x v="707"/>
    <n v="21.44356082816444"/>
    <n v="422.90327094328222"/>
    <n v="4"/>
    <x v="2"/>
    <x v="3"/>
    <n v="1697.2999689700007"/>
    <n v="4.2901195498428102"/>
    <n v="17.739119575813813"/>
    <n v="424.32499224250017"/>
    <n v="1.1117626478427352"/>
  </r>
  <r>
    <x v="686"/>
    <x v="8"/>
    <x v="708"/>
    <n v="35.732392205109178"/>
    <n v="351.48552817472483"/>
    <n v="6"/>
    <x v="0"/>
    <x v="2"/>
    <n v="634.491448748268"/>
    <n v="9.9651337806266049"/>
    <n v="12.239589560055039"/>
    <n v="105.748574791378"/>
    <n v="0.8036713780356235"/>
  </r>
  <r>
    <x v="687"/>
    <x v="9"/>
    <x v="709"/>
    <n v="39.322667205301357"/>
    <n v="161.66747166157086"/>
    <n v="9"/>
    <x v="4"/>
    <x v="3"/>
    <n v="406.69097978210135"/>
    <n v="11.036140101654087"/>
    <n v="12.433499360790604"/>
    <n v="45.187886642455709"/>
    <n v="0.33066353341246796"/>
  </r>
  <r>
    <x v="688"/>
    <x v="10"/>
    <x v="710"/>
    <n v="47.950384277339886"/>
    <n v="381.72509506167921"/>
    <n v="6"/>
    <x v="0"/>
    <x v="1"/>
    <n v="1114.7696440656109"/>
    <n v="2.7511254765219633"/>
    <n v="2.2699456915512384"/>
    <n v="185.79494067760183"/>
    <n v="3.5070596536644612"/>
  </r>
  <r>
    <x v="689"/>
    <x v="11"/>
    <x v="711"/>
    <n v="39.666517215107625"/>
    <n v="35.507063956317033"/>
    <n v="8"/>
    <x v="3"/>
    <x v="1"/>
    <n v="232.8769175053601"/>
    <n v="1.2372240351689754"/>
    <n v="5.4641320776224083"/>
    <n v="29.109614688170012"/>
    <n v="0.163820973946844"/>
  </r>
  <r>
    <x v="690"/>
    <x v="12"/>
    <x v="712"/>
    <n v="5.7510230796885295"/>
    <n v="410.73258442614497"/>
    <n v="4"/>
    <x v="0"/>
    <x v="0"/>
    <n v="270.45869716315929"/>
    <n v="5.3151413031780086"/>
    <n v="52.641598354211858"/>
    <n v="67.614674290789821"/>
    <n v="1.3567036084842901"/>
  </r>
  <r>
    <x v="691"/>
    <x v="13"/>
    <x v="713"/>
    <n v="8.0389656172745241"/>
    <n v="69.190403042228766"/>
    <n v="1"/>
    <x v="0"/>
    <x v="0"/>
    <n v="1427.0156885210888"/>
    <n v="5.6468121890491654"/>
    <n v="24.082967647653444"/>
    <n v="1427.0156885210888"/>
    <n v="0.35738447864340156"/>
  </r>
  <r>
    <x v="692"/>
    <x v="14"/>
    <x v="714"/>
    <n v="16.798337472293021"/>
    <n v="436.65697935411697"/>
    <n v="7"/>
    <x v="0"/>
    <x v="2"/>
    <n v="1677.9464048544726"/>
    <n v="6.2076378009725897"/>
    <n v="15.47252253962532"/>
    <n v="239.70662926492466"/>
    <n v="1.6800143073887397"/>
  </r>
  <r>
    <x v="693"/>
    <x v="15"/>
    <x v="715"/>
    <n v="6.7922087871735393"/>
    <n v="374.956390482968"/>
    <n v="6"/>
    <x v="0"/>
    <x v="3"/>
    <n v="1477.6401844420302"/>
    <n v="4.8313787678990963"/>
    <n v="25.082010704101954"/>
    <n v="246.2733640736717"/>
    <n v="2.2009358456468373"/>
  </r>
  <r>
    <x v="694"/>
    <x v="16"/>
    <x v="716"/>
    <n v="7.7210986814692557"/>
    <n v="435.12391289820926"/>
    <n v="3"/>
    <x v="4"/>
    <x v="0"/>
    <n v="1997.7603810352887"/>
    <n v="5.3049898617095801"/>
    <n v="20.924936178351167"/>
    <n v="665.92012701176293"/>
    <n v="2.6932068233865882"/>
  </r>
  <r>
    <x v="695"/>
    <x v="17"/>
    <x v="717"/>
    <n v="40.518049954689111"/>
    <n v="376.35811321897302"/>
    <n v="5"/>
    <x v="2"/>
    <x v="0"/>
    <n v="1768.7306591922686"/>
    <n v="1.7900554299823099"/>
    <n v="2.3092237597043819"/>
    <n v="353.74613183845372"/>
    <n v="4.0224136498563352"/>
  </r>
  <r>
    <x v="696"/>
    <x v="18"/>
    <x v="718"/>
    <n v="27.797477192371716"/>
    <n v="289.40986533958909"/>
    <n v="1"/>
    <x v="2"/>
    <x v="3"/>
    <n v="500.6153349566913"/>
    <n v="8.9943006047117606"/>
    <n v="6.4968270676741602"/>
    <n v="500.6153349566913"/>
    <n v="1.6025317464099189"/>
  </r>
  <r>
    <x v="697"/>
    <x v="19"/>
    <x v="719"/>
    <n v="33.285681322725921"/>
    <n v="134.04582683177816"/>
    <n v="8"/>
    <x v="0"/>
    <x v="3"/>
    <n v="1059.1584743491753"/>
    <n v="4.1060049135993371"/>
    <n v="6.6955945084879236"/>
    <n v="132.39480929364692"/>
    <n v="0.60145993424671185"/>
  </r>
  <r>
    <x v="698"/>
    <x v="20"/>
    <x v="720"/>
    <n v="27.547203447818379"/>
    <n v="396.46744297802559"/>
    <n v="8"/>
    <x v="2"/>
    <x v="1"/>
    <n v="1623.9074513672103"/>
    <n v="11.153701649204001"/>
    <n v="11.867623894855887"/>
    <n v="202.98843142090129"/>
    <n v="1.2127359141119451"/>
  </r>
  <r>
    <x v="699"/>
    <x v="21"/>
    <x v="721"/>
    <n v="23.694439746893085"/>
    <n v="403.43444119499384"/>
    <n v="9"/>
    <x v="2"/>
    <x v="1"/>
    <n v="1779.4700629710544"/>
    <n v="8.7121953771917084"/>
    <n v="6.825298588996584"/>
    <n v="197.71889588567271"/>
    <n v="2.4946227090684912"/>
  </r>
  <r>
    <x v="700"/>
    <x v="22"/>
    <x v="722"/>
    <n v="36.581478738058237"/>
    <n v="158.06655416346572"/>
    <n v="5"/>
    <x v="4"/>
    <x v="0"/>
    <n v="1896.2760854587477"/>
    <n v="7.0281103501580429"/>
    <n v="12.011225104391336"/>
    <n v="379.25521709174956"/>
    <n v="0.35974223005993056"/>
  </r>
  <r>
    <x v="419"/>
    <x v="23"/>
    <x v="723"/>
    <n v="8.7092515366090648"/>
    <n v="338.9569129239793"/>
    <n v="9"/>
    <x v="0"/>
    <x v="1"/>
    <n v="1306.8227730436995"/>
    <n v="2.0705152335756085"/>
    <n v="13.99257415477293"/>
    <n v="145.20253033818884"/>
    <n v="2.7814166152261284"/>
  </r>
  <r>
    <x v="701"/>
    <x v="24"/>
    <x v="724"/>
    <n v="29.145416723150692"/>
    <n v="464.71270936101416"/>
    <n v="8"/>
    <x v="3"/>
    <x v="0"/>
    <n v="1961.3166610160365"/>
    <n v="4.5576044416049957"/>
    <n v="6.7710858703825769"/>
    <n v="245.16458262700456"/>
    <n v="2.3548104764706124"/>
  </r>
  <r>
    <x v="702"/>
    <x v="25"/>
    <x v="725"/>
    <n v="32.722117505003659"/>
    <n v="206.02623134815533"/>
    <n v="4"/>
    <x v="0"/>
    <x v="0"/>
    <n v="1444.7327782225932"/>
    <n v="9.704052115859243"/>
    <n v="9.4724666582082104"/>
    <n v="361.1831945556483"/>
    <n v="0.6646882984864676"/>
  </r>
  <r>
    <x v="703"/>
    <x v="26"/>
    <x v="726"/>
    <n v="17.486048108055204"/>
    <n v="479.21694560567687"/>
    <n v="10"/>
    <x v="2"/>
    <x v="3"/>
    <n v="618.72496431517391"/>
    <n v="10.524409747539384"/>
    <n v="10.907079358895514"/>
    <n v="61.872496431517391"/>
    <n v="2.5126501570277999"/>
  </r>
  <r>
    <x v="704"/>
    <x v="27"/>
    <x v="727"/>
    <n v="18.945809852748887"/>
    <n v="488.39490658694064"/>
    <n v="3"/>
    <x v="3"/>
    <x v="0"/>
    <n v="1358.3263528923817"/>
    <n v="1.5953563403182236"/>
    <n v="20.764729608816534"/>
    <n v="452.77545096412723"/>
    <n v="1.2414569713525891"/>
  </r>
  <r>
    <x v="705"/>
    <x v="28"/>
    <x v="728"/>
    <n v="28.008711423289913"/>
    <n v="170.07391082942439"/>
    <n v="9"/>
    <x v="2"/>
    <x v="0"/>
    <n v="711.11267767173513"/>
    <n v="11.280329717736414"/>
    <n v="9.790507309770021"/>
    <n v="79.012519741303905"/>
    <n v="0.62021086974482276"/>
  </r>
  <r>
    <x v="706"/>
    <x v="29"/>
    <x v="729"/>
    <n v="14.143887228102251"/>
    <n v="285.01980681587048"/>
    <n v="6"/>
    <x v="2"/>
    <x v="0"/>
    <n v="500.18539781584394"/>
    <n v="4.3448140847150789"/>
    <n v="19.911511815126023"/>
    <n v="83.364232969307324"/>
    <n v="1.0120501197366309"/>
  </r>
  <r>
    <x v="511"/>
    <x v="30"/>
    <x v="730"/>
    <n v="41.362703643679396"/>
    <n v="26.223314083826388"/>
    <n v="6"/>
    <x v="1"/>
    <x v="1"/>
    <n v="1922.0860908856687"/>
    <n v="8.2009738370823797"/>
    <n v="6.6350079806952271"/>
    <n v="320.34768181427813"/>
    <n v="9.5551433899280766E-2"/>
  </r>
  <r>
    <x v="707"/>
    <x v="31"/>
    <x v="731"/>
    <n v="29.137557780025624"/>
    <n v="140.64374161870674"/>
    <n v="8"/>
    <x v="1"/>
    <x v="1"/>
    <n v="724.068763331784"/>
    <n v="7.3487314992634243"/>
    <n v="6.4810928338664322"/>
    <n v="90.508595416473"/>
    <n v="0.74476459313305143"/>
  </r>
  <r>
    <x v="708"/>
    <x v="32"/>
    <x v="732"/>
    <n v="22.582917633575736"/>
    <n v="317.86961389368753"/>
    <n v="5"/>
    <x v="1"/>
    <x v="2"/>
    <n v="1836.63465838511"/>
    <n v="5.8607211459838648"/>
    <n v="2.6758869326748589"/>
    <n v="367.326931677022"/>
    <n v="5.2601872603055284"/>
  </r>
  <r>
    <x v="709"/>
    <x v="33"/>
    <x v="733"/>
    <n v="33.543241130896547"/>
    <n v="394.84394858042498"/>
    <n v="10"/>
    <x v="2"/>
    <x v="3"/>
    <n v="354.07891518058051"/>
    <n v="6.3068588987134184"/>
    <n v="14.171402220082705"/>
    <n v="35.407891518058051"/>
    <n v="0.83063004788131523"/>
  </r>
  <r>
    <x v="710"/>
    <x v="34"/>
    <x v="734"/>
    <n v="42.553691113313874"/>
    <n v="437.65668431424086"/>
    <n v="9"/>
    <x v="0"/>
    <x v="2"/>
    <n v="1852.289783983605"/>
    <n v="10.869398955949036"/>
    <n v="6.5199986441103519"/>
    <n v="205.80997599817834"/>
    <n v="1.5774253779991527"/>
  </r>
  <r>
    <x v="711"/>
    <x v="35"/>
    <x v="735"/>
    <n v="35.647505811914471"/>
    <n v="418.39207133846935"/>
    <n v="3"/>
    <x v="0"/>
    <x v="0"/>
    <n v="1256.6948257789388"/>
    <n v="3.3074297934733412"/>
    <n v="13.605691974850854"/>
    <n v="418.89827525964625"/>
    <n v="0.86264808561840389"/>
  </r>
  <r>
    <x v="712"/>
    <x v="36"/>
    <x v="736"/>
    <n v="7.9751787629546742"/>
    <n v="457.5134609953945"/>
    <n v="2"/>
    <x v="2"/>
    <x v="0"/>
    <n v="108.13057059605028"/>
    <n v="9.8479428755656446"/>
    <n v="18.408990506742686"/>
    <n v="54.065285298025138"/>
    <n v="3.1162585003688239"/>
  </r>
  <r>
    <x v="713"/>
    <x v="37"/>
    <x v="737"/>
    <n v="36.440414672247108"/>
    <n v="358.22195306853814"/>
    <n v="9"/>
    <x v="1"/>
    <x v="2"/>
    <n v="118.19936467813068"/>
    <n v="3.1522057510056176"/>
    <n v="5.7299784281649071"/>
    <n v="13.133262742014519"/>
    <n v="1.7155994567584785"/>
  </r>
  <r>
    <x v="714"/>
    <x v="38"/>
    <x v="738"/>
    <n v="37.848126984419366"/>
    <n v="330.86354506400028"/>
    <n v="3"/>
    <x v="2"/>
    <x v="3"/>
    <n v="429.71843916930067"/>
    <n v="8.1636179395054107"/>
    <n v="1.9219757456557085"/>
    <n v="143.23947972310023"/>
    <n v="4.548378770240288"/>
  </r>
  <r>
    <x v="715"/>
    <x v="39"/>
    <x v="739"/>
    <n v="43.091065181334933"/>
    <n v="382.45169850010393"/>
    <n v="8"/>
    <x v="0"/>
    <x v="0"/>
    <n v="1156.0022436157578"/>
    <n v="4.9844835399503449"/>
    <n v="6.3285135895051265"/>
    <n v="144.50028045196973"/>
    <n v="1.4024508412828909"/>
  </r>
  <r>
    <x v="716"/>
    <x v="40"/>
    <x v="740"/>
    <n v="7.6057674810408695"/>
    <n v="282.37526561659581"/>
    <n v="5"/>
    <x v="0"/>
    <x v="0"/>
    <n v="1423.3308914025827"/>
    <n v="10.417554254326992"/>
    <n v="58.7781266624404"/>
    <n v="284.66617828051653"/>
    <n v="0.63163744444629355"/>
  </r>
  <r>
    <x v="717"/>
    <x v="41"/>
    <x v="741"/>
    <n v="8.8795759276170187"/>
    <n v="309.62574909854794"/>
    <n v="5"/>
    <x v="4"/>
    <x v="1"/>
    <n v="1029.0557589283881"/>
    <n v="2.1214262579492913"/>
    <n v="38.787552402038834"/>
    <n v="205.81115178567762"/>
    <n v="0.89898505060755274"/>
  </r>
  <r>
    <x v="718"/>
    <x v="42"/>
    <x v="742"/>
    <n v="24.551761487270859"/>
    <n v="392.55043765871943"/>
    <n v="9"/>
    <x v="0"/>
    <x v="0"/>
    <n v="846.30305485762472"/>
    <n v="9.6404917752245503"/>
    <n v="10.661723157884319"/>
    <n v="94.0336727619583"/>
    <n v="1.4996344480749815"/>
  </r>
  <r>
    <x v="719"/>
    <x v="43"/>
    <x v="743"/>
    <n v="25.401732903371421"/>
    <n v="482.85911510049476"/>
    <n v="6"/>
    <x v="4"/>
    <x v="0"/>
    <n v="254.18269482165516"/>
    <n v="10.442738351402133"/>
    <n v="11.476021667062195"/>
    <n v="42.363782470275858"/>
    <n v="1.6564019361047426"/>
  </r>
  <r>
    <x v="720"/>
    <x v="44"/>
    <x v="744"/>
    <n v="32.397458199234961"/>
    <n v="161.20530646615595"/>
    <n v="8"/>
    <x v="2"/>
    <x v="0"/>
    <n v="1765.7685543096422"/>
    <n v="5.1421137187956241"/>
    <n v="13.310536949384616"/>
    <n v="220.72106928870528"/>
    <n v="0.3738288545639174"/>
  </r>
  <r>
    <x v="721"/>
    <x v="45"/>
    <x v="745"/>
    <n v="18.918052874308678"/>
    <n v="105.16443127436632"/>
    <n v="1"/>
    <x v="0"/>
    <x v="2"/>
    <n v="1337.4062951452577"/>
    <n v="11.809705992774827"/>
    <n v="12.893372157641075"/>
    <n v="1337.4062951452577"/>
    <n v="0.43114755156957002"/>
  </r>
  <r>
    <x v="722"/>
    <x v="46"/>
    <x v="746"/>
    <n v="38.376207907589944"/>
    <n v="347.67624881673686"/>
    <n v="9"/>
    <x v="4"/>
    <x v="1"/>
    <n v="1123.4337237387915"/>
    <n v="8.4738979209829939"/>
    <n v="11.650579963241745"/>
    <n v="124.82596930431016"/>
    <n v="0.7776164155006261"/>
  </r>
  <r>
    <x v="723"/>
    <x v="47"/>
    <x v="747"/>
    <n v="38.329618110538021"/>
    <n v="109.74875913551536"/>
    <n v="7"/>
    <x v="0"/>
    <x v="0"/>
    <n v="1795.8871668648669"/>
    <n v="2.8504521041053437"/>
    <n v="9.8456140998694952"/>
    <n v="256.55530955212384"/>
    <n v="0.29081869200789973"/>
  </r>
  <r>
    <x v="724"/>
    <x v="48"/>
    <x v="748"/>
    <n v="10.374935310854935"/>
    <n v="103.42166329054648"/>
    <n v="3"/>
    <x v="4"/>
    <x v="3"/>
    <n v="1650.5075385873379"/>
    <n v="1.6196465943494813"/>
    <n v="37.950650493304131"/>
    <n v="550.16917952911263"/>
    <n v="0.26266783606392619"/>
  </r>
  <r>
    <x v="707"/>
    <x v="49"/>
    <x v="749"/>
    <n v="36.855527320314422"/>
    <n v="266.64648933179546"/>
    <n v="1"/>
    <x v="0"/>
    <x v="0"/>
    <n v="945.83586362948427"/>
    <n v="4.9114223920982045"/>
    <n v="5.8246842262538525"/>
    <n v="945.83586362948427"/>
    <n v="1.2421122784117906"/>
  </r>
  <r>
    <x v="725"/>
    <x v="50"/>
    <x v="750"/>
    <n v="36.567482505073968"/>
    <n v="201.05514898526988"/>
    <n v="10"/>
    <x v="0"/>
    <x v="0"/>
    <n v="334.48962472893282"/>
    <n v="6.2126333041188238"/>
    <n v="6.2968986017752302"/>
    <n v="33.448962472893285"/>
    <n v="0.87315920652428547"/>
  </r>
  <r>
    <x v="726"/>
    <x v="51"/>
    <x v="751"/>
    <n v="12.37246839209334"/>
    <n v="225.68375091235245"/>
    <n v="6"/>
    <x v="3"/>
    <x v="3"/>
    <n v="1946.8741524538723"/>
    <n v="11.395695161649535"/>
    <n v="24.782988327730454"/>
    <n v="324.47902540897871"/>
    <n v="0.7360211020700963"/>
  </r>
  <r>
    <x v="727"/>
    <x v="52"/>
    <x v="752"/>
    <n v="47.88572907896139"/>
    <n v="287.16733788575982"/>
    <n v="10"/>
    <x v="2"/>
    <x v="3"/>
    <n v="815.11525267501906"/>
    <n v="2.290815299623044"/>
    <n v="2.8734006664613143"/>
    <n v="81.511525267501909"/>
    <n v="2.0870495012432064"/>
  </r>
  <r>
    <x v="728"/>
    <x v="53"/>
    <x v="753"/>
    <n v="28.535241322778372"/>
    <n v="82.431934455378695"/>
    <n v="4"/>
    <x v="2"/>
    <x v="3"/>
    <n v="1242.49066099625"/>
    <n v="6.6697869684627342"/>
    <n v="10.476530182377674"/>
    <n v="310.62266524906249"/>
    <n v="0.27573790617865879"/>
  </r>
  <r>
    <x v="729"/>
    <x v="54"/>
    <x v="754"/>
    <n v="40.234419569468564"/>
    <n v="300.31330768828695"/>
    <n v="6"/>
    <x v="0"/>
    <x v="1"/>
    <n v="834.82696590315243"/>
    <n v="4.7233440095731343"/>
    <n v="2.0651295153100753"/>
    <n v="139.1378276505254"/>
    <n v="3.6143444858224734"/>
  </r>
  <r>
    <x v="730"/>
    <x v="55"/>
    <x v="755"/>
    <n v="37.434448314205653"/>
    <n v="142.40775110356256"/>
    <n v="2"/>
    <x v="4"/>
    <x v="1"/>
    <n v="1694.3770062858991"/>
    <n v="5.7720358346923932"/>
    <n v="7.3973305491551278"/>
    <n v="847.18850314294957"/>
    <n v="0.5142652338100866"/>
  </r>
  <r>
    <x v="731"/>
    <x v="56"/>
    <x v="756"/>
    <n v="12.513332938657136"/>
    <n v="178.67013859628915"/>
    <n v="9"/>
    <x v="1"/>
    <x v="1"/>
    <n v="1642.5524460103902"/>
    <n v="2.6342515416197325"/>
    <n v="31.484965160731814"/>
    <n v="182.5058273344878"/>
    <n v="0.45349839811760828"/>
  </r>
  <r>
    <x v="732"/>
    <x v="57"/>
    <x v="757"/>
    <n v="10.711877336650618"/>
    <n v="360.65086223183073"/>
    <n v="7"/>
    <x v="4"/>
    <x v="2"/>
    <n v="1969.211452573684"/>
    <n v="8.9480545926387158"/>
    <n v="16.418625736969478"/>
    <n v="281.31592179624056"/>
    <n v="2.0506171289418886"/>
  </r>
  <r>
    <x v="733"/>
    <x v="58"/>
    <x v="758"/>
    <n v="40.150579097164439"/>
    <n v="94.306734943177389"/>
    <n v="4"/>
    <x v="0"/>
    <x v="3"/>
    <n v="337.05134301718925"/>
    <n v="3.6950110373938165"/>
    <n v="12.330851171067918"/>
    <n v="84.262835754297313"/>
    <n v="0.19048370931698763"/>
  </r>
  <r>
    <x v="734"/>
    <x v="59"/>
    <x v="759"/>
    <n v="17.094401888416055"/>
    <n v="93.777624113422291"/>
    <n v="9"/>
    <x v="2"/>
    <x v="3"/>
    <n v="803.91321837060821"/>
    <n v="2.3068279597864265"/>
    <n v="20.836025172360706"/>
    <n v="89.323690930067585"/>
    <n v="0.2632876220769399"/>
  </r>
  <r>
    <x v="735"/>
    <x v="60"/>
    <x v="760"/>
    <n v="44.888664188329521"/>
    <n v="174.86241434888959"/>
    <n v="8"/>
    <x v="4"/>
    <x v="1"/>
    <n v="466.68262962026546"/>
    <n v="5.3630927680051679"/>
    <n v="2.3049239879701044"/>
    <n v="58.335328702533182"/>
    <n v="1.6900641168678925"/>
  </r>
  <r>
    <x v="456"/>
    <x v="61"/>
    <x v="761"/>
    <n v="39.714363072033109"/>
    <n v="44.410611773708851"/>
    <n v="9"/>
    <x v="3"/>
    <x v="3"/>
    <n v="117.79027522272935"/>
    <n v="4.3295857054578146"/>
    <n v="12.307569078966477"/>
    <n v="13.087808358081039"/>
    <n v="9.0858773903996534E-2"/>
  </r>
  <r>
    <x v="736"/>
    <x v="62"/>
    <x v="762"/>
    <n v="6.3210313027761575"/>
    <n v="467.5432954741716"/>
    <n v="3"/>
    <x v="0"/>
    <x v="0"/>
    <n v="1511.9744460104791"/>
    <n v="7.5577102713294995"/>
    <n v="35.952467222882362"/>
    <n v="503.99148200349305"/>
    <n v="2.0573358483898052"/>
  </r>
  <r>
    <x v="737"/>
    <x v="63"/>
    <x v="763"/>
    <n v="41.319853099581643"/>
    <n v="315.49216452767843"/>
    <n v="10"/>
    <x v="4"/>
    <x v="1"/>
    <n v="1540.9998970788381"/>
    <n v="2.8973570330498104"/>
    <n v="9.8670184472546829"/>
    <n v="154.09998970788382"/>
    <n v="0.77382698192762389"/>
  </r>
  <r>
    <x v="738"/>
    <x v="64"/>
    <x v="764"/>
    <n v="17.239126775960919"/>
    <n v="337.70730126317073"/>
    <n v="5"/>
    <x v="4"/>
    <x v="0"/>
    <n v="1393.0532690186612"/>
    <n v="9.1972025791487688"/>
    <n v="11.75166164803391"/>
    <n v="278.61065380373225"/>
    <n v="1.6669627989716835"/>
  </r>
  <r>
    <x v="739"/>
    <x v="65"/>
    <x v="765"/>
    <n v="7.8742395105416634"/>
    <n v="255.46445175376476"/>
    <n v="6"/>
    <x v="3"/>
    <x v="3"/>
    <n v="1447.4757766713196"/>
    <n v="9.5343479038010788"/>
    <n v="60.009205269578366"/>
    <n v="241.24596277855326"/>
    <n v="0.54063477870168053"/>
  </r>
  <r>
    <x v="740"/>
    <x v="66"/>
    <x v="766"/>
    <n v="37.054546169022295"/>
    <n v="294.88495546636642"/>
    <n v="7"/>
    <x v="1"/>
    <x v="3"/>
    <n v="463.87218513292345"/>
    <n v="11.902803560708294"/>
    <n v="10.517854563755966"/>
    <n v="66.267455018989068"/>
    <n v="0.75663069592538745"/>
  </r>
  <r>
    <x v="741"/>
    <x v="67"/>
    <x v="767"/>
    <n v="30.949325362138278"/>
    <n v="191.88108231859491"/>
    <n v="6"/>
    <x v="1"/>
    <x v="0"/>
    <n v="1650.9335656876947"/>
    <n v="8.378094823984112"/>
    <n v="4.5098251760069781"/>
    <n v="275.15559428128245"/>
    <n v="1.3747422058237457"/>
  </r>
  <r>
    <x v="63"/>
    <x v="68"/>
    <x v="768"/>
    <n v="8.4681514078873406"/>
    <n v="396.33509531384067"/>
    <n v="2"/>
    <x v="4"/>
    <x v="3"/>
    <n v="1287.9494605663358"/>
    <n v="1.985722635351411"/>
    <n v="32.959393243886737"/>
    <n v="643.9747302831679"/>
    <n v="1.4200208073778557"/>
  </r>
  <r>
    <x v="742"/>
    <x v="69"/>
    <x v="769"/>
    <n v="25.483899995574237"/>
    <n v="172.57232257865095"/>
    <n v="2"/>
    <x v="0"/>
    <x v="1"/>
    <n v="1635.9875393199779"/>
    <n v="6.1004115455884751"/>
    <n v="10.792502586125153"/>
    <n v="817.99376965998897"/>
    <n v="0.62745573130836552"/>
  </r>
  <r>
    <x v="743"/>
    <x v="70"/>
    <x v="770"/>
    <n v="21.205575298478898"/>
    <n v="125.58176740522757"/>
    <n v="9"/>
    <x v="3"/>
    <x v="2"/>
    <n v="520.18059302188522"/>
    <n v="10.000146695624442"/>
    <n v="3.3192454163331533"/>
    <n v="57.797843669098356"/>
    <n v="1.7841738407672376"/>
  </r>
  <r>
    <x v="744"/>
    <x v="71"/>
    <x v="771"/>
    <n v="27.482450259262247"/>
    <n v="108.2571668169723"/>
    <n v="2"/>
    <x v="1"/>
    <x v="2"/>
    <n v="1962.2263285386298"/>
    <n v="5.2031101139439366"/>
    <n v="4.0631882183703736"/>
    <n v="981.11316426931489"/>
    <n v="0.96946975758005782"/>
  </r>
  <r>
    <x v="745"/>
    <x v="72"/>
    <x v="772"/>
    <n v="30.509875770730243"/>
    <n v="52.724705170124423"/>
    <n v="1"/>
    <x v="4"/>
    <x v="2"/>
    <n v="1937.863361758727"/>
    <n v="7.9556686593975883"/>
    <n v="6.5509384210764177"/>
    <n v="1937.863361758727"/>
    <n v="0.26379721335372314"/>
  </r>
  <r>
    <x v="746"/>
    <x v="73"/>
    <x v="773"/>
    <n v="21.545950003556527"/>
    <n v="262.46736821903164"/>
    <n v="3"/>
    <x v="0"/>
    <x v="3"/>
    <n v="169.912481557109"/>
    <n v="5.8963010910194633"/>
    <n v="12.21505051456967"/>
    <n v="56.637493852369666"/>
    <n v="0.99727378148624335"/>
  </r>
  <r>
    <x v="747"/>
    <x v="74"/>
    <x v="774"/>
    <n v="16.480223646758517"/>
    <n v="219.64699700980242"/>
    <n v="3"/>
    <x v="1"/>
    <x v="1"/>
    <n v="1036.3919632029861"/>
    <n v="1.1276265928149534"/>
    <n v="15.512219807015535"/>
    <n v="345.46398773432867"/>
    <n v="0.85918803202447502"/>
  </r>
  <r>
    <x v="748"/>
    <x v="75"/>
    <x v="775"/>
    <n v="9.6307211759841316"/>
    <n v="277.77725721627615"/>
    <n v="1"/>
    <x v="2"/>
    <x v="1"/>
    <n v="1437.690630132252"/>
    <n v="2.282903976060501"/>
    <n v="33.519528723011149"/>
    <n v="1437.690630132252"/>
    <n v="0.86047839777193091"/>
  </r>
  <r>
    <x v="749"/>
    <x v="76"/>
    <x v="776"/>
    <n v="30.826053733642542"/>
    <n v="64.133865890751892"/>
    <n v="4"/>
    <x v="4"/>
    <x v="3"/>
    <n v="1251.4512315188647"/>
    <n v="2.3425671933695877"/>
    <n v="9.1473784449588234"/>
    <n v="312.86280787971617"/>
    <n v="0.22744313931677271"/>
  </r>
  <r>
    <x v="750"/>
    <x v="77"/>
    <x v="777"/>
    <n v="37.525026799663991"/>
    <n v="126.17507892869733"/>
    <n v="2"/>
    <x v="3"/>
    <x v="1"/>
    <n v="113.55726027909577"/>
    <n v="8.0555026036256123"/>
    <n v="5.2654094690268423"/>
    <n v="56.778630139547886"/>
    <n v="0.63858751569596639"/>
  </r>
  <r>
    <x v="751"/>
    <x v="78"/>
    <x v="778"/>
    <n v="15.278199041896297"/>
    <n v="122.40982888937404"/>
    <n v="8"/>
    <x v="0"/>
    <x v="3"/>
    <n v="1970.1007221649184"/>
    <n v="10.993262951129923"/>
    <n v="21.329781971387217"/>
    <n v="246.26259027061479"/>
    <n v="0.37562778645156658"/>
  </r>
  <r>
    <x v="752"/>
    <x v="79"/>
    <x v="779"/>
    <n v="27.897119820979107"/>
    <n v="179.30408715391113"/>
    <n v="4"/>
    <x v="4"/>
    <x v="2"/>
    <n v="1313.0285982233563"/>
    <n v="3.474285440543996"/>
    <n v="4.4135710580426997"/>
    <n v="328.25714955583908"/>
    <n v="1.4562659610191664"/>
  </r>
  <r>
    <x v="753"/>
    <x v="80"/>
    <x v="780"/>
    <n v="6.9817058268264294"/>
    <n v="193.1829558381117"/>
    <n v="2"/>
    <x v="1"/>
    <x v="1"/>
    <n v="310.79840252429869"/>
    <n v="7.455355400612957"/>
    <n v="71.010881036772517"/>
    <n v="155.39920126214935"/>
    <n v="0.3896568899409073"/>
  </r>
  <r>
    <x v="754"/>
    <x v="81"/>
    <x v="781"/>
    <n v="43.831782270617509"/>
    <n v="124.85373717656707"/>
    <n v="1"/>
    <x v="4"/>
    <x v="3"/>
    <n v="626.96035266886827"/>
    <n v="11.860842692099036"/>
    <n v="8.7309639816918718"/>
    <n v="626.96035266886827"/>
    <n v="0.32624977410748485"/>
  </r>
  <r>
    <x v="755"/>
    <x v="82"/>
    <x v="782"/>
    <n v="16.004815266051654"/>
    <n v="381.27473098616809"/>
    <n v="10"/>
    <x v="4"/>
    <x v="1"/>
    <n v="1050.6187136368565"/>
    <n v="6.2744820267779584"/>
    <n v="11.537493627272415"/>
    <n v="105.06187136368564"/>
    <n v="2.0647899774558365"/>
  </r>
  <r>
    <x v="756"/>
    <x v="83"/>
    <x v="783"/>
    <n v="26.229406530998215"/>
    <n v="274.63946989127578"/>
    <n v="7"/>
    <x v="1"/>
    <x v="0"/>
    <n v="423.90648311668525"/>
    <n v="8.630984374872984"/>
    <n v="7.677186795296957"/>
    <n v="60.558069016669322"/>
    <n v="1.363868126850476"/>
  </r>
  <r>
    <x v="336"/>
    <x v="84"/>
    <x v="784"/>
    <n v="22.234076346532959"/>
    <n v="498.38291965008261"/>
    <n v="8"/>
    <x v="2"/>
    <x v="0"/>
    <n v="468.16348846027984"/>
    <n v="2.040085619224465"/>
    <n v="19.012718005114571"/>
    <n v="58.52043605753498"/>
    <n v="1.1789621175191503"/>
  </r>
  <r>
    <x v="757"/>
    <x v="85"/>
    <x v="785"/>
    <n v="11.753810070851753"/>
    <n v="415.37043244409705"/>
    <n v="9"/>
    <x v="0"/>
    <x v="0"/>
    <n v="1503.7481723341598"/>
    <n v="7.5216690673832778"/>
    <n v="24.634813877264023"/>
    <n v="167.08313025935109"/>
    <n v="1.4345233593340778"/>
  </r>
  <r>
    <x v="609"/>
    <x v="86"/>
    <x v="786"/>
    <n v="46.902203472073346"/>
    <n v="490.94393485534232"/>
    <n v="10"/>
    <x v="1"/>
    <x v="3"/>
    <n v="1377.1335385481182"/>
    <n v="5.2235586593009984"/>
    <n v="7.8660038459732107"/>
    <n v="137.71335385481183"/>
    <n v="1.3307133023228181"/>
  </r>
  <r>
    <x v="758"/>
    <x v="87"/>
    <x v="787"/>
    <n v="43.58683389865876"/>
    <n v="24.225774221617957"/>
    <n v="10"/>
    <x v="4"/>
    <x v="1"/>
    <n v="1245.6478429866318"/>
    <n v="11.999496103007816"/>
    <n v="4.2422387127670227"/>
    <n v="124.56478429866317"/>
    <n v="0.13101687578822016"/>
  </r>
  <r>
    <x v="759"/>
    <x v="88"/>
    <x v="788"/>
    <n v="29.878915482313904"/>
    <n v="341.09046463730556"/>
    <n v="5"/>
    <x v="4"/>
    <x v="0"/>
    <n v="433.50479546327279"/>
    <n v="8.7301068288849386"/>
    <n v="13.959240763159739"/>
    <n v="86.700959092654557"/>
    <n v="0.81779217552944572"/>
  </r>
  <r>
    <x v="760"/>
    <x v="89"/>
    <x v="789"/>
    <n v="46.127645128450808"/>
    <n v="233.92027821665238"/>
    <n v="1"/>
    <x v="3"/>
    <x v="1"/>
    <n v="1217.5127092277119"/>
    <n v="4.2819968185250019"/>
    <n v="4.6774773314087588"/>
    <n v="1217.5127092277119"/>
    <n v="1.0841637856784356"/>
  </r>
  <r>
    <x v="175"/>
    <x v="90"/>
    <x v="790"/>
    <n v="38.329962264795959"/>
    <n v="454.15830007409221"/>
    <n v="6"/>
    <x v="4"/>
    <x v="3"/>
    <n v="1517.3495331674346"/>
    <n v="2.3776008121211358"/>
    <n v="9.2150593358988182"/>
    <n v="252.89158886123911"/>
    <n v="1.2857920255604867"/>
  </r>
  <r>
    <x v="761"/>
    <x v="91"/>
    <x v="791"/>
    <n v="23.871618696325932"/>
    <n v="314.5765265891813"/>
    <n v="4"/>
    <x v="1"/>
    <x v="0"/>
    <n v="342.11872960095468"/>
    <n v="4.5775187216585964"/>
    <n v="20.566435828090089"/>
    <n v="85.52968240023867"/>
    <n v="0.6407452704827723"/>
  </r>
  <r>
    <x v="762"/>
    <x v="92"/>
    <x v="792"/>
    <n v="19.481090651242756"/>
    <n v="318.14321485934431"/>
    <n v="10"/>
    <x v="3"/>
    <x v="0"/>
    <n v="1873.7704611034412"/>
    <n v="8.8514496087855523"/>
    <n v="16.049715564154411"/>
    <n v="187.37704611034411"/>
    <n v="1.0175178998067544"/>
  </r>
  <r>
    <x v="557"/>
    <x v="93"/>
    <x v="793"/>
    <n v="23.731546932559191"/>
    <n v="480.2704717154881"/>
    <n v="2"/>
    <x v="4"/>
    <x v="3"/>
    <n v="1725.4100220883922"/>
    <n v="10.48431537112201"/>
    <n v="17.215045754478748"/>
    <n v="862.70501104419611"/>
    <n v="1.1755785578964257"/>
  </r>
  <r>
    <x v="763"/>
    <x v="94"/>
    <x v="794"/>
    <n v="37.412956464268866"/>
    <n v="347.62465316889342"/>
    <n v="1"/>
    <x v="1"/>
    <x v="1"/>
    <n v="1773.9058769781284"/>
    <n v="6.912621736778231"/>
    <n v="10.060576100362736"/>
    <n v="1773.9058769781284"/>
    <n v="0.92356122154338705"/>
  </r>
  <r>
    <x v="764"/>
    <x v="95"/>
    <x v="795"/>
    <n v="17.206608110441749"/>
    <n v="174.04976504339911"/>
    <n v="4"/>
    <x v="0"/>
    <x v="0"/>
    <n v="1484.9078460505614"/>
    <n v="5.4586356650408145"/>
    <n v="20.900089124655182"/>
    <n v="371.22696151264034"/>
    <n v="0.48398292031961154"/>
  </r>
  <r>
    <x v="765"/>
    <x v="96"/>
    <x v="796"/>
    <n v="8.5049181485110381"/>
    <n v="459.64756654336423"/>
    <n v="8"/>
    <x v="0"/>
    <x v="1"/>
    <n v="621.22314769415505"/>
    <n v="8.7081610055059961"/>
    <n v="7.2888672943404842"/>
    <n v="77.652893461769381"/>
    <n v="7.4147204800570057"/>
  </r>
  <r>
    <x v="766"/>
    <x v="97"/>
    <x v="797"/>
    <n v="21.776367503203758"/>
    <n v="473.59408180728207"/>
    <n v="2"/>
    <x v="4"/>
    <x v="2"/>
    <n v="1710.5676374447312"/>
    <n v="5.3317619943370049"/>
    <n v="12.103285651268571"/>
    <n v="855.2838187223656"/>
    <n v="1.7968736754224954"/>
  </r>
  <r>
    <x v="22"/>
    <x v="98"/>
    <x v="798"/>
    <n v="27.591842415181222"/>
    <n v="205.22044869634107"/>
    <n v="8"/>
    <x v="0"/>
    <x v="3"/>
    <n v="143.92325941255359"/>
    <n v="9.992091275010889"/>
    <n v="17.584248488258709"/>
    <n v="17.990407426569199"/>
    <n v="0.42297638345112026"/>
  </r>
  <r>
    <x v="767"/>
    <x v="99"/>
    <x v="799"/>
    <n v="45.587345416622213"/>
    <n v="279.31391021242951"/>
    <n v="1"/>
    <x v="4"/>
    <x v="0"/>
    <n v="1942.6404283692914"/>
    <n v="9.6182201127272755"/>
    <n v="8.824966500406255"/>
    <n v="1942.6404283692914"/>
    <n v="0.69428086447825288"/>
  </r>
  <r>
    <x v="768"/>
    <x v="0"/>
    <x v="800"/>
    <n v="13.070495762253755"/>
    <n v="155.75791725411077"/>
    <n v="6"/>
    <x v="3"/>
    <x v="3"/>
    <n v="1387.6954757615094"/>
    <n v="6.8309642700418518"/>
    <n v="30.547648581203131"/>
    <n v="231.28257929358492"/>
    <n v="0.39010389344038943"/>
  </r>
  <r>
    <x v="696"/>
    <x v="1"/>
    <x v="801"/>
    <n v="41.195210875644051"/>
    <n v="457.44124478173666"/>
    <n v="9"/>
    <x v="0"/>
    <x v="2"/>
    <n v="1267.4674472253771"/>
    <n v="1.7032482900314942"/>
    <n v="7.5235803276862505"/>
    <n v="140.82971635837524"/>
    <n v="1.4759241101683653"/>
  </r>
  <r>
    <x v="769"/>
    <x v="2"/>
    <x v="802"/>
    <n v="49.163623877367272"/>
    <n v="414.6123508351838"/>
    <n v="7"/>
    <x v="3"/>
    <x v="3"/>
    <n v="1393.2926719205107"/>
    <n v="10.208583335816391"/>
    <n v="7.6200658329786162"/>
    <n v="199.04181027435865"/>
    <n v="1.1067247548479504"/>
  </r>
  <r>
    <x v="770"/>
    <x v="3"/>
    <x v="803"/>
    <n v="47.933573335719245"/>
    <n v="199.97986023774999"/>
    <n v="6"/>
    <x v="3"/>
    <x v="3"/>
    <n v="1777.8936785642775"/>
    <n v="6.9287996430042398"/>
    <n v="6.5212220353808847"/>
    <n v="296.31561309404623"/>
    <n v="0.63976056612339716"/>
  </r>
  <r>
    <x v="771"/>
    <x v="4"/>
    <x v="804"/>
    <n v="8.1016896997735302"/>
    <n v="405.35203400398103"/>
    <n v="1"/>
    <x v="3"/>
    <x v="0"/>
    <n v="103.71443317824375"/>
    <n v="10.007103656908457"/>
    <n v="15.642468729645278"/>
    <n v="103.71443317824375"/>
    <n v="3.1985375658044699"/>
  </r>
  <r>
    <x v="772"/>
    <x v="5"/>
    <x v="805"/>
    <n v="25.929238006259876"/>
    <n v="233.86731083442464"/>
    <n v="10"/>
    <x v="2"/>
    <x v="2"/>
    <n v="911.51750548061682"/>
    <n v="8.1687072766198412"/>
    <n v="12.845011428218811"/>
    <n v="91.151750548061685"/>
    <n v="0.70217485413757952"/>
  </r>
  <r>
    <x v="773"/>
    <x v="6"/>
    <x v="806"/>
    <n v="17.703809177940609"/>
    <n v="41.048797237040837"/>
    <n v="5"/>
    <x v="1"/>
    <x v="0"/>
    <n v="1378.8895926761702"/>
    <n v="9.2885903737162803"/>
    <n v="18.576855928004711"/>
    <n v="275.77791853523405"/>
    <n v="0.12481348329208168"/>
  </r>
  <r>
    <x v="774"/>
    <x v="7"/>
    <x v="807"/>
    <n v="43.018092691759762"/>
    <n v="451.1751722748096"/>
    <n v="9"/>
    <x v="4"/>
    <x v="1"/>
    <n v="1335.0570894668945"/>
    <n v="3.2821014793402803"/>
    <n v="9.9615110623745569"/>
    <n v="148.33967660743272"/>
    <n v="1.0528556213595739"/>
  </r>
  <r>
    <x v="775"/>
    <x v="8"/>
    <x v="808"/>
    <n v="19.72854147767535"/>
    <n v="112.40594620816501"/>
    <n v="1"/>
    <x v="3"/>
    <x v="2"/>
    <n v="1722.3336419734562"/>
    <n v="8.2444061925532317"/>
    <n v="5.9051029629827774"/>
    <n v="1722.3336419734562"/>
    <n v="0.96486562020259847"/>
  </r>
  <r>
    <x v="776"/>
    <x v="9"/>
    <x v="809"/>
    <n v="29.889112789583042"/>
    <n v="266.66945606116809"/>
    <n v="2"/>
    <x v="4"/>
    <x v="3"/>
    <n v="713.69860263050725"/>
    <n v="2.2905867396839397"/>
    <n v="11.921635321908672"/>
    <n v="356.84930131525363"/>
    <n v="0.74838386972544391"/>
  </r>
  <r>
    <x v="777"/>
    <x v="10"/>
    <x v="810"/>
    <n v="5.3586128100854982"/>
    <n v="475.14167343124069"/>
    <n v="5"/>
    <x v="3"/>
    <x v="3"/>
    <n v="1704.2489520512693"/>
    <n v="10.482037869022255"/>
    <n v="11.981968707106548"/>
    <n v="340.84979041025383"/>
    <n v="7.4001847781667784"/>
  </r>
  <r>
    <x v="778"/>
    <x v="11"/>
    <x v="811"/>
    <n v="14.030201905383013"/>
    <n v="100.34950842247756"/>
    <n v="2"/>
    <x v="1"/>
    <x v="1"/>
    <n v="873.0642014791639"/>
    <n v="8.6473747862824286"/>
    <n v="33.976155872000781"/>
    <n v="436.53210073958195"/>
    <n v="0.21051211183736213"/>
  </r>
  <r>
    <x v="779"/>
    <x v="12"/>
    <x v="812"/>
    <n v="30.37130333708841"/>
    <n v="479.01257910723155"/>
    <n v="4"/>
    <x v="0"/>
    <x v="3"/>
    <n v="331.26362332947252"/>
    <n v="1.058564030393506"/>
    <n v="3.2745708505276738"/>
    <n v="82.815905832368131"/>
    <n v="4.8164726381318044"/>
  </r>
  <r>
    <x v="780"/>
    <x v="13"/>
    <x v="813"/>
    <n v="18.675918827063732"/>
    <n v="278.22791886284051"/>
    <n v="9"/>
    <x v="4"/>
    <x v="0"/>
    <n v="1084.7610115000216"/>
    <n v="5.9195616603318051"/>
    <n v="3.133544106711915"/>
    <n v="120.52900127778018"/>
    <n v="4.7542598784033956"/>
  </r>
  <r>
    <x v="781"/>
    <x v="14"/>
    <x v="814"/>
    <n v="33.022288575144707"/>
    <n v="23.51868138408566"/>
    <n v="2"/>
    <x v="2"/>
    <x v="2"/>
    <n v="1041.5919593482947"/>
    <n v="4.457256908368306"/>
    <n v="5.7888664232229745"/>
    <n v="520.79597967414736"/>
    <n v="0.12303035350627349"/>
  </r>
  <r>
    <x v="782"/>
    <x v="15"/>
    <x v="815"/>
    <n v="25.876701076122469"/>
    <n v="51.426474609785572"/>
    <n v="2"/>
    <x v="4"/>
    <x v="1"/>
    <n v="1082.7881361703667"/>
    <n v="1.4305747703982574"/>
    <n v="4.5656540919244915"/>
    <n v="541.39406808518333"/>
    <n v="0.4352861407603808"/>
  </r>
  <r>
    <x v="783"/>
    <x v="16"/>
    <x v="816"/>
    <n v="31.626092074316727"/>
    <n v="341.76086054866721"/>
    <n v="4"/>
    <x v="1"/>
    <x v="1"/>
    <n v="182.58288189191086"/>
    <n v="7.3258913253883184"/>
    <n v="11.405933953701419"/>
    <n v="45.645720472977715"/>
    <n v="0.94742740122823466"/>
  </r>
  <r>
    <x v="784"/>
    <x v="17"/>
    <x v="817"/>
    <n v="27.201230413469819"/>
    <n v="391.3194878572528"/>
    <n v="9"/>
    <x v="3"/>
    <x v="3"/>
    <n v="1470.3185299533725"/>
    <n v="8.1790455041327537"/>
    <n v="8.627177176478412"/>
    <n v="163.36872555037473"/>
    <n v="1.6675321274217192"/>
  </r>
  <r>
    <x v="785"/>
    <x v="18"/>
    <x v="818"/>
    <n v="39.767596832773599"/>
    <n v="435.17641074206296"/>
    <n v="7"/>
    <x v="4"/>
    <x v="3"/>
    <n v="189.2328301673586"/>
    <n v="1.9660302191038297"/>
    <n v="10.026694283034475"/>
    <n v="27.033261452479799"/>
    <n v="1.0913856149874579"/>
  </r>
  <r>
    <x v="786"/>
    <x v="19"/>
    <x v="819"/>
    <n v="13.794009074277056"/>
    <n v="223.62053693174747"/>
    <n v="4"/>
    <x v="1"/>
    <x v="1"/>
    <n v="1844.9438340821707"/>
    <n v="3.8243653279986316"/>
    <n v="33.654786288305765"/>
    <n v="461.23595852054268"/>
    <n v="0.4816974435917476"/>
  </r>
  <r>
    <x v="787"/>
    <x v="20"/>
    <x v="820"/>
    <n v="45.519948375189045"/>
    <n v="69.884868403361665"/>
    <n v="4"/>
    <x v="3"/>
    <x v="0"/>
    <n v="1111.5795362952117"/>
    <n v="9.2837560354550028"/>
    <n v="9.7268996300505002"/>
    <n v="277.89488407380293"/>
    <n v="0.15783632352523996"/>
  </r>
  <r>
    <x v="788"/>
    <x v="21"/>
    <x v="821"/>
    <n v="39.221699914476346"/>
    <n v="278.12202273159738"/>
    <n v="9"/>
    <x v="0"/>
    <x v="0"/>
    <n v="700.85973299892714"/>
    <n v="1.9307136072159765"/>
    <n v="9.7172425698519103"/>
    <n v="77.873303666547457"/>
    <n v="0.72973625342660065"/>
  </r>
  <r>
    <x v="789"/>
    <x v="22"/>
    <x v="822"/>
    <n v="16.030709346946232"/>
    <n v="357.31657580841977"/>
    <n v="4"/>
    <x v="1"/>
    <x v="2"/>
    <n v="844.5318808388372"/>
    <n v="2.3718883213969422"/>
    <n v="4.8673191571125356"/>
    <n v="211.1329702097093"/>
    <n v="4.5794212912052146"/>
  </r>
  <r>
    <x v="790"/>
    <x v="23"/>
    <x v="823"/>
    <n v="5.287004723831183"/>
    <n v="488.58748224273336"/>
    <n v="10"/>
    <x v="2"/>
    <x v="3"/>
    <n v="735.94104912457544"/>
    <n v="4.2843571454223692"/>
    <n v="21.209952413676941"/>
    <n v="73.594104912457539"/>
    <n v="4.3570540096627806"/>
  </r>
  <r>
    <x v="791"/>
    <x v="24"/>
    <x v="824"/>
    <n v="23.451624930470896"/>
    <n v="392.09923542226943"/>
    <n v="3"/>
    <x v="4"/>
    <x v="1"/>
    <n v="1772.1870719377491"/>
    <n v="11.629037819718558"/>
    <n v="6.1106114250899655"/>
    <n v="590.72902397924975"/>
    <n v="2.7361404587057341"/>
  </r>
  <r>
    <x v="792"/>
    <x v="25"/>
    <x v="825"/>
    <n v="15.484898383688433"/>
    <n v="330.34935647280577"/>
    <n v="9"/>
    <x v="1"/>
    <x v="3"/>
    <n v="1634.578530104508"/>
    <n v="2.8876351837334369"/>
    <n v="12.675077719494436"/>
    <n v="181.61983667827866"/>
    <n v="1.6831176507146033"/>
  </r>
  <r>
    <x v="793"/>
    <x v="26"/>
    <x v="826"/>
    <n v="20.589066398273282"/>
    <n v="471.08053352399048"/>
    <n v="9"/>
    <x v="3"/>
    <x v="3"/>
    <n v="1981.5028250302669"/>
    <n v="11.748134087007591"/>
    <n v="16.902274884141541"/>
    <n v="220.16698055891854"/>
    <n v="1.3536716814204934"/>
  </r>
  <r>
    <x v="794"/>
    <x v="27"/>
    <x v="827"/>
    <n v="42.780830310327822"/>
    <n v="378.50759632364583"/>
    <n v="7"/>
    <x v="3"/>
    <x v="0"/>
    <n v="528.69320629821459"/>
    <n v="8.23975304514871"/>
    <n v="6.6961000067560583"/>
    <n v="75.52760089974494"/>
    <n v="1.3213061587286117"/>
  </r>
  <r>
    <x v="795"/>
    <x v="28"/>
    <x v="828"/>
    <n v="44.473937641320873"/>
    <n v="93.802197064469851"/>
    <n v="2"/>
    <x v="2"/>
    <x v="3"/>
    <n v="1410.1430334542576"/>
    <n v="3.7317079328492264"/>
    <n v="4.2988923304687043"/>
    <n v="705.07151672712882"/>
    <n v="0.49062633964207669"/>
  </r>
  <r>
    <x v="796"/>
    <x v="29"/>
    <x v="829"/>
    <n v="47.79456179645495"/>
    <n v="240.42811292482"/>
    <n v="10"/>
    <x v="4"/>
    <x v="2"/>
    <n v="1919.7737972545376"/>
    <n v="1.5078288943198368"/>
    <n v="2.6767081008217666"/>
    <n v="191.97737972545377"/>
    <n v="1.8793417002880599"/>
  </r>
  <r>
    <x v="797"/>
    <x v="30"/>
    <x v="830"/>
    <n v="5.0657918241009989"/>
    <n v="179.22338022429815"/>
    <n v="6"/>
    <x v="3"/>
    <x v="0"/>
    <n v="1842.2909213227772"/>
    <n v="11.403740530564439"/>
    <n v="90.895143030777717"/>
    <n v="307.04848688712951"/>
    <n v="0.3892303062267265"/>
  </r>
  <r>
    <x v="798"/>
    <x v="31"/>
    <x v="831"/>
    <n v="34.578673257919903"/>
    <n v="62.010031008415325"/>
    <n v="8"/>
    <x v="3"/>
    <x v="0"/>
    <n v="474.06595358636213"/>
    <n v="10.950814646563083"/>
    <n v="5.9009539329302001"/>
    <n v="59.258244198295266"/>
    <n v="0.30390048863868263"/>
  </r>
  <r>
    <x v="799"/>
    <x v="32"/>
    <x v="832"/>
    <n v="43.205269450051482"/>
    <n v="46.048674027891693"/>
    <n v="7"/>
    <x v="3"/>
    <x v="3"/>
    <n v="725.52680366136974"/>
    <n v="4.2273651082123322"/>
    <n v="4.8473056077634578"/>
    <n v="103.64668623733853"/>
    <n v="0.21987710474605493"/>
  </r>
  <r>
    <x v="800"/>
    <x v="33"/>
    <x v="833"/>
    <n v="37.724676756843763"/>
    <n v="401.22309774842734"/>
    <n v="2"/>
    <x v="1"/>
    <x v="0"/>
    <n v="219.40383679710251"/>
    <n v="6.875126383409822"/>
    <n v="10.534096963331582"/>
    <n v="109.70191839855126"/>
    <n v="1.0096319556136779"/>
  </r>
  <r>
    <x v="801"/>
    <x v="34"/>
    <x v="834"/>
    <n v="9.6777058708201835"/>
    <n v="287.88041855254914"/>
    <n v="3"/>
    <x v="1"/>
    <x v="2"/>
    <n v="1288.0599318726329"/>
    <n v="2.5384055103941714"/>
    <n v="38.688513331057663"/>
    <n v="429.35331062421096"/>
    <n v="0.76887840827217568"/>
  </r>
  <r>
    <x v="308"/>
    <x v="35"/>
    <x v="835"/>
    <n v="28.841652007700564"/>
    <n v="295.98190124613996"/>
    <n v="3"/>
    <x v="4"/>
    <x v="1"/>
    <n v="152.95822927308225"/>
    <n v="6.3948710757949678"/>
    <n v="11.770792287110183"/>
    <n v="50.986076424360753"/>
    <n v="0.8718450919501588"/>
  </r>
  <r>
    <x v="802"/>
    <x v="36"/>
    <x v="836"/>
    <n v="15.717541753438955"/>
    <n v="129.26990477199521"/>
    <n v="9"/>
    <x v="2"/>
    <x v="2"/>
    <n v="920.70299264276196"/>
    <n v="4.4422965403596217"/>
    <n v="23.031018157417446"/>
    <n v="102.30033251586244"/>
    <n v="0.35710807317540438"/>
  </r>
  <r>
    <x v="803"/>
    <x v="37"/>
    <x v="837"/>
    <n v="27.141299458245392"/>
    <n v="144.1510203157643"/>
    <n v="7"/>
    <x v="4"/>
    <x v="0"/>
    <n v="145.64470667994348"/>
    <n v="11.018614723132659"/>
    <n v="11.957218980421597"/>
    <n v="20.806386668563356"/>
    <n v="0.44417785358092815"/>
  </r>
  <r>
    <x v="804"/>
    <x v="38"/>
    <x v="838"/>
    <n v="7.6952784043935338"/>
    <n v="206.25564974948998"/>
    <n v="9"/>
    <x v="2"/>
    <x v="2"/>
    <n v="1614.7197201100325"/>
    <n v="11.964768781313959"/>
    <n v="17.740602605563573"/>
    <n v="179.41330223444805"/>
    <n v="1.5108214748340121"/>
  </r>
  <r>
    <x v="805"/>
    <x v="39"/>
    <x v="839"/>
    <n v="49.86316715483968"/>
    <n v="322.50428702037817"/>
    <n v="6"/>
    <x v="0"/>
    <x v="0"/>
    <n v="1876.6155230639488"/>
    <n v="7.6678934687398694"/>
    <n v="3.2275047930181882"/>
    <n v="312.76925384399146"/>
    <n v="2.0039585580777408"/>
  </r>
  <r>
    <x v="806"/>
    <x v="40"/>
    <x v="840"/>
    <n v="37.024361361504624"/>
    <n v="227.85201662685003"/>
    <n v="3"/>
    <x v="3"/>
    <x v="3"/>
    <n v="1696.9644090218692"/>
    <n v="6.6164938085394684"/>
    <n v="8.1335364551739548"/>
    <n v="565.65480300728973"/>
    <n v="0.75663405280184959"/>
  </r>
  <r>
    <x v="807"/>
    <x v="41"/>
    <x v="841"/>
    <n v="9.1861987261139699"/>
    <n v="28.107664785987811"/>
    <n v="9"/>
    <x v="2"/>
    <x v="0"/>
    <n v="569.59177557302428"/>
    <n v="8.5672333992205587"/>
    <n v="16.458403699342284"/>
    <n v="63.287975063669364"/>
    <n v="0.18590934401175588"/>
  </r>
  <r>
    <x v="808"/>
    <x v="42"/>
    <x v="842"/>
    <n v="46.457348133744787"/>
    <n v="343.18339151730214"/>
    <n v="10"/>
    <x v="3"/>
    <x v="1"/>
    <n v="999.79539776505885"/>
    <n v="8.2887869627579764"/>
    <n v="10.50016417233747"/>
    <n v="99.979539776505888"/>
    <n v="0.70351887946521319"/>
  </r>
  <r>
    <x v="809"/>
    <x v="43"/>
    <x v="843"/>
    <n v="45.377936236915666"/>
    <n v="276.720497629281"/>
    <n v="8"/>
    <x v="2"/>
    <x v="2"/>
    <n v="1921.7250499689856"/>
    <n v="1.4920910791166411"/>
    <n v="4.0532154969397087"/>
    <n v="240.21563124612319"/>
    <n v="1.5045162922243209"/>
  </r>
  <r>
    <x v="810"/>
    <x v="44"/>
    <x v="844"/>
    <n v="28.389164832141663"/>
    <n v="327.88291831118704"/>
    <n v="6"/>
    <x v="0"/>
    <x v="3"/>
    <n v="1681.7832738416078"/>
    <n v="1.4040734400511545"/>
    <n v="6.3422739941872113"/>
    <n v="280.29721230693463"/>
    <n v="1.8210470859661338"/>
  </r>
  <r>
    <x v="811"/>
    <x v="45"/>
    <x v="845"/>
    <n v="36.538110936440582"/>
    <n v="316.80769227708902"/>
    <n v="6"/>
    <x v="2"/>
    <x v="0"/>
    <n v="1661.1042122082267"/>
    <n v="2.558340641087304"/>
    <n v="3.9212483626704282"/>
    <n v="276.85070203470445"/>
    <n v="2.2111860079220751"/>
  </r>
  <r>
    <x v="812"/>
    <x v="46"/>
    <x v="846"/>
    <n v="21.762138833333633"/>
    <n v="382.8610864136852"/>
    <n v="9"/>
    <x v="4"/>
    <x v="2"/>
    <n v="1087.382584875905"/>
    <n v="10.41693689792533"/>
    <n v="16.875396287821225"/>
    <n v="120.82028720843388"/>
    <n v="1.0425230610889036"/>
  </r>
  <r>
    <x v="813"/>
    <x v="47"/>
    <x v="847"/>
    <n v="48.854965557571298"/>
    <n v="301.09184639042678"/>
    <n v="6"/>
    <x v="1"/>
    <x v="2"/>
    <n v="549.81296504095485"/>
    <n v="3.3673423493776635"/>
    <n v="3.9436796865870036"/>
    <n v="91.635494173492475"/>
    <n v="1.5627469142076029"/>
  </r>
  <r>
    <x v="814"/>
    <x v="48"/>
    <x v="848"/>
    <n v="8.8206087882420281"/>
    <n v="356.42337506384098"/>
    <n v="6"/>
    <x v="3"/>
    <x v="2"/>
    <n v="238.53058870080093"/>
    <n v="2.476288062509806"/>
    <n v="23.463395028523419"/>
    <n v="39.755098116800156"/>
    <n v="1.7221729567462249"/>
  </r>
  <r>
    <x v="815"/>
    <x v="49"/>
    <x v="849"/>
    <n v="9.3009652401823502"/>
    <n v="54.842933503509016"/>
    <n v="7"/>
    <x v="1"/>
    <x v="3"/>
    <n v="1239.9329399852188"/>
    <n v="7.0727768940958349"/>
    <n v="50.550147915362217"/>
    <n v="177.13327714074555"/>
    <n v="0.11664610047857754"/>
  </r>
  <r>
    <x v="166"/>
    <x v="50"/>
    <x v="850"/>
    <n v="11.008123261293063"/>
    <n v="465.46292007984022"/>
    <n v="7"/>
    <x v="2"/>
    <x v="0"/>
    <n v="933.20601621111689"/>
    <n v="7.5096145268508554"/>
    <n v="37.057398479123904"/>
    <n v="133.3151451730167"/>
    <n v="1.1410295147925025"/>
  </r>
  <r>
    <x v="816"/>
    <x v="51"/>
    <x v="851"/>
    <n v="41.898330135239718"/>
    <n v="70.945060097586818"/>
    <n v="6"/>
    <x v="4"/>
    <x v="0"/>
    <n v="281.77442392828033"/>
    <n v="4.0513529063270468"/>
    <n v="4.1303768188696157"/>
    <n v="46.962403988046724"/>
    <n v="0.40995460753333024"/>
  </r>
  <r>
    <x v="817"/>
    <x v="52"/>
    <x v="852"/>
    <n v="8.3673717948444875"/>
    <n v="397.70811087803355"/>
    <n v="10"/>
    <x v="2"/>
    <x v="3"/>
    <n v="948.2667624948582"/>
    <n v="9.0201484474945079"/>
    <n v="12.530021391462546"/>
    <n v="94.826676249485814"/>
    <n v="3.7933557069571866"/>
  </r>
  <r>
    <x v="818"/>
    <x v="53"/>
    <x v="853"/>
    <n v="30.551932773014371"/>
    <n v="164.64834072553813"/>
    <n v="4"/>
    <x v="0"/>
    <x v="1"/>
    <n v="337.17010738339957"/>
    <n v="5.6421651305106"/>
    <n v="11.602539624440631"/>
    <n v="84.292526845849892"/>
    <n v="0.46447849187844037"/>
  </r>
  <r>
    <x v="819"/>
    <x v="54"/>
    <x v="854"/>
    <n v="24.574229529574339"/>
    <n v="61.522506290140498"/>
    <n v="10"/>
    <x v="0"/>
    <x v="2"/>
    <n v="1951.5985996671407"/>
    <n v="7.0483347162950114"/>
    <n v="8.9875608573066739"/>
    <n v="195.15985996671407"/>
    <n v="0.27855583797433103"/>
  </r>
  <r>
    <x v="820"/>
    <x v="55"/>
    <x v="855"/>
    <n v="48.389822362973334"/>
    <n v="387.33163568982201"/>
    <n v="9"/>
    <x v="0"/>
    <x v="0"/>
    <n v="1841.7573181044531"/>
    <n v="3.8674188643664524"/>
    <n v="10.148254691060181"/>
    <n v="204.63970201160589"/>
    <n v="0.78874675195308708"/>
  </r>
  <r>
    <x v="821"/>
    <x v="56"/>
    <x v="856"/>
    <n v="15.654728063385342"/>
    <n v="230.08455174474798"/>
    <n v="4"/>
    <x v="2"/>
    <x v="3"/>
    <n v="817.05075275324953"/>
    <n v="8.1474583442528488"/>
    <n v="26.718436459911398"/>
    <n v="204.26268818831238"/>
    <n v="0.55008638050728265"/>
  </r>
  <r>
    <x v="822"/>
    <x v="57"/>
    <x v="857"/>
    <n v="16.744592251562452"/>
    <n v="209.65436394973648"/>
    <n v="7"/>
    <x v="0"/>
    <x v="3"/>
    <n v="1791.1590994195271"/>
    <n v="2.7965131208349252"/>
    <n v="28.640529510738499"/>
    <n v="255.87987134564673"/>
    <n v="0.43716792187594056"/>
  </r>
  <r>
    <x v="823"/>
    <x v="58"/>
    <x v="858"/>
    <n v="19.175401193439122"/>
    <n v="337.14711915547542"/>
    <n v="9"/>
    <x v="2"/>
    <x v="2"/>
    <n v="1417.3909673359512"/>
    <n v="6.0167452388688529"/>
    <n v="21.489882851653146"/>
    <n v="157.48788525955013"/>
    <n v="0.81816509209535859"/>
  </r>
  <r>
    <x v="824"/>
    <x v="59"/>
    <x v="859"/>
    <n v="41.036756989977285"/>
    <n v="247.5140851366167"/>
    <n v="5"/>
    <x v="2"/>
    <x v="3"/>
    <n v="1587.0278555327504"/>
    <n v="11.392145319253007"/>
    <n v="4.4034594020418236"/>
    <n v="317.4055711065501"/>
    <n v="1.369723443300529"/>
  </r>
  <r>
    <x v="825"/>
    <x v="60"/>
    <x v="860"/>
    <n v="36.532652284469393"/>
    <n v="276.06452662896771"/>
    <n v="6"/>
    <x v="4"/>
    <x v="2"/>
    <n v="217.80424376070488"/>
    <n v="8.4417823752669747"/>
    <n v="4.9115966814882217"/>
    <n v="36.300707293450813"/>
    <n v="1.5385326046471037"/>
  </r>
  <r>
    <x v="826"/>
    <x v="61"/>
    <x v="861"/>
    <n v="38.09087909520656"/>
    <n v="85.463100958182451"/>
    <n v="8"/>
    <x v="3"/>
    <x v="0"/>
    <n v="1624.5354886326563"/>
    <n v="11.34219260990373"/>
    <n v="9.7494095225807254"/>
    <n v="203.06693607908204"/>
    <n v="0.23013323251079684"/>
  </r>
  <r>
    <x v="827"/>
    <x v="62"/>
    <x v="862"/>
    <n v="19.312597366974529"/>
    <n v="207.67643140591534"/>
    <n v="8"/>
    <x v="1"/>
    <x v="2"/>
    <n v="204.09877727028007"/>
    <n v="2.5756834514062668"/>
    <n v="10.659549175662102"/>
    <n v="25.512347158785008"/>
    <n v="1.0088060746396283"/>
  </r>
  <r>
    <x v="828"/>
    <x v="63"/>
    <x v="863"/>
    <n v="17.238014232460447"/>
    <n v="402.79261416006358"/>
    <n v="7"/>
    <x v="3"/>
    <x v="1"/>
    <n v="1260.403415484368"/>
    <n v="3.241391865731317"/>
    <n v="14.448836564374117"/>
    <n v="180.05763078348113"/>
    <n v="1.6171912574978695"/>
  </r>
  <r>
    <x v="829"/>
    <x v="64"/>
    <x v="864"/>
    <n v="8.3609346111115883"/>
    <n v="281.94774494759486"/>
    <n v="1"/>
    <x v="1"/>
    <x v="2"/>
    <n v="920.49408052117735"/>
    <n v="7.9252502252118582"/>
    <n v="19.782452160701329"/>
    <n v="920.49408052117735"/>
    <n v="1.7046439219493354"/>
  </r>
  <r>
    <x v="830"/>
    <x v="65"/>
    <x v="865"/>
    <n v="14.122068182565517"/>
    <n v="480.86444723860859"/>
    <n v="1"/>
    <x v="1"/>
    <x v="2"/>
    <n v="293.4724054289793"/>
    <n v="3.9633965637456763"/>
    <n v="18.806428698970439"/>
    <n v="293.4724054289793"/>
    <n v="1.8105813096491159"/>
  </r>
  <r>
    <x v="831"/>
    <x v="66"/>
    <x v="866"/>
    <n v="40.097164211098828"/>
    <n v="89.156257980071899"/>
    <n v="5"/>
    <x v="2"/>
    <x v="1"/>
    <n v="206.00092234157236"/>
    <n v="7.9643182580533045"/>
    <n v="3.5147274380381006"/>
    <n v="41.200184468314475"/>
    <n v="0.6326252490956279"/>
  </r>
  <r>
    <x v="832"/>
    <x v="67"/>
    <x v="867"/>
    <n v="31.311861611185801"/>
    <n v="345.09874184243"/>
    <n v="10"/>
    <x v="0"/>
    <x v="2"/>
    <n v="199.18597236530371"/>
    <n v="8.1012834840931127"/>
    <n v="9.3370387650299111"/>
    <n v="19.918597236530371"/>
    <n v="1.1803894661634955"/>
  </r>
  <r>
    <x v="833"/>
    <x v="68"/>
    <x v="868"/>
    <n v="11.993474809487152"/>
    <n v="458.80107986461655"/>
    <n v="1"/>
    <x v="0"/>
    <x v="3"/>
    <n v="1714.8656951246069"/>
    <n v="8.8588946468648668"/>
    <n v="39.176366955039278"/>
    <n v="1714.8656951246069"/>
    <n v="0.97646177114742794"/>
  </r>
  <r>
    <x v="834"/>
    <x v="69"/>
    <x v="869"/>
    <n v="12.396874131489568"/>
    <n v="401.60821867158046"/>
    <n v="9"/>
    <x v="0"/>
    <x v="0"/>
    <n v="863.1978197550585"/>
    <n v="7.2000637220628443"/>
    <n v="29.30392625091693"/>
    <n v="95.910868861673165"/>
    <n v="1.105514867115271"/>
  </r>
  <r>
    <x v="627"/>
    <x v="70"/>
    <x v="870"/>
    <n v="25.972480059649779"/>
    <n v="370.07579677560545"/>
    <n v="3"/>
    <x v="3"/>
    <x v="0"/>
    <n v="1272.8737550134238"/>
    <n v="8.1254822241186364"/>
    <n v="4.3035100769626888"/>
    <n v="424.29125167114125"/>
    <n v="3.3109638353073643"/>
  </r>
  <r>
    <x v="835"/>
    <x v="71"/>
    <x v="871"/>
    <n v="23.29306483591462"/>
    <n v="199.10264715215553"/>
    <n v="5"/>
    <x v="0"/>
    <x v="0"/>
    <n v="881.10520722652041"/>
    <n v="6.6257018868207309"/>
    <n v="14.040860135427492"/>
    <n v="176.22104144530408"/>
    <n v="0.60877482623882917"/>
  </r>
  <r>
    <x v="836"/>
    <x v="72"/>
    <x v="872"/>
    <n v="29.116604709051064"/>
    <n v="475.74324969464612"/>
    <n v="1"/>
    <x v="4"/>
    <x v="0"/>
    <n v="1742.7072140514413"/>
    <n v="2.804473792139822"/>
    <n v="10.786756474364443"/>
    <n v="1742.7072140514413"/>
    <n v="1.5147502411060723"/>
  </r>
  <r>
    <x v="837"/>
    <x v="73"/>
    <x v="873"/>
    <n v="48.408562501260292"/>
    <n v="285.6916101268539"/>
    <n v="5"/>
    <x v="2"/>
    <x v="1"/>
    <n v="1596.2021362295422"/>
    <n v="10.037245852413815"/>
    <n v="3.2867350126434101"/>
    <n v="319.24042724590845"/>
    <n v="1.7956041854492168"/>
  </r>
  <r>
    <x v="838"/>
    <x v="74"/>
    <x v="874"/>
    <n v="14.343630152465909"/>
    <n v="286.43347790732571"/>
    <n v="4"/>
    <x v="0"/>
    <x v="2"/>
    <n v="1285.6154972326192"/>
    <n v="4.479963734127125"/>
    <n v="24.500442389159129"/>
    <n v="321.4038743081548"/>
    <n v="0.81506223593965221"/>
  </r>
  <r>
    <x v="839"/>
    <x v="75"/>
    <x v="875"/>
    <n v="18.873847319562707"/>
    <n v="79.152876288079526"/>
    <n v="4"/>
    <x v="0"/>
    <x v="2"/>
    <n v="961.48136876112244"/>
    <n v="9.6656247211240114"/>
    <n v="15.310533432165901"/>
    <n v="240.37034219028061"/>
    <n v="0.27391507938925574"/>
  </r>
  <r>
    <x v="840"/>
    <x v="76"/>
    <x v="876"/>
    <n v="16.925356711161868"/>
    <n v="22.414322755522456"/>
    <n v="6"/>
    <x v="0"/>
    <x v="3"/>
    <n v="981.99727692315639"/>
    <n v="5.1683609134331974"/>
    <n v="19.915388714472055"/>
    <n v="163.66621282052606"/>
    <n v="6.6496533105303485E-2"/>
  </r>
  <r>
    <x v="841"/>
    <x v="77"/>
    <x v="877"/>
    <n v="10.396110035992711"/>
    <n v="306.39434597759856"/>
    <n v="1"/>
    <x v="3"/>
    <x v="2"/>
    <n v="913.40090760501096"/>
    <n v="11.604194712934492"/>
    <n v="7.0815908857132719"/>
    <n v="913.40090760501096"/>
    <n v="4.1617793017962867"/>
  </r>
  <r>
    <x v="842"/>
    <x v="78"/>
    <x v="878"/>
    <n v="12.09269196794823"/>
    <n v="277.83298330614127"/>
    <n v="5"/>
    <x v="2"/>
    <x v="1"/>
    <n v="1278.4003382663284"/>
    <n v="3.7224745441434566"/>
    <n v="19.514729668728684"/>
    <n v="255.68006765326567"/>
    <n v="1.1773301674925098"/>
  </r>
  <r>
    <x v="843"/>
    <x v="79"/>
    <x v="879"/>
    <n v="35.872467932773183"/>
    <n v="474.55010682985846"/>
    <n v="9"/>
    <x v="4"/>
    <x v="3"/>
    <n v="292.42806244843661"/>
    <n v="3.9713775692197184"/>
    <n v="10.392681262166755"/>
    <n v="32.492006938715178"/>
    <n v="1.2728968493950887"/>
  </r>
  <r>
    <x v="844"/>
    <x v="80"/>
    <x v="880"/>
    <n v="42.18740095728424"/>
    <n v="166.25175312776403"/>
    <n v="9"/>
    <x v="0"/>
    <x v="3"/>
    <n v="1336.7507098720314"/>
    <n v="6.8461718202374229"/>
    <n v="2.2576694697605246"/>
    <n v="148.52785665244792"/>
    <n v="1.7455130615262848"/>
  </r>
  <r>
    <x v="845"/>
    <x v="81"/>
    <x v="881"/>
    <n v="36.359509245668434"/>
    <n v="379.18236163174083"/>
    <n v="9"/>
    <x v="1"/>
    <x v="2"/>
    <n v="1383.9745900598568"/>
    <n v="8.5237717183832569"/>
    <n v="10.914468714714634"/>
    <n v="153.7749544510952"/>
    <n v="0.95549300935886516"/>
  </r>
  <r>
    <x v="846"/>
    <x v="82"/>
    <x v="882"/>
    <n v="6.814841364889852"/>
    <n v="453.70226046778203"/>
    <n v="10"/>
    <x v="3"/>
    <x v="1"/>
    <n v="149.34695037264993"/>
    <n v="5.4745939055498898"/>
    <n v="7.6790710276576402"/>
    <n v="14.934695037264992"/>
    <n v="8.6697486666402881"/>
  </r>
  <r>
    <x v="847"/>
    <x v="83"/>
    <x v="883"/>
    <n v="42.616613794459383"/>
    <n v="185.04879192735052"/>
    <n v="10"/>
    <x v="0"/>
    <x v="0"/>
    <n v="1082.7044958142039"/>
    <n v="4.6229326057579545"/>
    <n v="6.9845684135403161"/>
    <n v="108.27044958142039"/>
    <n v="0.62168120787721948"/>
  </r>
  <r>
    <x v="848"/>
    <x v="84"/>
    <x v="884"/>
    <n v="19.750714649815638"/>
    <n v="218.07415809259902"/>
    <n v="3"/>
    <x v="0"/>
    <x v="1"/>
    <n v="1216.8453772791809"/>
    <n v="1.9787157400773037"/>
    <n v="23.700147785835153"/>
    <n v="405.61512575972694"/>
    <n v="0.46587599769941535"/>
  </r>
  <r>
    <x v="849"/>
    <x v="85"/>
    <x v="885"/>
    <n v="9.1045806706106873"/>
    <n v="330.04712170884198"/>
    <n v="2"/>
    <x v="3"/>
    <x v="1"/>
    <n v="305.21252077155066"/>
    <n v="11.001699281250616"/>
    <n v="25.603414548081751"/>
    <n v="152.60626038577533"/>
    <n v="1.4158528305984672"/>
  </r>
  <r>
    <x v="850"/>
    <x v="86"/>
    <x v="886"/>
    <n v="16.169845525756479"/>
    <n v="266.02529338284177"/>
    <n v="1"/>
    <x v="4"/>
    <x v="1"/>
    <n v="123.34830634916347"/>
    <n v="9.5587804615928444"/>
    <n v="29.113725521892039"/>
    <n v="123.34830634916347"/>
    <n v="0.5650921529127555"/>
  </r>
  <r>
    <x v="851"/>
    <x v="87"/>
    <x v="887"/>
    <n v="21.008423997692766"/>
    <n v="97.258091630909604"/>
    <n v="8"/>
    <x v="1"/>
    <x v="3"/>
    <n v="1455.2688488985186"/>
    <n v="2.6096259620592663"/>
    <n v="21.19529907290072"/>
    <n v="181.90860611231483"/>
    <n v="0.21842015997108533"/>
  </r>
  <r>
    <x v="852"/>
    <x v="88"/>
    <x v="888"/>
    <n v="28.105685392042826"/>
    <n v="125.97822529155582"/>
    <n v="6"/>
    <x v="1"/>
    <x v="3"/>
    <n v="1226.484347134018"/>
    <n v="9.7790710291521261"/>
    <n v="9.4234255633341455"/>
    <n v="204.41405785566965"/>
    <n v="0.47565547609983377"/>
  </r>
  <r>
    <x v="853"/>
    <x v="89"/>
    <x v="889"/>
    <n v="35.473251964508236"/>
    <n v="420.67921609666979"/>
    <n v="3"/>
    <x v="4"/>
    <x v="1"/>
    <n v="1697.4809785773427"/>
    <n v="4.0101146557070066"/>
    <n v="3.9397343311024562"/>
    <n v="565.82699285911428"/>
    <n v="3.010115190066033"/>
  </r>
  <r>
    <x v="854"/>
    <x v="90"/>
    <x v="890"/>
    <n v="16.707505672455078"/>
    <n v="113.27658336623621"/>
    <n v="3"/>
    <x v="3"/>
    <x v="0"/>
    <n v="1818.3029844545056"/>
    <n v="2.0774154078119675"/>
    <n v="28.954730106629675"/>
    <n v="606.10099481816849"/>
    <n v="0.23415800161826814"/>
  </r>
  <r>
    <x v="855"/>
    <x v="91"/>
    <x v="891"/>
    <n v="49.580447918355823"/>
    <n v="107.05183269135203"/>
    <n v="5"/>
    <x v="0"/>
    <x v="3"/>
    <n v="339.3650897666148"/>
    <n v="11.774337348762963"/>
    <n v="3.9234309918690187"/>
    <n v="67.873017953322957"/>
    <n v="0.55032297270976982"/>
  </r>
  <r>
    <x v="856"/>
    <x v="92"/>
    <x v="892"/>
    <n v="6.3986942011441794"/>
    <n v="403.83682573065505"/>
    <n v="6"/>
    <x v="4"/>
    <x v="1"/>
    <n v="1066.9062129180402"/>
    <n v="3.4444812921058814"/>
    <n v="53.238059569983434"/>
    <n v="177.81770215300671"/>
    <n v="1.1854748542090474"/>
  </r>
  <r>
    <x v="857"/>
    <x v="93"/>
    <x v="893"/>
    <n v="23.197650190122861"/>
    <n v="429.08054132838834"/>
    <n v="10"/>
    <x v="3"/>
    <x v="0"/>
    <n v="775.24330839450124"/>
    <n v="11.469611467086001"/>
    <n v="19.768020798342825"/>
    <n v="77.52433083945013"/>
    <n v="0.93568924006351828"/>
  </r>
  <r>
    <x v="858"/>
    <x v="94"/>
    <x v="894"/>
    <n v="25.349052623047822"/>
    <n v="428.66610676422761"/>
    <n v="4"/>
    <x v="3"/>
    <x v="2"/>
    <n v="1014.6586759148818"/>
    <n v="9.6100698052495304"/>
    <n v="3.5605797807259565"/>
    <n v="253.66466897872044"/>
    <n v="4.7493775205545061"/>
  </r>
  <r>
    <x v="859"/>
    <x v="95"/>
    <x v="895"/>
    <n v="38.663530124391912"/>
    <n v="467.53753539351135"/>
    <n v="4"/>
    <x v="3"/>
    <x v="2"/>
    <n v="1279.6166848002836"/>
    <n v="2.3585384185094012"/>
    <n v="7.9754747674832958"/>
    <n v="319.90417120007089"/>
    <n v="1.516206777323341"/>
  </r>
  <r>
    <x v="189"/>
    <x v="96"/>
    <x v="896"/>
    <n v="16.2433682699698"/>
    <n v="497.27026420420805"/>
    <n v="5"/>
    <x v="3"/>
    <x v="1"/>
    <n v="453.25447292618225"/>
    <n v="6.7912324071794856"/>
    <n v="17.903831260156661"/>
    <n v="90.650894585236443"/>
    <n v="1.7098988617885982"/>
  </r>
  <r>
    <x v="860"/>
    <x v="97"/>
    <x v="897"/>
    <n v="25.79194619943075"/>
    <n v="241.40729777100506"/>
    <n v="5"/>
    <x v="1"/>
    <x v="1"/>
    <n v="361.5781412597641"/>
    <n v="10.630631166488268"/>
    <n v="14.555045683887785"/>
    <n v="72.315628251952816"/>
    <n v="0.64306179379048023"/>
  </r>
  <r>
    <x v="861"/>
    <x v="98"/>
    <x v="898"/>
    <n v="41.175353904973257"/>
    <n v="283.83901264600001"/>
    <n v="2"/>
    <x v="3"/>
    <x v="3"/>
    <n v="183.73449753920161"/>
    <n v="7.4770975488035063"/>
    <n v="11.45105448215304"/>
    <n v="91.867248769600806"/>
    <n v="0.60198998448310337"/>
  </r>
  <r>
    <x v="862"/>
    <x v="99"/>
    <x v="899"/>
    <n v="11.290686767290506"/>
    <n v="159.51328040964097"/>
    <n v="10"/>
    <x v="4"/>
    <x v="0"/>
    <n v="342.59342694406962"/>
    <n v="9.8747798009649266"/>
    <n v="40.825982161406763"/>
    <n v="34.259342694406961"/>
    <n v="0.3460507906526688"/>
  </r>
  <r>
    <x v="863"/>
    <x v="0"/>
    <x v="900"/>
    <n v="5.5380615426235842"/>
    <n v="52.334123554304654"/>
    <n v="7"/>
    <x v="0"/>
    <x v="1"/>
    <n v="1210.5923610039906"/>
    <n v="2.0509461299967855"/>
    <n v="23.253470185422675"/>
    <n v="172.94176585771294"/>
    <n v="0.40638662372233619"/>
  </r>
  <r>
    <x v="864"/>
    <x v="1"/>
    <x v="901"/>
    <n v="42.366754935258619"/>
    <n v="67.137152662578529"/>
    <n v="10"/>
    <x v="0"/>
    <x v="2"/>
    <n v="1074.9389054142575"/>
    <n v="4.8379023276642776"/>
    <n v="10.550967111058165"/>
    <n v="107.49389054142576"/>
    <n v="0.15019153246768996"/>
  </r>
  <r>
    <x v="564"/>
    <x v="2"/>
    <x v="902"/>
    <n v="49.215525686762973"/>
    <n v="368.2828435203873"/>
    <n v="4"/>
    <x v="2"/>
    <x v="1"/>
    <n v="1338.2394621767839"/>
    <n v="7.2937388235284519"/>
    <n v="2.623255905345582"/>
    <n v="334.55986554419599"/>
    <n v="2.8525856962380103"/>
  </r>
  <r>
    <x v="865"/>
    <x v="3"/>
    <x v="903"/>
    <n v="10.882185689479009"/>
    <n v="253.8513968641993"/>
    <n v="2"/>
    <x v="4"/>
    <x v="3"/>
    <n v="779.71291237516436"/>
    <n v="4.1019639601332276"/>
    <n v="42.623391896479092"/>
    <n v="389.85645618758218"/>
    <n v="0.54728736023780367"/>
  </r>
  <r>
    <x v="866"/>
    <x v="4"/>
    <x v="904"/>
    <n v="42.06530368347601"/>
    <n v="178.80844720770722"/>
    <n v="6"/>
    <x v="2"/>
    <x v="3"/>
    <n v="1208.9652507150292"/>
    <n v="3.9815936362902544"/>
    <n v="11.856025458476324"/>
    <n v="201.49420845250486"/>
    <n v="0.35852948720496652"/>
  </r>
  <r>
    <x v="867"/>
    <x v="5"/>
    <x v="905"/>
    <n v="21.750788471719893"/>
    <n v="81.54327036605676"/>
    <n v="8"/>
    <x v="4"/>
    <x v="0"/>
    <n v="1128.1730418908728"/>
    <n v="2.0897276763787316"/>
    <n v="10.512150339860993"/>
    <n v="141.0216302363591"/>
    <n v="0.35663302476383313"/>
  </r>
  <r>
    <x v="868"/>
    <x v="6"/>
    <x v="906"/>
    <n v="33.363389687172102"/>
    <n v="334.6270307345373"/>
    <n v="3"/>
    <x v="3"/>
    <x v="2"/>
    <n v="376.68689847050013"/>
    <n v="1.5275961375104008"/>
    <n v="8.1803065082360966"/>
    <n v="125.56229949016671"/>
    <n v="1.2260869644681271"/>
  </r>
  <r>
    <x v="869"/>
    <x v="7"/>
    <x v="907"/>
    <n v="34.010825706882585"/>
    <n v="68.021627492202995"/>
    <n v="8"/>
    <x v="2"/>
    <x v="0"/>
    <n v="992.09514399231512"/>
    <n v="4.4979602874190601"/>
    <n v="13.862466592646813"/>
    <n v="124.01189299903939"/>
    <n v="0.14427441777998354"/>
  </r>
  <r>
    <x v="870"/>
    <x v="8"/>
    <x v="908"/>
    <n v="31.204571063632841"/>
    <n v="317.36757303407978"/>
    <n v="10"/>
    <x v="3"/>
    <x v="2"/>
    <n v="1246.3260304295316"/>
    <n v="9.2706020644694309"/>
    <n v="15.47719146828349"/>
    <n v="124.63260304295315"/>
    <n v="0.65713133722850769"/>
  </r>
  <r>
    <x v="871"/>
    <x v="9"/>
    <x v="909"/>
    <n v="16.646929355593663"/>
    <n v="452.05692360460245"/>
    <n v="2"/>
    <x v="4"/>
    <x v="2"/>
    <n v="653.02149505002023"/>
    <n v="2.9873973265059419"/>
    <n v="28.0362734822668"/>
    <n v="326.51074752501012"/>
    <n v="0.9685871453013003"/>
  </r>
  <r>
    <x v="872"/>
    <x v="10"/>
    <x v="910"/>
    <n v="41.573619122612648"/>
    <n v="172.5372498721882"/>
    <n v="10"/>
    <x v="1"/>
    <x v="1"/>
    <n v="1943.5150110375546"/>
    <n v="9.8669349562694748"/>
    <n v="10.692704531015323"/>
    <n v="194.35150110375545"/>
    <n v="0.38813023232935318"/>
  </r>
  <r>
    <x v="873"/>
    <x v="11"/>
    <x v="911"/>
    <n v="5.9810082232375725"/>
    <n v="236.31006954316882"/>
    <n v="5"/>
    <x v="1"/>
    <x v="2"/>
    <n v="1083.5931205320048"/>
    <n v="8.4559307146668665"/>
    <n v="9.05703918038121"/>
    <n v="216.71862410640097"/>
    <n v="4.3623607984512986"/>
  </r>
  <r>
    <x v="874"/>
    <x v="12"/>
    <x v="912"/>
    <n v="7.9012416221109394"/>
    <n v="315.84436652453752"/>
    <n v="1"/>
    <x v="1"/>
    <x v="2"/>
    <n v="1349.5859316644869"/>
    <n v="9.6762213621177047"/>
    <n v="38.675293772041577"/>
    <n v="1349.5859316644869"/>
    <n v="1.0335801761490444"/>
  </r>
  <r>
    <x v="875"/>
    <x v="13"/>
    <x v="913"/>
    <n v="45.612323686997662"/>
    <n v="166.72423491522596"/>
    <n v="10"/>
    <x v="1"/>
    <x v="3"/>
    <n v="374.74073029237633"/>
    <n v="7.0683886523603396"/>
    <n v="2.154797276335858"/>
    <n v="37.47407302923763"/>
    <n v="1.6963291205632118"/>
  </r>
  <r>
    <x v="876"/>
    <x v="14"/>
    <x v="914"/>
    <n v="24.954409572619497"/>
    <n v="300.40156776569467"/>
    <n v="7"/>
    <x v="0"/>
    <x v="0"/>
    <n v="551.03597539294447"/>
    <n v="10.702232572033481"/>
    <n v="19.729869718383025"/>
    <n v="78.719425056134924"/>
    <n v="0.61014165897724915"/>
  </r>
  <r>
    <x v="877"/>
    <x v="15"/>
    <x v="915"/>
    <n v="10.795619704865203"/>
    <n v="291.46496379445273"/>
    <n v="2"/>
    <x v="1"/>
    <x v="0"/>
    <n v="1656.4491971346165"/>
    <n v="5.4291638750246207"/>
    <n v="16.493054444783635"/>
    <n v="828.22459856730825"/>
    <n v="1.6369585661581987"/>
  </r>
  <r>
    <x v="152"/>
    <x v="16"/>
    <x v="916"/>
    <n v="45.72850866710688"/>
    <n v="194.95684912574202"/>
    <n v="1"/>
    <x v="4"/>
    <x v="3"/>
    <n v="1162.954843279229"/>
    <n v="7.5154113650567389"/>
    <n v="10.826829388732149"/>
    <n v="1162.954843279229"/>
    <n v="0.39377683682080383"/>
  </r>
  <r>
    <x v="878"/>
    <x v="17"/>
    <x v="917"/>
    <n v="42.32102797478381"/>
    <n v="171.83991655823797"/>
    <n v="6"/>
    <x v="1"/>
    <x v="1"/>
    <n v="203.75385136839856"/>
    <n v="3.8496713422572024"/>
    <n v="6.9583663652050758"/>
    <n v="33.958975228066429"/>
    <n v="0.58352646003194575"/>
  </r>
  <r>
    <x v="879"/>
    <x v="18"/>
    <x v="918"/>
    <n v="19.919745106352451"/>
    <n v="225.58754862060371"/>
    <n v="6"/>
    <x v="0"/>
    <x v="0"/>
    <n v="753.25059571320958"/>
    <n v="8.5532418388815188"/>
    <n v="13.667875151022596"/>
    <n v="125.5417659522016"/>
    <n v="0.82857217536231031"/>
  </r>
  <r>
    <x v="880"/>
    <x v="19"/>
    <x v="919"/>
    <n v="6.9213343590693865"/>
    <n v="22.319303679042264"/>
    <n v="7"/>
    <x v="3"/>
    <x v="3"/>
    <n v="1955.3704670124248"/>
    <n v="8.8454492741108233"/>
    <n v="68.245832563260677"/>
    <n v="279.33863814463211"/>
    <n v="4.7251399402269925E-2"/>
  </r>
  <r>
    <x v="881"/>
    <x v="20"/>
    <x v="920"/>
    <n v="25.744771490087331"/>
    <n v="138.16406650183239"/>
    <n v="7"/>
    <x v="2"/>
    <x v="1"/>
    <n v="1317.0541057448863"/>
    <n v="8.2331922828409958"/>
    <n v="16.818051095416024"/>
    <n v="188.15058653498377"/>
    <n v="0.31910264065074034"/>
  </r>
  <r>
    <x v="882"/>
    <x v="21"/>
    <x v="921"/>
    <n v="12.559514392807539"/>
    <n v="126.33233801912948"/>
    <n v="2"/>
    <x v="3"/>
    <x v="3"/>
    <n v="482.39634776116338"/>
    <n v="2.5693715674192257"/>
    <n v="20.749954011125922"/>
    <n v="241.19817388058169"/>
    <n v="0.48475751131933487"/>
  </r>
  <r>
    <x v="883"/>
    <x v="22"/>
    <x v="922"/>
    <n v="30.824788991302526"/>
    <n v="375.11178365053604"/>
    <n v="4"/>
    <x v="3"/>
    <x v="0"/>
    <n v="229.96717355362057"/>
    <n v="7.2431685260656931"/>
    <n v="4.4368553264648076"/>
    <n v="57.491793388405142"/>
    <n v="2.7427443368134874"/>
  </r>
  <r>
    <x v="884"/>
    <x v="23"/>
    <x v="923"/>
    <n v="41.97584306895277"/>
    <n v="229.33955172305045"/>
    <n v="10"/>
    <x v="2"/>
    <x v="0"/>
    <n v="459.77558693985833"/>
    <n v="3.941068944197228"/>
    <n v="2.3987854703398477"/>
    <n v="45.977558693985834"/>
    <n v="2.2776559475613336"/>
  </r>
  <r>
    <x v="885"/>
    <x v="24"/>
    <x v="924"/>
    <n v="22.774940969986375"/>
    <n v="423.2528282147145"/>
    <n v="1"/>
    <x v="1"/>
    <x v="2"/>
    <n v="1003.8776138431206"/>
    <n v="11.102858081308096"/>
    <n v="5.4060477392735065"/>
    <n v="1003.8776138431206"/>
    <n v="3.437658507677567"/>
  </r>
  <r>
    <x v="886"/>
    <x v="25"/>
    <x v="925"/>
    <n v="6.3267031850131161"/>
    <n v="84.466799543786649"/>
    <n v="7"/>
    <x v="1"/>
    <x v="3"/>
    <n v="1414.4979116741879"/>
    <n v="8.0311283895335954"/>
    <n v="40.544262068780881"/>
    <n v="202.07113023916969"/>
    <n v="0.32929048250846488"/>
  </r>
  <r>
    <x v="887"/>
    <x v="26"/>
    <x v="926"/>
    <n v="35.744581253825729"/>
    <n v="371.82694196067905"/>
    <n v="1"/>
    <x v="4"/>
    <x v="2"/>
    <n v="988.06453749200966"/>
    <n v="5.0716576783547289"/>
    <n v="4.63760352726307"/>
    <n v="988.06453749200966"/>
    <n v="2.2430400261397767"/>
  </r>
  <r>
    <x v="888"/>
    <x v="27"/>
    <x v="927"/>
    <n v="12.776324532385512"/>
    <n v="441.38519816382154"/>
    <n v="5"/>
    <x v="1"/>
    <x v="3"/>
    <n v="1415.5862944511794"/>
    <n v="9.5528097729401882"/>
    <n v="10.471679923948374"/>
    <n v="283.11725889023586"/>
    <n v="3.2990999337141051"/>
  </r>
  <r>
    <x v="889"/>
    <x v="28"/>
    <x v="928"/>
    <n v="14.6622247686512"/>
    <n v="242.16722051629293"/>
    <n v="9"/>
    <x v="1"/>
    <x v="0"/>
    <n v="1718.816496424231"/>
    <n v="8.4603674761633041"/>
    <n v="26.017746896578807"/>
    <n v="190.97961071380345"/>
    <n v="0.63481298237195094"/>
  </r>
  <r>
    <x v="890"/>
    <x v="29"/>
    <x v="929"/>
    <n v="13.421800117002276"/>
    <n v="192.19596901452644"/>
    <n v="1"/>
    <x v="4"/>
    <x v="3"/>
    <n v="1175.5841272311156"/>
    <n v="5.6006812361974587"/>
    <n v="30.237780733841653"/>
    <n v="1175.5841272311156"/>
    <n v="0.47356935871077288"/>
  </r>
  <r>
    <x v="671"/>
    <x v="30"/>
    <x v="930"/>
    <n v="17.593454942632572"/>
    <n v="166.62646229376094"/>
    <n v="6"/>
    <x v="2"/>
    <x v="3"/>
    <n v="737.75492065098842"/>
    <n v="6.0356525034766619"/>
    <n v="17.36450009879125"/>
    <n v="122.9591534418314"/>
    <n v="0.54541936774130295"/>
  </r>
  <r>
    <x v="891"/>
    <x v="31"/>
    <x v="931"/>
    <n v="44.754070950213176"/>
    <n v="284.80247655689465"/>
    <n v="9"/>
    <x v="4"/>
    <x v="1"/>
    <n v="669.30002343297781"/>
    <n v="5.8285600904279127"/>
    <n v="8.7316579099725722"/>
    <n v="74.366669270330874"/>
    <n v="0.72881030198803143"/>
  </r>
  <r>
    <x v="892"/>
    <x v="32"/>
    <x v="932"/>
    <n v="6.5592249679177659"/>
    <n v="104.36967722970817"/>
    <n v="10"/>
    <x v="1"/>
    <x v="1"/>
    <n v="724.37619349607792"/>
    <n v="4.8940155788001256"/>
    <n v="19.662797336291341"/>
    <n v="72.437619349607786"/>
    <n v="0.80923845235571501"/>
  </r>
  <r>
    <x v="200"/>
    <x v="33"/>
    <x v="933"/>
    <n v="32.862944698065306"/>
    <n v="311.18127971401339"/>
    <n v="3"/>
    <x v="1"/>
    <x v="1"/>
    <n v="299.21100335697804"/>
    <n v="6.1553240159490832"/>
    <n v="13.244885110635895"/>
    <n v="99.73700111899268"/>
    <n v="0.71492221298779124"/>
  </r>
  <r>
    <x v="893"/>
    <x v="34"/>
    <x v="934"/>
    <n v="16.060315066036047"/>
    <n v="424.0606377623651"/>
    <n v="6"/>
    <x v="1"/>
    <x v="2"/>
    <n v="1764.6004088183017"/>
    <n v="4.1550162735138283"/>
    <n v="28.247842021617444"/>
    <n v="294.10006813638364"/>
    <n v="0.93473526030219634"/>
  </r>
  <r>
    <x v="894"/>
    <x v="35"/>
    <x v="935"/>
    <n v="18.279732334987241"/>
    <n v="432.18255457798364"/>
    <n v="9"/>
    <x v="4"/>
    <x v="3"/>
    <n v="1830.0317472231766"/>
    <n v="11.478779544721661"/>
    <n v="23.093632534561618"/>
    <n v="203.33686080257519"/>
    <n v="1.0237764824523439"/>
  </r>
  <r>
    <x v="895"/>
    <x v="36"/>
    <x v="936"/>
    <n v="23.539649283327428"/>
    <n v="87.200800983775949"/>
    <n v="4"/>
    <x v="2"/>
    <x v="0"/>
    <n v="1042.2682793205317"/>
    <n v="6.72654129831826"/>
    <n v="11.974532548858084"/>
    <n v="260.56706983013294"/>
    <n v="0.30935840316003616"/>
  </r>
  <r>
    <x v="896"/>
    <x v="37"/>
    <x v="937"/>
    <n v="29.780989934179125"/>
    <n v="278.53665779745074"/>
    <n v="3"/>
    <x v="0"/>
    <x v="3"/>
    <n v="1847.9118250833781"/>
    <n v="8.9031349099819721"/>
    <n v="2.9895579908033771"/>
    <n v="615.97060836112598"/>
    <n v="3.128500639777736"/>
  </r>
  <r>
    <x v="897"/>
    <x v="38"/>
    <x v="938"/>
    <n v="7.7440581019779247"/>
    <n v="146.35263228491999"/>
    <n v="1"/>
    <x v="4"/>
    <x v="3"/>
    <n v="1313.6573957186017"/>
    <n v="11.161931514399168"/>
    <n v="45.346397122819575"/>
    <n v="1313.6573957186017"/>
    <n v="0.4167629929643023"/>
  </r>
  <r>
    <x v="898"/>
    <x v="39"/>
    <x v="939"/>
    <n v="17.58991943475371"/>
    <n v="445.44119939786987"/>
    <n v="7"/>
    <x v="2"/>
    <x v="1"/>
    <n v="1417.1190592461869"/>
    <n v="3.5164051455040397"/>
    <n v="7.5697640893241172"/>
    <n v="202.44557989231242"/>
    <n v="3.3453702286972185"/>
  </r>
  <r>
    <x v="899"/>
    <x v="40"/>
    <x v="940"/>
    <n v="11.175620770942915"/>
    <n v="56.701941707463384"/>
    <n v="8"/>
    <x v="1"/>
    <x v="2"/>
    <n v="986.4198393035532"/>
    <n v="7.991987730839373"/>
    <n v="10.135933059750467"/>
    <n v="123.30247991294415"/>
    <n v="0.50056737580709643"/>
  </r>
  <r>
    <x v="900"/>
    <x v="41"/>
    <x v="941"/>
    <n v="13.975601299996399"/>
    <n v="56.191979260820787"/>
    <n v="10"/>
    <x v="2"/>
    <x v="0"/>
    <n v="504.96316443485148"/>
    <n v="1.9563651339858854"/>
    <n v="13.997304827115931"/>
    <n v="50.496316443485149"/>
    <n v="0.28724958277150259"/>
  </r>
  <r>
    <x v="901"/>
    <x v="42"/>
    <x v="942"/>
    <n v="44.809363230123424"/>
    <n v="28.94254153819297"/>
    <n v="10"/>
    <x v="3"/>
    <x v="0"/>
    <n v="1013.4177945234903"/>
    <n v="4.3622765278195033"/>
    <n v="3.6068619591890161"/>
    <n v="101.34177945234903"/>
    <n v="0.1790764067445858"/>
  </r>
  <r>
    <x v="902"/>
    <x v="43"/>
    <x v="943"/>
    <n v="28.661632621375087"/>
    <n v="263.44558941707544"/>
    <n v="9"/>
    <x v="3"/>
    <x v="1"/>
    <n v="1559.8619797074616"/>
    <n v="9.4763624179371142"/>
    <n v="5.8389337722039603"/>
    <n v="173.31799774527352"/>
    <n v="1.5741874935099556"/>
  </r>
  <r>
    <x v="903"/>
    <x v="44"/>
    <x v="944"/>
    <n v="33.383947497113994"/>
    <n v="34.973230883988364"/>
    <n v="2"/>
    <x v="0"/>
    <x v="0"/>
    <n v="1647.8400709471009"/>
    <n v="10.297701686557728"/>
    <n v="4.6724421602380897"/>
    <n v="823.92003547355046"/>
    <n v="0.22420956305422565"/>
  </r>
  <r>
    <x v="904"/>
    <x v="45"/>
    <x v="945"/>
    <n v="41.097563724700734"/>
    <n v="299.30743543708604"/>
    <n v="4"/>
    <x v="1"/>
    <x v="3"/>
    <n v="1633.8154837947684"/>
    <n v="7.9814434861706456"/>
    <n v="9.469916414236053"/>
    <n v="408.4538709486921"/>
    <n v="0.76905125019355858"/>
  </r>
  <r>
    <x v="905"/>
    <x v="46"/>
    <x v="946"/>
    <n v="40.768080993584164"/>
    <n v="214.46454442453475"/>
    <n v="7"/>
    <x v="0"/>
    <x v="3"/>
    <n v="814.2324268080373"/>
    <n v="1.8436253371051194"/>
    <n v="11.757131032734714"/>
    <n v="116.3189181154339"/>
    <n v="0.44743904228587728"/>
  </r>
  <r>
    <x v="906"/>
    <x v="47"/>
    <x v="947"/>
    <n v="49.523162709269023"/>
    <n v="303.21742968354465"/>
    <n v="5"/>
    <x v="3"/>
    <x v="1"/>
    <n v="860.59387661564756"/>
    <n v="3.6404041453714395"/>
    <n v="3.7533068910083385"/>
    <n v="172.11877532312951"/>
    <n v="1.6312920266767013"/>
  </r>
  <r>
    <x v="467"/>
    <x v="48"/>
    <x v="948"/>
    <n v="40.186209508044122"/>
    <n v="455.02571715112794"/>
    <n v="7"/>
    <x v="0"/>
    <x v="2"/>
    <n v="1669.5602139887831"/>
    <n v="2.0299696908611384"/>
    <n v="9.3389533965706608"/>
    <n v="238.50860199839758"/>
    <n v="1.2124412134934022"/>
  </r>
  <r>
    <x v="907"/>
    <x v="49"/>
    <x v="949"/>
    <n v="21.160044942690426"/>
    <n v="284.76511929255599"/>
    <n v="3"/>
    <x v="3"/>
    <x v="3"/>
    <n v="112.77823812777223"/>
    <n v="7.3284836756551766"/>
    <n v="2.6061419310182226"/>
    <n v="37.59274604259074"/>
    <n v="5.1638324481488675"/>
  </r>
  <r>
    <x v="908"/>
    <x v="50"/>
    <x v="950"/>
    <n v="29.503301271532322"/>
    <n v="280.86527548069688"/>
    <n v="3"/>
    <x v="3"/>
    <x v="2"/>
    <n v="118.79497423834498"/>
    <n v="1.9304363293759823"/>
    <n v="11.665051040022641"/>
    <n v="39.59832474611499"/>
    <n v="0.81609513984462212"/>
  </r>
  <r>
    <x v="909"/>
    <x v="51"/>
    <x v="951"/>
    <n v="26.810576844822876"/>
    <n v="499.38952400568883"/>
    <n v="6"/>
    <x v="2"/>
    <x v="2"/>
    <n v="779.98466310675008"/>
    <n v="4.1443595073801083"/>
    <n v="13.492655073554886"/>
    <n v="129.99744385112501"/>
    <n v="1.3804982209066137"/>
  </r>
  <r>
    <x v="910"/>
    <x v="52"/>
    <x v="952"/>
    <n v="46.070465746926516"/>
    <n v="246.60989637580442"/>
    <n v="2"/>
    <x v="1"/>
    <x v="0"/>
    <n v="1153.9140516434584"/>
    <n v="11.225479076961843"/>
    <n v="1.6921024792427217"/>
    <n v="576.95702582172919"/>
    <n v="3.1634519053109229"/>
  </r>
  <r>
    <x v="911"/>
    <x v="53"/>
    <x v="953"/>
    <n v="27.607696499468375"/>
    <n v="392.09467464196553"/>
    <n v="8"/>
    <x v="3"/>
    <x v="3"/>
    <n v="370.56374886702588"/>
    <n v="9.8918161065718717"/>
    <n v="3.7381308329644578"/>
    <n v="46.320468608378235"/>
    <n v="3.7993235048106535"/>
  </r>
  <r>
    <x v="354"/>
    <x v="54"/>
    <x v="954"/>
    <n v="22.477157355618516"/>
    <n v="195.59294244944456"/>
    <n v="10"/>
    <x v="1"/>
    <x v="0"/>
    <n v="936.77542708342173"/>
    <n v="1.1176415054785429"/>
    <n v="8.366843321253862"/>
    <n v="93.677542708342173"/>
    <n v="1.0400402758524259"/>
  </r>
  <r>
    <x v="912"/>
    <x v="55"/>
    <x v="955"/>
    <n v="13.091714316404115"/>
    <n v="127.18719085969042"/>
    <n v="1"/>
    <x v="0"/>
    <x v="1"/>
    <n v="1299.5356970489333"/>
    <n v="11.432363544880001"/>
    <n v="17.754548427972576"/>
    <n v="1299.5356970489333"/>
    <n v="0.54718883175942956"/>
  </r>
  <r>
    <x v="913"/>
    <x v="56"/>
    <x v="956"/>
    <n v="19.349490529822081"/>
    <n v="390.62952490902211"/>
    <n v="9"/>
    <x v="0"/>
    <x v="3"/>
    <n v="1834.1466535218967"/>
    <n v="8.4473636939786818"/>
    <n v="14.270877656013118"/>
    <n v="203.79407261354407"/>
    <n v="1.4146364624605019"/>
  </r>
  <r>
    <x v="914"/>
    <x v="57"/>
    <x v="957"/>
    <n v="14.855908463289254"/>
    <n v="371.94887706219248"/>
    <n v="7"/>
    <x v="3"/>
    <x v="1"/>
    <n v="783.82754984065252"/>
    <n v="11.256855607321642"/>
    <n v="30.479675311425485"/>
    <n v="111.97536426295036"/>
    <n v="0.82143594061310388"/>
  </r>
  <r>
    <x v="915"/>
    <x v="58"/>
    <x v="958"/>
    <n v="45.309415172644115"/>
    <n v="159.67959690289948"/>
    <n v="5"/>
    <x v="1"/>
    <x v="0"/>
    <n v="1953.0876230925514"/>
    <n v="2.5007122030572244"/>
    <n v="8.0910482821096519"/>
    <n v="390.61752461851029"/>
    <n v="0.43556821304778748"/>
  </r>
  <r>
    <x v="916"/>
    <x v="59"/>
    <x v="959"/>
    <n v="40.034222659781349"/>
    <n v="243.05654824181732"/>
    <n v="2"/>
    <x v="3"/>
    <x v="0"/>
    <n v="478.33345290919743"/>
    <n v="6.4758572478974328"/>
    <n v="4.7444427330897625"/>
    <n v="239.16672645459872"/>
    <n v="1.2796485732296152"/>
  </r>
  <r>
    <x v="917"/>
    <x v="60"/>
    <x v="960"/>
    <n v="7.6366053625153336"/>
    <n v="264.99775680501705"/>
    <n v="7"/>
    <x v="3"/>
    <x v="0"/>
    <n v="639.79167961238738"/>
    <n v="8.5363405047170708"/>
    <n v="13.466334941822504"/>
    <n v="91.3988113731982"/>
    <n v="2.5768695717231229"/>
  </r>
  <r>
    <x v="918"/>
    <x v="61"/>
    <x v="961"/>
    <n v="49.618909554375684"/>
    <n v="210.45687567185956"/>
    <n v="9"/>
    <x v="2"/>
    <x v="3"/>
    <n v="515.99557684530487"/>
    <n v="8.4445158225959958"/>
    <n v="9.316179613463941"/>
    <n v="57.332841871700538"/>
    <n v="0.45527945212563953"/>
  </r>
  <r>
    <x v="919"/>
    <x v="62"/>
    <x v="962"/>
    <n v="28.824453138444422"/>
    <n v="261.04028943988681"/>
    <n v="7"/>
    <x v="0"/>
    <x v="0"/>
    <n v="597.79781971715147"/>
    <n v="6.8565027987711238"/>
    <n v="6.3406899410191038"/>
    <n v="85.399688531021638"/>
    <n v="1.4282687990773368"/>
  </r>
  <r>
    <x v="920"/>
    <x v="63"/>
    <x v="963"/>
    <n v="39.507897580262281"/>
    <n v="338.08567490177438"/>
    <n v="3"/>
    <x v="1"/>
    <x v="1"/>
    <n v="431.14058856407712"/>
    <n v="2.3716074486090681"/>
    <n v="8.2662321122318758"/>
    <n v="143.71352952135905"/>
    <n v="1.035226199094897"/>
  </r>
  <r>
    <x v="921"/>
    <x v="64"/>
    <x v="964"/>
    <n v="49.98225860651057"/>
    <n v="427.03128324985596"/>
    <n v="3"/>
    <x v="0"/>
    <x v="2"/>
    <n v="1710.3149492558791"/>
    <n v="1.1529028846260359"/>
    <n v="2.973212387035816"/>
    <n v="570.10498308529304"/>
    <n v="2.873544194128935"/>
  </r>
  <r>
    <x v="922"/>
    <x v="65"/>
    <x v="965"/>
    <n v="48.829093778007596"/>
    <n v="407.13922732539123"/>
    <n v="8"/>
    <x v="2"/>
    <x v="3"/>
    <n v="567.33209445497914"/>
    <n v="3.0920240433495514"/>
    <n v="2.2549251577172025"/>
    <n v="70.916511806872393"/>
    <n v="3.697704074777775"/>
  </r>
  <r>
    <x v="923"/>
    <x v="66"/>
    <x v="966"/>
    <n v="9.5060451787230917"/>
    <n v="314.73726874886148"/>
    <n v="9"/>
    <x v="4"/>
    <x v="1"/>
    <n v="472.3763640287134"/>
    <n v="10.145371617414726"/>
    <n v="12.511354814127497"/>
    <n v="52.486262669857041"/>
    <n v="2.6463297378123114"/>
  </r>
  <r>
    <x v="924"/>
    <x v="67"/>
    <x v="967"/>
    <n v="34.558898961930538"/>
    <n v="99.604904975435971"/>
    <n v="4"/>
    <x v="0"/>
    <x v="3"/>
    <n v="434.54710618760197"/>
    <n v="1.0801928256136235"/>
    <n v="11.183246235466749"/>
    <n v="108.63677654690049"/>
    <n v="0.25772285906067005"/>
  </r>
  <r>
    <x v="925"/>
    <x v="68"/>
    <x v="968"/>
    <n v="16.993715047955739"/>
    <n v="266.78560664786346"/>
    <n v="8"/>
    <x v="2"/>
    <x v="0"/>
    <n v="597.39835135812302"/>
    <n v="5.6747680062689536"/>
    <n v="18.982460617337839"/>
    <n v="74.674793919765378"/>
    <n v="0.827030556882975"/>
  </r>
  <r>
    <x v="926"/>
    <x v="69"/>
    <x v="969"/>
    <n v="41.732832272393061"/>
    <n v="234.18581304272084"/>
    <n v="7"/>
    <x v="0"/>
    <x v="3"/>
    <n v="292.26141229188545"/>
    <n v="6.8775730523939984"/>
    <n v="5.6821096012914696"/>
    <n v="41.751630327412208"/>
    <n v="0.98758188606385111"/>
  </r>
  <r>
    <x v="927"/>
    <x v="70"/>
    <x v="970"/>
    <n v="46.276676715669822"/>
    <n v="105.98968827613797"/>
    <n v="10"/>
    <x v="1"/>
    <x v="0"/>
    <n v="1679.7468989130818"/>
    <n v="4.7956668860203671"/>
    <n v="6.4212806549188484"/>
    <n v="167.97468989130817"/>
    <n v="0.35668085545686595"/>
  </r>
  <r>
    <x v="928"/>
    <x v="71"/>
    <x v="971"/>
    <n v="7.5158895133602392"/>
    <n v="475.38167917422959"/>
    <n v="4"/>
    <x v="2"/>
    <x v="1"/>
    <n v="360.76271548832369"/>
    <n v="11.93644140756737"/>
    <n v="34.842533825196021"/>
    <n v="90.190678872080923"/>
    <n v="1.815316365179507"/>
  </r>
  <r>
    <x v="929"/>
    <x v="72"/>
    <x v="972"/>
    <n v="49.837642182790567"/>
    <n v="336.51838733742881"/>
    <n v="9"/>
    <x v="4"/>
    <x v="1"/>
    <n v="1344.2514747089649"/>
    <n v="8.272915217724087"/>
    <n v="5.8566767342522965"/>
    <n v="149.36127496766278"/>
    <n v="1.1529223492792104"/>
  </r>
  <r>
    <x v="930"/>
    <x v="73"/>
    <x v="973"/>
    <n v="14.873521371976619"/>
    <n v="484.51306872200627"/>
    <n v="10"/>
    <x v="0"/>
    <x v="2"/>
    <n v="1781.5218970987285"/>
    <n v="11.125048518605508"/>
    <n v="23.45392788826102"/>
    <n v="178.15218970987286"/>
    <n v="1.3889164075838161"/>
  </r>
  <r>
    <x v="931"/>
    <x v="74"/>
    <x v="974"/>
    <n v="43.092729070930993"/>
    <n v="373.24150824071575"/>
    <n v="9"/>
    <x v="2"/>
    <x v="0"/>
    <n v="742.92823060316437"/>
    <n v="11.990847100940725"/>
    <n v="3.4410730857105367"/>
    <n v="82.547581178129377"/>
    <n v="2.5170511435824428"/>
  </r>
  <r>
    <x v="932"/>
    <x v="75"/>
    <x v="975"/>
    <n v="40.882580932073395"/>
    <n v="252.08163954916685"/>
    <n v="4"/>
    <x v="4"/>
    <x v="2"/>
    <n v="499.45101946322245"/>
    <n v="11.394355213710856"/>
    <n v="3.9468996210625615"/>
    <n v="124.86275486580561"/>
    <n v="1.5622366721613117"/>
  </r>
  <r>
    <x v="933"/>
    <x v="76"/>
    <x v="976"/>
    <n v="20.966208555432196"/>
    <n v="192.22185864598686"/>
    <n v="4"/>
    <x v="1"/>
    <x v="1"/>
    <n v="966.78698924396087"/>
    <n v="8.5248591207051998"/>
    <n v="18.583846304211178"/>
    <n v="241.69674731099022"/>
    <n v="0.49334106353577106"/>
  </r>
  <r>
    <x v="934"/>
    <x v="77"/>
    <x v="977"/>
    <n v="42.765001353765918"/>
    <n v="125.03317628433362"/>
    <n v="2"/>
    <x v="0"/>
    <x v="0"/>
    <n v="802.31724335273168"/>
    <n v="1.4659157967650063"/>
    <n v="10.356851684759199"/>
    <n v="401.15862167636584"/>
    <n v="0.28229879011601383"/>
  </r>
  <r>
    <x v="935"/>
    <x v="78"/>
    <x v="978"/>
    <n v="43.034940606482635"/>
    <n v="254.06823121935096"/>
    <n v="5"/>
    <x v="3"/>
    <x v="2"/>
    <n v="807.46549036895158"/>
    <n v="5.9351724804276316"/>
    <n v="2.0179332581649283"/>
    <n v="161.49309807379032"/>
    <n v="2.9256499223789341"/>
  </r>
  <r>
    <x v="936"/>
    <x v="79"/>
    <x v="979"/>
    <n v="12.924516541099552"/>
    <n v="50.173357478465221"/>
    <n v="7"/>
    <x v="1"/>
    <x v="3"/>
    <n v="425.58363294755912"/>
    <n v="2.8538557322304232"/>
    <n v="19.423286671894388"/>
    <n v="60.797661849651305"/>
    <n v="0.19986471893903832"/>
  </r>
  <r>
    <x v="937"/>
    <x v="80"/>
    <x v="980"/>
    <n v="31.663377913163572"/>
    <n v="197.32888901478768"/>
    <n v="6"/>
    <x v="1"/>
    <x v="3"/>
    <n v="1101.1608075834324"/>
    <n v="11.23203897998658"/>
    <n v="11.581037163053118"/>
    <n v="183.52680126390541"/>
    <n v="0.53812847228856964"/>
  </r>
  <r>
    <x v="938"/>
    <x v="81"/>
    <x v="981"/>
    <n v="41.279460141172478"/>
    <n v="40.548051602550501"/>
    <n v="10"/>
    <x v="1"/>
    <x v="1"/>
    <n v="1618.1433789105738"/>
    <n v="9.4008149561187651"/>
    <n v="2.0626777742527338"/>
    <n v="161.81433789105739"/>
    <n v="0.47621666866118967"/>
  </r>
  <r>
    <x v="35"/>
    <x v="82"/>
    <x v="982"/>
    <n v="36.3931953619811"/>
    <n v="119.25155586440047"/>
    <n v="2"/>
    <x v="1"/>
    <x v="1"/>
    <n v="1284.0871883568257"/>
    <n v="10.941784810094195"/>
    <n v="8.3498006152137432"/>
    <n v="642.04359417841283"/>
    <n v="0.39243502378593981"/>
  </r>
  <r>
    <x v="939"/>
    <x v="83"/>
    <x v="983"/>
    <n v="46.129100185784047"/>
    <n v="455.7085244350211"/>
    <n v="2"/>
    <x v="4"/>
    <x v="2"/>
    <n v="924.06431785923883"/>
    <n v="2.9229561450060166"/>
    <n v="1.6863784701458622"/>
    <n v="462.03215892961941"/>
    <n v="5.8581045783979011"/>
  </r>
  <r>
    <x v="940"/>
    <x v="84"/>
    <x v="984"/>
    <n v="6.2692956377221583"/>
    <n v="193.40065498862182"/>
    <n v="7"/>
    <x v="3"/>
    <x v="2"/>
    <n v="1450.7900701777435"/>
    <n v="5.0375603082291658"/>
    <n v="47.284763560396776"/>
    <n v="207.25572431110621"/>
    <n v="0.65240603339300651"/>
  </r>
  <r>
    <x v="941"/>
    <x v="85"/>
    <x v="985"/>
    <n v="36.525236150813825"/>
    <n v="245.44362992490028"/>
    <n v="7"/>
    <x v="0"/>
    <x v="2"/>
    <n v="325.13730730430217"/>
    <n v="2.4665068063924407"/>
    <n v="7.5966428826357042"/>
    <n v="46.448186757757455"/>
    <n v="0.88457980859000107"/>
  </r>
  <r>
    <x v="273"/>
    <x v="86"/>
    <x v="986"/>
    <n v="47.640143078150686"/>
    <n v="238.22885590154641"/>
    <n v="6"/>
    <x v="1"/>
    <x v="0"/>
    <n v="1777.1739323131396"/>
    <n v="4.8862068688669762"/>
    <n v="6.4591693794401621"/>
    <n v="296.19565538552325"/>
    <n v="0.77418478991521356"/>
  </r>
  <r>
    <x v="942"/>
    <x v="87"/>
    <x v="987"/>
    <n v="30.362291905243715"/>
    <n v="42.289979600565495"/>
    <n v="6"/>
    <x v="0"/>
    <x v="3"/>
    <n v="348.50989215304259"/>
    <n v="1.5599722091104455"/>
    <n v="3.8677439762643573"/>
    <n v="58.084982025507095"/>
    <n v="0.36011831213529882"/>
  </r>
  <r>
    <x v="943"/>
    <x v="88"/>
    <x v="988"/>
    <n v="30.339900088880828"/>
    <n v="490.68309539028911"/>
    <n v="4"/>
    <x v="2"/>
    <x v="0"/>
    <n v="460.31814116384413"/>
    <n v="6.4505864766988337"/>
    <n v="6.5146205625255211"/>
    <n v="115.07953529096103"/>
    <n v="2.48254897133164"/>
  </r>
  <r>
    <x v="944"/>
    <x v="89"/>
    <x v="989"/>
    <n v="13.470514920736532"/>
    <n v="175.55413283070925"/>
    <n v="6"/>
    <x v="1"/>
    <x v="0"/>
    <n v="1111.8539513541125"/>
    <n v="2.8753236093083063"/>
    <n v="21.094493804073334"/>
    <n v="185.30899189235208"/>
    <n v="0.61781400990385549"/>
  </r>
  <r>
    <x v="945"/>
    <x v="90"/>
    <x v="990"/>
    <n v="49.460279468208938"/>
    <n v="357.79340136685869"/>
    <n v="6"/>
    <x v="1"/>
    <x v="2"/>
    <n v="1419.27240275655"/>
    <n v="11.66701244000769"/>
    <n v="2.06848831189598"/>
    <n v="236.545400459425"/>
    <n v="3.4972178759606947"/>
  </r>
  <r>
    <x v="946"/>
    <x v="91"/>
    <x v="991"/>
    <n v="44.673186195399211"/>
    <n v="270.25899398410434"/>
    <n v="10"/>
    <x v="0"/>
    <x v="3"/>
    <n v="704.10805746274741"/>
    <n v="4.7175445560700959"/>
    <n v="3.1882809493311068"/>
    <n v="70.410805746274747"/>
    <n v="1.897477536573746"/>
  </r>
  <r>
    <x v="170"/>
    <x v="92"/>
    <x v="992"/>
    <n v="27.150202575293235"/>
    <n v="418.23063471375218"/>
    <n v="1"/>
    <x v="3"/>
    <x v="2"/>
    <n v="916.12631273467036"/>
    <n v="8.469694903101157"/>
    <n v="11.506965903184744"/>
    <n v="916.12631273467036"/>
    <n v="1.3386959221280705"/>
  </r>
  <r>
    <x v="947"/>
    <x v="93"/>
    <x v="993"/>
    <n v="18.907388246804882"/>
    <n v="420.73868778434883"/>
    <n v="5"/>
    <x v="2"/>
    <x v="3"/>
    <n v="1308.6716023433528"/>
    <n v="10.148990466671554"/>
    <n v="4.8089000350762108"/>
    <n v="261.73432046867055"/>
    <n v="4.6273799094633121"/>
  </r>
  <r>
    <x v="948"/>
    <x v="94"/>
    <x v="994"/>
    <n v="27.069638905736564"/>
    <n v="146.39171330439365"/>
    <n v="3"/>
    <x v="3"/>
    <x v="3"/>
    <n v="1849.9258286339852"/>
    <n v="10.358547556627936"/>
    <n v="10.331460655557857"/>
    <n v="616.64194287799512"/>
    <n v="0.52344650559503381"/>
  </r>
  <r>
    <x v="949"/>
    <x v="95"/>
    <x v="995"/>
    <n v="9.0615819582906276"/>
    <n v="281.28802980241829"/>
    <n v="6"/>
    <x v="0"/>
    <x v="2"/>
    <n v="1549.8565120283752"/>
    <n v="10.435867781166131"/>
    <n v="45.677613394100646"/>
    <n v="258.30941867139586"/>
    <n v="0.67958506184104794"/>
  </r>
  <r>
    <x v="950"/>
    <x v="96"/>
    <x v="996"/>
    <n v="15.468051113745759"/>
    <n v="103.44791189429601"/>
    <n v="10"/>
    <x v="4"/>
    <x v="1"/>
    <n v="1215.9191575593807"/>
    <n v="4.1907121337276543"/>
    <n v="16.423823092693556"/>
    <n v="121.59191575593806"/>
    <n v="0.4072038466064718"/>
  </r>
  <r>
    <x v="951"/>
    <x v="97"/>
    <x v="997"/>
    <n v="14.846402376120977"/>
    <n v="333.76415030426443"/>
    <n v="8"/>
    <x v="1"/>
    <x v="0"/>
    <n v="1723.4273226364689"/>
    <n v="6.3143715130462903"/>
    <n v="18.924553054862539"/>
    <n v="215.42841532955862"/>
    <n v="1.1879354122560151"/>
  </r>
  <r>
    <x v="952"/>
    <x v="98"/>
    <x v="998"/>
    <n v="28.69018313668299"/>
    <n v="195.34245343570288"/>
    <n v="10"/>
    <x v="4"/>
    <x v="3"/>
    <n v="658.94721746606217"/>
    <n v="3.9122586648443738"/>
    <n v="8.9075525538764708"/>
    <n v="65.894721746606223"/>
    <n v="0.76437227164388821"/>
  </r>
  <r>
    <x v="953"/>
    <x v="99"/>
    <x v="999"/>
    <n v="5.0307573372723864"/>
    <n v="333.60154234728793"/>
    <n v="3"/>
    <x v="0"/>
    <x v="2"/>
    <n v="382.2771461501207"/>
    <n v="1.0245773875585407"/>
    <n v="15.103402196861357"/>
    <n v="127.42571538337357"/>
    <n v="4.39055976239350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64F1DA-9159-46F2-98AC-FEFF4DFD1107}" name="PivotTable6" cacheId="9"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4" rowHeaderCaption="Vehicle_ID">
  <location ref="D20:E24" firstHeaderRow="1" firstDataRow="1" firstDataCol="1"/>
  <pivotFields count="14">
    <pivotField showAll="0">
      <items count="955">
        <item x="418"/>
        <item x="133"/>
        <item x="791"/>
        <item x="393"/>
        <item x="232"/>
        <item x="839"/>
        <item x="723"/>
        <item x="121"/>
        <item x="317"/>
        <item x="454"/>
        <item x="513"/>
        <item x="23"/>
        <item x="172"/>
        <item x="297"/>
        <item x="943"/>
        <item x="279"/>
        <item x="920"/>
        <item x="324"/>
        <item x="628"/>
        <item x="111"/>
        <item x="683"/>
        <item x="592"/>
        <item x="813"/>
        <item x="675"/>
        <item x="220"/>
        <item x="872"/>
        <item x="637"/>
        <item x="552"/>
        <item x="136"/>
        <item x="510"/>
        <item x="561"/>
        <item x="761"/>
        <item x="169"/>
        <item x="941"/>
        <item x="364"/>
        <item x="441"/>
        <item x="347"/>
        <item x="1"/>
        <item x="574"/>
        <item x="759"/>
        <item x="16"/>
        <item x="532"/>
        <item x="534"/>
        <item x="375"/>
        <item x="617"/>
        <item x="809"/>
        <item x="897"/>
        <item x="525"/>
        <item x="11"/>
        <item x="558"/>
        <item x="177"/>
        <item x="10"/>
        <item x="75"/>
        <item x="727"/>
        <item x="887"/>
        <item x="328"/>
        <item x="782"/>
        <item x="864"/>
        <item x="380"/>
        <item x="355"/>
        <item x="953"/>
        <item x="263"/>
        <item x="336"/>
        <item x="557"/>
        <item x="584"/>
        <item x="333"/>
        <item x="38"/>
        <item x="858"/>
        <item x="316"/>
        <item x="391"/>
        <item x="678"/>
        <item x="48"/>
        <item x="898"/>
        <item x="442"/>
        <item x="100"/>
        <item x="944"/>
        <item x="248"/>
        <item x="461"/>
        <item x="540"/>
        <item x="218"/>
        <item x="313"/>
        <item x="690"/>
        <item x="801"/>
        <item x="553"/>
        <item x="698"/>
        <item x="199"/>
        <item x="795"/>
        <item x="679"/>
        <item x="73"/>
        <item x="900"/>
        <item x="253"/>
        <item x="247"/>
        <item x="141"/>
        <item x="243"/>
        <item x="229"/>
        <item x="174"/>
        <item x="742"/>
        <item x="712"/>
        <item x="201"/>
        <item x="245"/>
        <item x="506"/>
        <item x="105"/>
        <item x="167"/>
        <item x="499"/>
        <item x="694"/>
        <item x="79"/>
        <item x="176"/>
        <item x="258"/>
        <item x="888"/>
        <item x="257"/>
        <item x="556"/>
        <item x="288"/>
        <item x="589"/>
        <item x="146"/>
        <item x="369"/>
        <item x="47"/>
        <item x="834"/>
        <item x="399"/>
        <item x="179"/>
        <item x="173"/>
        <item x="732"/>
        <item x="63"/>
        <item x="278"/>
        <item x="445"/>
        <item x="282"/>
        <item x="925"/>
        <item x="697"/>
        <item x="876"/>
        <item x="721"/>
        <item x="325"/>
        <item x="215"/>
        <item x="579"/>
        <item x="485"/>
        <item x="143"/>
        <item x="43"/>
        <item x="911"/>
        <item x="51"/>
        <item x="255"/>
        <item x="880"/>
        <item x="756"/>
        <item x="492"/>
        <item x="717"/>
        <item x="550"/>
        <item x="264"/>
        <item x="535"/>
        <item x="431"/>
        <item x="701"/>
        <item x="631"/>
        <item x="144"/>
        <item x="611"/>
        <item x="8"/>
        <item x="784"/>
        <item x="891"/>
        <item x="99"/>
        <item x="769"/>
        <item x="760"/>
        <item x="314"/>
        <item x="32"/>
        <item x="638"/>
        <item x="815"/>
        <item x="221"/>
        <item x="435"/>
        <item x="12"/>
        <item x="192"/>
        <item x="34"/>
        <item x="193"/>
        <item x="952"/>
        <item x="217"/>
        <item x="200"/>
        <item x="713"/>
        <item x="869"/>
        <item x="281"/>
        <item x="867"/>
        <item x="893"/>
        <item x="668"/>
        <item x="53"/>
        <item x="581"/>
        <item x="31"/>
        <item x="6"/>
        <item x="682"/>
        <item x="340"/>
        <item x="299"/>
        <item x="775"/>
        <item x="595"/>
        <item x="126"/>
        <item x="455"/>
        <item x="936"/>
        <item x="302"/>
        <item x="353"/>
        <item x="381"/>
        <item x="204"/>
        <item x="101"/>
        <item x="0"/>
        <item x="116"/>
        <item x="137"/>
        <item x="816"/>
        <item x="693"/>
        <item x="566"/>
        <item x="112"/>
        <item x="736"/>
        <item x="376"/>
        <item x="301"/>
        <item x="387"/>
        <item x="788"/>
        <item x="818"/>
        <item x="703"/>
        <item x="659"/>
        <item x="261"/>
        <item x="656"/>
        <item x="164"/>
        <item x="583"/>
        <item x="463"/>
        <item x="808"/>
        <item x="747"/>
        <item x="402"/>
        <item x="41"/>
        <item x="148"/>
        <item x="564"/>
        <item x="676"/>
        <item x="410"/>
        <item x="332"/>
        <item x="531"/>
        <item x="149"/>
        <item x="319"/>
        <item x="274"/>
        <item x="804"/>
        <item x="186"/>
        <item x="286"/>
        <item x="465"/>
        <item x="300"/>
        <item x="537"/>
        <item x="833"/>
        <item x="951"/>
        <item x="96"/>
        <item x="493"/>
        <item x="5"/>
        <item x="88"/>
        <item x="210"/>
        <item x="741"/>
        <item x="86"/>
        <item x="914"/>
        <item x="873"/>
        <item x="829"/>
        <item x="905"/>
        <item x="440"/>
        <item x="453"/>
        <item x="330"/>
        <item x="843"/>
        <item x="739"/>
        <item x="326"/>
        <item x="700"/>
        <item x="494"/>
        <item x="699"/>
        <item x="862"/>
        <item x="562"/>
        <item x="497"/>
        <item x="102"/>
        <item x="599"/>
        <item x="819"/>
        <item x="875"/>
        <item x="342"/>
        <item x="239"/>
        <item x="303"/>
        <item x="28"/>
        <item x="722"/>
        <item x="718"/>
        <item x="252"/>
        <item x="292"/>
        <item x="924"/>
        <item x="119"/>
        <item x="811"/>
        <item x="474"/>
        <item x="352"/>
        <item x="24"/>
        <item x="103"/>
        <item x="776"/>
        <item x="130"/>
        <item x="321"/>
        <item x="344"/>
        <item x="58"/>
        <item x="67"/>
        <item x="572"/>
        <item x="230"/>
        <item x="529"/>
        <item x="151"/>
        <item x="743"/>
        <item x="223"/>
        <item x="895"/>
        <item x="571"/>
        <item x="430"/>
        <item x="909"/>
        <item x="64"/>
        <item x="720"/>
        <item x="414"/>
        <item x="910"/>
        <item x="763"/>
        <item x="458"/>
        <item x="601"/>
        <item x="345"/>
        <item x="378"/>
        <item x="124"/>
        <item x="348"/>
        <item x="673"/>
        <item x="908"/>
        <item x="767"/>
        <item x="539"/>
        <item x="620"/>
        <item x="211"/>
        <item x="689"/>
        <item x="661"/>
        <item x="256"/>
        <item x="796"/>
        <item x="853"/>
        <item x="240"/>
        <item x="389"/>
        <item x="949"/>
        <item x="207"/>
        <item x="191"/>
        <item x="831"/>
        <item x="630"/>
        <item x="662"/>
        <item x="206"/>
        <item x="411"/>
        <item x="46"/>
        <item x="657"/>
        <item x="365"/>
        <item x="669"/>
        <item x="448"/>
        <item x="396"/>
        <item x="735"/>
        <item x="578"/>
        <item x="17"/>
        <item x="128"/>
        <item x="439"/>
        <item x="933"/>
        <item x="560"/>
        <item x="358"/>
        <item x="157"/>
        <item x="308"/>
        <item x="269"/>
        <item x="507"/>
        <item x="714"/>
        <item x="61"/>
        <item x="338"/>
        <item x="421"/>
        <item x="306"/>
        <item x="80"/>
        <item x="715"/>
        <item x="543"/>
        <item x="155"/>
        <item x="622"/>
        <item x="82"/>
        <item x="284"/>
        <item x="427"/>
        <item x="227"/>
        <item x="498"/>
        <item x="184"/>
        <item x="29"/>
        <item x="663"/>
        <item x="242"/>
        <item x="567"/>
        <item x="13"/>
        <item x="457"/>
        <item x="948"/>
        <item x="95"/>
        <item x="522"/>
        <item x="71"/>
        <item x="171"/>
        <item x="20"/>
        <item x="520"/>
        <item x="640"/>
        <item x="357"/>
        <item x="363"/>
        <item x="4"/>
        <item x="555"/>
        <item x="438"/>
        <item x="166"/>
        <item x="738"/>
        <item x="705"/>
        <item x="671"/>
        <item x="362"/>
        <item x="49"/>
        <item x="175"/>
        <item x="74"/>
        <item x="170"/>
        <item x="655"/>
        <item x="495"/>
        <item x="728"/>
        <item x="915"/>
        <item x="14"/>
        <item x="52"/>
        <item x="733"/>
        <item x="856"/>
        <item x="487"/>
        <item x="889"/>
        <item x="436"/>
        <item x="259"/>
        <item x="222"/>
        <item x="343"/>
        <item x="937"/>
        <item x="181"/>
        <item x="563"/>
        <item x="271"/>
        <item x="854"/>
        <item x="482"/>
        <item x="810"/>
        <item x="140"/>
        <item x="719"/>
        <item x="633"/>
        <item x="912"/>
        <item x="142"/>
        <item x="632"/>
        <item x="580"/>
        <item x="188"/>
        <item x="642"/>
        <item x="827"/>
        <item x="614"/>
        <item x="452"/>
        <item x="906"/>
        <item x="289"/>
        <item x="66"/>
        <item x="443"/>
        <item x="3"/>
        <item x="610"/>
        <item x="262"/>
        <item x="89"/>
        <item x="478"/>
        <item x="559"/>
        <item x="165"/>
        <item x="351"/>
        <item x="702"/>
        <item x="205"/>
        <item x="462"/>
        <item x="339"/>
        <item x="214"/>
        <item x="930"/>
        <item x="758"/>
        <item x="950"/>
        <item x="312"/>
        <item x="654"/>
        <item x="110"/>
        <item x="549"/>
        <item x="786"/>
        <item x="691"/>
        <item x="917"/>
        <item x="390"/>
        <item x="919"/>
        <item x="569"/>
        <item x="624"/>
        <item x="477"/>
        <item x="541"/>
        <item x="268"/>
        <item x="377"/>
        <item x="320"/>
        <item x="91"/>
        <item x="122"/>
        <item x="309"/>
        <item x="37"/>
        <item x="734"/>
        <item x="716"/>
        <item x="87"/>
        <item x="152"/>
        <item x="234"/>
        <item x="379"/>
        <item x="272"/>
        <item x="740"/>
        <item x="114"/>
        <item x="62"/>
        <item x="802"/>
        <item x="838"/>
        <item x="78"/>
        <item x="608"/>
        <item x="762"/>
        <item x="70"/>
        <item x="603"/>
        <item x="652"/>
        <item x="488"/>
        <item x="751"/>
        <item x="304"/>
        <item x="523"/>
        <item x="823"/>
        <item x="677"/>
        <item x="942"/>
        <item x="483"/>
        <item x="2"/>
        <item x="627"/>
        <item x="665"/>
        <item x="315"/>
        <item x="479"/>
        <item x="27"/>
        <item x="55"/>
        <item x="22"/>
        <item x="547"/>
        <item x="182"/>
        <item x="212"/>
        <item x="368"/>
        <item x="612"/>
        <item x="370"/>
        <item x="626"/>
        <item x="305"/>
        <item x="730"/>
        <item x="840"/>
        <item x="667"/>
        <item x="432"/>
        <item x="684"/>
        <item x="291"/>
        <item x="236"/>
        <item x="486"/>
        <item x="946"/>
        <item x="420"/>
        <item x="890"/>
        <item x="922"/>
        <item x="805"/>
        <item x="729"/>
        <item x="780"/>
        <item x="745"/>
        <item x="50"/>
        <item x="726"/>
        <item x="821"/>
        <item x="680"/>
        <item x="44"/>
        <item x="901"/>
        <item x="117"/>
        <item x="639"/>
        <item x="940"/>
        <item x="409"/>
        <item x="939"/>
        <item x="670"/>
        <item x="241"/>
        <item x="709"/>
        <item x="127"/>
        <item x="841"/>
        <item x="515"/>
        <item x="928"/>
        <item x="298"/>
        <item x="896"/>
        <item x="275"/>
        <item x="403"/>
        <item x="415"/>
        <item x="582"/>
        <item x="932"/>
        <item x="674"/>
        <item x="295"/>
        <item x="419"/>
        <item x="749"/>
        <item x="361"/>
        <item x="711"/>
        <item x="643"/>
        <item x="653"/>
        <item x="139"/>
        <item x="744"/>
        <item x="334"/>
        <item x="405"/>
        <item x="437"/>
        <item x="812"/>
        <item x="573"/>
        <item x="158"/>
        <item x="575"/>
        <item x="246"/>
        <item x="384"/>
        <item x="401"/>
        <item x="270"/>
        <item x="785"/>
        <item x="81"/>
        <item x="76"/>
        <item x="658"/>
        <item x="277"/>
        <item x="267"/>
        <item x="884"/>
        <item x="468"/>
        <item x="859"/>
        <item x="490"/>
        <item x="774"/>
        <item x="852"/>
        <item x="423"/>
        <item x="609"/>
        <item x="787"/>
        <item x="134"/>
        <item x="72"/>
        <item x="899"/>
        <item x="619"/>
        <item x="407"/>
        <item x="545"/>
        <item x="542"/>
        <item x="367"/>
        <item x="881"/>
        <item x="777"/>
        <item x="400"/>
        <item x="178"/>
        <item x="649"/>
        <item x="502"/>
        <item x="374"/>
        <item x="866"/>
        <item x="349"/>
        <item x="848"/>
        <item x="773"/>
        <item x="318"/>
        <item x="434"/>
        <item x="489"/>
        <item x="527"/>
        <item x="616"/>
        <item x="30"/>
        <item x="546"/>
        <item x="168"/>
        <item x="878"/>
        <item x="203"/>
        <item x="836"/>
        <item x="115"/>
        <item x="26"/>
        <item x="625"/>
        <item x="688"/>
        <item x="591"/>
        <item x="307"/>
        <item x="647"/>
        <item x="36"/>
        <item x="847"/>
        <item x="927"/>
        <item x="383"/>
        <item x="585"/>
        <item x="771"/>
        <item x="287"/>
        <item x="360"/>
        <item x="554"/>
        <item x="371"/>
        <item x="514"/>
        <item x="650"/>
        <item x="947"/>
        <item x="341"/>
        <item x="195"/>
        <item x="623"/>
        <item x="60"/>
        <item x="337"/>
        <item x="902"/>
        <item x="35"/>
        <item x="672"/>
        <item x="45"/>
        <item x="798"/>
        <item x="94"/>
        <item x="597"/>
        <item x="138"/>
        <item x="397"/>
        <item x="335"/>
        <item x="57"/>
        <item x="570"/>
        <item x="644"/>
        <item x="329"/>
        <item x="290"/>
        <item x="59"/>
        <item x="588"/>
        <item x="160"/>
        <item x="129"/>
        <item x="903"/>
        <item x="576"/>
        <item x="850"/>
        <item x="42"/>
        <item x="231"/>
        <item x="413"/>
        <item x="69"/>
        <item x="33"/>
        <item x="883"/>
        <item x="54"/>
        <item x="511"/>
        <item x="860"/>
        <item x="938"/>
        <item x="107"/>
        <item x="354"/>
        <item x="855"/>
        <item x="496"/>
        <item x="830"/>
        <item x="449"/>
        <item x="934"/>
        <item x="106"/>
        <item x="388"/>
        <item x="861"/>
        <item x="526"/>
        <item x="509"/>
        <item x="516"/>
        <item x="233"/>
        <item x="533"/>
        <item x="84"/>
        <item x="273"/>
        <item x="577"/>
        <item x="879"/>
        <item x="366"/>
        <item x="159"/>
        <item x="93"/>
        <item x="451"/>
        <item x="373"/>
        <item x="781"/>
        <item x="695"/>
        <item x="228"/>
        <item x="77"/>
        <item x="408"/>
        <item x="750"/>
        <item x="202"/>
        <item x="260"/>
        <item x="789"/>
        <item x="528"/>
        <item x="641"/>
        <item x="416"/>
        <item x="224"/>
        <item x="190"/>
        <item x="501"/>
        <item x="814"/>
        <item x="772"/>
        <item x="406"/>
        <item x="724"/>
        <item x="874"/>
        <item x="857"/>
        <item x="197"/>
        <item x="778"/>
        <item x="350"/>
        <item x="907"/>
        <item x="346"/>
        <item x="794"/>
        <item x="447"/>
        <item x="500"/>
        <item x="835"/>
        <item x="824"/>
        <item x="505"/>
        <item x="704"/>
        <item x="517"/>
        <item x="265"/>
        <item x="19"/>
        <item x="593"/>
        <item x="508"/>
        <item x="412"/>
        <item x="548"/>
        <item x="9"/>
        <item x="104"/>
        <item x="25"/>
        <item x="237"/>
        <item x="154"/>
        <item x="196"/>
        <item x="929"/>
        <item x="456"/>
        <item x="648"/>
        <item x="471"/>
        <item x="323"/>
        <item x="587"/>
        <item x="92"/>
        <item x="536"/>
        <item x="710"/>
        <item x="331"/>
        <item x="422"/>
        <item x="904"/>
        <item x="194"/>
        <item x="398"/>
        <item x="757"/>
        <item x="596"/>
        <item x="892"/>
        <item x="382"/>
        <item x="118"/>
        <item x="600"/>
        <item x="607"/>
        <item x="524"/>
        <item x="768"/>
        <item x="392"/>
        <item x="385"/>
        <item x="755"/>
        <item x="161"/>
        <item x="806"/>
        <item x="293"/>
        <item x="746"/>
        <item x="484"/>
        <item x="868"/>
        <item x="687"/>
        <item x="926"/>
        <item x="425"/>
        <item x="322"/>
        <item x="800"/>
        <item x="426"/>
        <item x="766"/>
        <item x="469"/>
        <item x="708"/>
        <item x="216"/>
        <item x="894"/>
        <item x="473"/>
        <item x="844"/>
        <item x="636"/>
        <item x="209"/>
        <item x="21"/>
        <item x="476"/>
        <item x="707"/>
        <item x="613"/>
        <item x="163"/>
        <item x="56"/>
        <item x="120"/>
        <item x="651"/>
        <item x="731"/>
        <item x="544"/>
        <item x="783"/>
        <item x="235"/>
        <item x="851"/>
        <item x="446"/>
        <item x="464"/>
        <item x="828"/>
        <item x="931"/>
        <item x="871"/>
        <item x="276"/>
        <item x="280"/>
        <item x="85"/>
        <item x="39"/>
        <item x="918"/>
        <item x="598"/>
        <item x="359"/>
        <item x="916"/>
        <item x="817"/>
        <item x="538"/>
        <item x="793"/>
        <item x="68"/>
        <item x="213"/>
        <item x="460"/>
        <item x="466"/>
        <item x="615"/>
        <item x="606"/>
        <item x="424"/>
        <item x="568"/>
        <item x="921"/>
        <item x="504"/>
        <item x="198"/>
        <item x="530"/>
        <item x="108"/>
        <item x="748"/>
        <item x="685"/>
        <item x="877"/>
        <item x="725"/>
        <item x="770"/>
        <item x="551"/>
        <item x="764"/>
        <item x="356"/>
        <item x="826"/>
        <item x="187"/>
        <item x="189"/>
        <item x="429"/>
        <item x="645"/>
        <item x="565"/>
        <item x="475"/>
        <item x="444"/>
        <item x="150"/>
        <item x="634"/>
        <item x="249"/>
        <item x="512"/>
        <item x="692"/>
        <item x="686"/>
        <item x="226"/>
        <item x="825"/>
        <item x="935"/>
        <item x="605"/>
        <item x="664"/>
        <item x="846"/>
        <item x="481"/>
        <item x="807"/>
        <item x="183"/>
        <item x="225"/>
        <item x="145"/>
        <item x="238"/>
        <item x="621"/>
        <item x="885"/>
        <item x="521"/>
        <item x="311"/>
        <item x="135"/>
        <item x="842"/>
        <item x="594"/>
        <item x="635"/>
        <item x="681"/>
        <item x="696"/>
        <item x="98"/>
        <item x="754"/>
        <item x="618"/>
        <item x="450"/>
        <item x="863"/>
        <item x="779"/>
        <item x="945"/>
        <item x="913"/>
        <item x="820"/>
        <item x="799"/>
        <item x="83"/>
        <item x="752"/>
        <item x="123"/>
        <item x="865"/>
        <item x="250"/>
        <item x="470"/>
        <item x="15"/>
        <item x="310"/>
        <item x="285"/>
        <item x="590"/>
        <item x="404"/>
        <item x="125"/>
        <item x="837"/>
        <item x="254"/>
        <item x="832"/>
        <item x="822"/>
        <item x="372"/>
        <item x="97"/>
        <item x="428"/>
        <item x="386"/>
        <item x="180"/>
        <item x="790"/>
        <item x="433"/>
        <item x="629"/>
        <item x="162"/>
        <item x="459"/>
        <item x="797"/>
        <item x="765"/>
        <item x="394"/>
        <item x="480"/>
        <item x="602"/>
        <item x="706"/>
        <item x="266"/>
        <item x="666"/>
        <item x="870"/>
        <item x="153"/>
        <item x="296"/>
        <item x="109"/>
        <item x="132"/>
        <item x="646"/>
        <item x="251"/>
        <item x="467"/>
        <item x="147"/>
        <item x="586"/>
        <item x="882"/>
        <item x="65"/>
        <item x="660"/>
        <item x="40"/>
        <item x="208"/>
        <item x="113"/>
        <item x="283"/>
        <item x="604"/>
        <item x="518"/>
        <item x="395"/>
        <item x="845"/>
        <item x="90"/>
        <item x="185"/>
        <item x="156"/>
        <item x="131"/>
        <item x="753"/>
        <item x="491"/>
        <item x="219"/>
        <item x="886"/>
        <item x="244"/>
        <item x="792"/>
        <item x="503"/>
        <item x="294"/>
        <item x="849"/>
        <item x="737"/>
        <item x="18"/>
        <item x="7"/>
        <item x="327"/>
        <item x="519"/>
        <item x="923"/>
        <item x="472"/>
        <item x="417"/>
        <item x="803"/>
        <item t="default"/>
      </items>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 showAll="0">
      <items count="1001">
        <item x="101"/>
        <item x="882"/>
        <item x="466"/>
        <item x="208"/>
        <item x="243"/>
        <item x="249"/>
        <item x="911"/>
        <item x="949"/>
        <item x="31"/>
        <item x="109"/>
        <item x="504"/>
        <item x="483"/>
        <item x="260"/>
        <item x="813"/>
        <item x="268"/>
        <item x="88"/>
        <item x="732"/>
        <item x="41"/>
        <item x="108"/>
        <item x="200"/>
        <item x="631"/>
        <item x="796"/>
        <item x="448"/>
        <item x="454"/>
        <item x="683"/>
        <item x="214"/>
        <item x="810"/>
        <item x="70"/>
        <item x="580"/>
        <item x="397"/>
        <item x="527"/>
        <item x="259"/>
        <item x="564"/>
        <item x="124"/>
        <item x="525"/>
        <item x="512"/>
        <item x="770"/>
        <item x="240"/>
        <item x="684"/>
        <item x="476"/>
        <item x="738"/>
        <item x="114"/>
        <item x="877"/>
        <item x="224"/>
        <item x="449"/>
        <item x="657"/>
        <item x="315"/>
        <item x="319"/>
        <item x="999"/>
        <item x="700"/>
        <item x="130"/>
        <item x="983"/>
        <item x="336"/>
        <item x="952"/>
        <item x="822"/>
        <item x="521"/>
        <item x="46"/>
        <item x="618"/>
        <item x="139"/>
        <item x="355"/>
        <item x="166"/>
        <item x="581"/>
        <item x="494"/>
        <item x="311"/>
        <item x="93"/>
        <item x="257"/>
        <item x="699"/>
        <item x="136"/>
        <item x="754"/>
        <item x="644"/>
        <item x="571"/>
        <item x="321"/>
        <item x="391"/>
        <item x="981"/>
        <item x="552"/>
        <item x="467"/>
        <item x="557"/>
        <item x="137"/>
        <item x="978"/>
        <item x="223"/>
        <item x="492"/>
        <item x="637"/>
        <item x="937"/>
        <item x="613"/>
        <item x="274"/>
        <item x="894"/>
        <item x="4"/>
        <item x="993"/>
        <item x="168"/>
        <item x="356"/>
        <item x="160"/>
        <item x="169"/>
        <item x="717"/>
        <item x="55"/>
        <item x="66"/>
        <item x="148"/>
        <item x="75"/>
        <item x="880"/>
        <item x="393"/>
        <item x="435"/>
        <item x="337"/>
        <item x="913"/>
        <item x="189"/>
        <item x="39"/>
        <item x="121"/>
        <item x="812"/>
        <item x="480"/>
        <item x="473"/>
        <item x="923"/>
        <item x="596"/>
        <item x="234"/>
        <item x="285"/>
        <item x="20"/>
        <item x="267"/>
        <item x="990"/>
        <item x="960"/>
        <item x="953"/>
        <item x="760"/>
        <item x="627"/>
        <item x="852"/>
        <item x="82"/>
        <item x="176"/>
        <item x="608"/>
        <item x="658"/>
        <item x="539"/>
        <item x="670"/>
        <item x="91"/>
        <item x="104"/>
        <item x="710"/>
        <item x="400"/>
        <item x="8"/>
        <item x="965"/>
        <item x="57"/>
        <item x="771"/>
        <item x="246"/>
        <item x="870"/>
        <item x="390"/>
        <item x="459"/>
        <item x="823"/>
        <item x="430"/>
        <item x="463"/>
        <item x="629"/>
        <item x="51"/>
        <item x="940"/>
        <item x="22"/>
        <item x="365"/>
        <item x="212"/>
        <item x="577"/>
        <item x="486"/>
        <item x="103"/>
        <item x="293"/>
        <item x="442"/>
        <item x="99"/>
        <item x="808"/>
        <item x="987"/>
        <item x="335"/>
        <item x="310"/>
        <item x="815"/>
        <item x="164"/>
        <item x="659"/>
        <item x="966"/>
        <item x="676"/>
        <item x="64"/>
        <item x="225"/>
        <item x="347"/>
        <item x="723"/>
        <item x="402"/>
        <item x="924"/>
        <item x="779"/>
        <item x="660"/>
        <item x="406"/>
        <item x="283"/>
        <item x="674"/>
        <item x="804"/>
        <item x="342"/>
        <item x="829"/>
        <item x="113"/>
        <item x="106"/>
        <item x="900"/>
        <item x="515"/>
        <item x="932"/>
        <item x="7"/>
        <item x="251"/>
        <item x="902"/>
        <item x="298"/>
        <item x="385"/>
        <item x="204"/>
        <item x="653"/>
        <item x="939"/>
        <item x="927"/>
        <item x="81"/>
        <item x="534"/>
        <item x="838"/>
        <item x="922"/>
        <item x="752"/>
        <item x="294"/>
        <item x="767"/>
        <item x="889"/>
        <item x="526"/>
        <item x="628"/>
        <item x="866"/>
        <item x="703"/>
        <item x="991"/>
        <item x="95"/>
        <item x="845"/>
        <item x="824"/>
        <item x="245"/>
        <item x="186"/>
        <item x="386"/>
        <item x="154"/>
        <item x="216"/>
        <item x="736"/>
        <item x="96"/>
        <item x="974"/>
        <item x="964"/>
        <item x="45"/>
        <item x="445"/>
        <item x="188"/>
        <item x="841"/>
        <item x="389"/>
        <item x="156"/>
        <item x="40"/>
        <item x="944"/>
        <item x="451"/>
        <item x="292"/>
        <item x="410"/>
        <item x="111"/>
        <item x="489"/>
        <item x="485"/>
        <item x="873"/>
        <item x="276"/>
        <item x="90"/>
        <item x="839"/>
        <item x="975"/>
        <item x="343"/>
        <item x="716"/>
        <item x="942"/>
        <item x="721"/>
        <item x="595"/>
        <item x="431"/>
        <item x="667"/>
        <item x="105"/>
        <item x="532"/>
        <item x="503"/>
        <item x="247"/>
        <item x="468"/>
        <item x="864"/>
        <item x="14"/>
        <item x="926"/>
        <item x="602"/>
        <item x="943"/>
        <item x="601"/>
        <item x="203"/>
        <item x="715"/>
        <item x="228"/>
        <item x="440"/>
        <item x="232"/>
        <item x="851"/>
        <item x="568"/>
        <item x="314"/>
        <item x="140"/>
        <item x="757"/>
        <item x="424"/>
        <item x="349"/>
        <item x="236"/>
        <item x="358"/>
        <item x="915"/>
        <item x="412"/>
        <item x="438"/>
        <item x="605"/>
        <item x="460"/>
        <item x="860"/>
        <item x="474"/>
        <item x="844"/>
        <item x="693"/>
        <item x="718"/>
        <item x="859"/>
        <item x="524"/>
        <item x="962"/>
        <item x="5"/>
        <item x="698"/>
        <item x="843"/>
        <item x="782"/>
        <item x="787"/>
        <item x="475"/>
        <item x="244"/>
        <item x="947"/>
        <item x="49"/>
        <item x="313"/>
        <item x="671"/>
        <item x="53"/>
        <item x="559"/>
        <item x="954"/>
        <item x="731"/>
        <item x="0"/>
        <item x="206"/>
        <item x="638"/>
        <item x="416"/>
        <item x="372"/>
        <item x="280"/>
        <item x="317"/>
        <item x="959"/>
        <item x="705"/>
        <item x="726"/>
        <item x="814"/>
        <item x="828"/>
        <item x="847"/>
        <item x="713"/>
        <item x="616"/>
        <item x="891"/>
        <item x="556"/>
        <item x="333"/>
        <item x="661"/>
        <item x="941"/>
        <item x="112"/>
        <item x="269"/>
        <item x="825"/>
        <item x="143"/>
        <item x="724"/>
        <item x="777"/>
        <item x="988"/>
        <item x="248"/>
        <item x="98"/>
        <item x="175"/>
        <item x="538"/>
        <item x="511"/>
        <item x="772"/>
        <item x="282"/>
        <item x="363"/>
        <item x="783"/>
        <item x="398"/>
        <item x="351"/>
        <item x="19"/>
        <item x="157"/>
        <item x="764"/>
        <item x="281"/>
        <item x="207"/>
        <item x="218"/>
        <item x="831"/>
        <item x="339"/>
        <item x="649"/>
        <item x="506"/>
        <item x="663"/>
        <item x="862"/>
        <item x="617"/>
        <item x="848"/>
        <item x="288"/>
        <item x="447"/>
        <item x="366"/>
        <item x="563"/>
        <item x="184"/>
        <item x="566"/>
        <item x="737"/>
        <item x="177"/>
        <item x="832"/>
        <item x="535"/>
        <item x="79"/>
        <item x="383"/>
        <item x="384"/>
        <item x="573"/>
        <item x="29"/>
        <item x="749"/>
        <item x="583"/>
        <item x="191"/>
        <item x="420"/>
        <item x="540"/>
        <item x="789"/>
        <item x="633"/>
        <item x="219"/>
        <item x="71"/>
        <item x="711"/>
        <item x="589"/>
        <item x="348"/>
        <item x="163"/>
        <item x="453"/>
        <item x="373"/>
        <item x="401"/>
        <item x="854"/>
        <item x="252"/>
        <item x="425"/>
        <item x="584"/>
        <item x="719"/>
        <item x="544"/>
        <item x="599"/>
        <item x="499"/>
        <item x="369"/>
        <item x="762"/>
        <item x="241"/>
        <item x="279"/>
        <item x="905"/>
        <item x="593"/>
        <item x="80"/>
        <item x="750"/>
        <item x="211"/>
        <item x="132"/>
        <item x="955"/>
        <item x="885"/>
        <item x="68"/>
        <item x="50"/>
        <item x="350"/>
        <item x="817"/>
        <item x="408"/>
        <item x="878"/>
        <item x="65"/>
        <item x="969"/>
        <item x="159"/>
        <item x="490"/>
        <item x="689"/>
        <item x="266"/>
        <item x="62"/>
        <item x="477"/>
        <item x="217"/>
        <item x="382"/>
        <item x="561"/>
        <item x="161"/>
        <item x="487"/>
        <item x="235"/>
        <item x="745"/>
        <item x="655"/>
        <item x="443"/>
        <item x="407"/>
        <item x="344"/>
        <item x="345"/>
        <item x="701"/>
        <item x="1"/>
        <item x="231"/>
        <item x="312"/>
        <item x="863"/>
        <item x="72"/>
        <item x="411"/>
        <item x="612"/>
        <item x="603"/>
        <item x="979"/>
        <item x="465"/>
        <item x="303"/>
        <item x="414"/>
        <item x="330"/>
        <item x="647"/>
        <item x="446"/>
        <item x="155"/>
        <item x="318"/>
        <item x="610"/>
        <item x="996"/>
        <item x="158"/>
        <item x="58"/>
        <item x="146"/>
        <item x="84"/>
        <item x="33"/>
        <item x="998"/>
        <item x="774"/>
        <item x="479"/>
        <item x="523"/>
        <item x="128"/>
        <item x="925"/>
        <item x="423"/>
        <item x="326"/>
        <item x="517"/>
        <item x="714"/>
        <item x="921"/>
        <item x="418"/>
        <item x="500"/>
        <item x="742"/>
        <item x="971"/>
        <item x="773"/>
        <item x="797"/>
        <item x="334"/>
        <item x="118"/>
        <item x="888"/>
        <item x="131"/>
        <item x="865"/>
        <item x="16"/>
        <item x="695"/>
        <item x="702"/>
        <item x="230"/>
        <item x="388"/>
        <item x="238"/>
        <item x="67"/>
        <item x="134"/>
        <item x="607"/>
        <item x="54"/>
        <item x="918"/>
        <item x="300"/>
        <item x="739"/>
        <item x="906"/>
        <item x="546"/>
        <item x="547"/>
        <item x="691"/>
        <item x="728"/>
        <item x="730"/>
        <item x="598"/>
        <item x="769"/>
        <item x="254"/>
        <item x="450"/>
        <item x="956"/>
        <item x="673"/>
        <item x="122"/>
        <item x="755"/>
        <item x="341"/>
        <item x="734"/>
        <item x="985"/>
        <item x="325"/>
        <item x="496"/>
        <item x="316"/>
        <item x="626"/>
        <item x="768"/>
        <item x="286"/>
        <item x="994"/>
        <item x="284"/>
        <item x="120"/>
        <item x="997"/>
        <item x="729"/>
        <item x="936"/>
        <item x="484"/>
        <item x="529"/>
        <item x="776"/>
        <item x="549"/>
        <item x="989"/>
        <item x="127"/>
        <item x="346"/>
        <item x="278"/>
        <item x="827"/>
        <item x="641"/>
        <item x="495"/>
        <item x="116"/>
        <item x="380"/>
        <item x="426"/>
        <item x="472"/>
        <item x="592"/>
        <item x="145"/>
        <item x="11"/>
        <item x="875"/>
        <item x="785"/>
        <item x="672"/>
        <item x="415"/>
        <item x="896"/>
        <item x="32"/>
        <item x="743"/>
        <item x="972"/>
        <item x="867"/>
        <item x="9"/>
        <item x="619"/>
        <item x="531"/>
        <item x="917"/>
        <item x="77"/>
        <item x="555"/>
        <item x="513"/>
        <item x="984"/>
        <item x="142"/>
        <item x="470"/>
        <item x="970"/>
        <item x="883"/>
        <item x="669"/>
        <item x="635"/>
        <item x="753"/>
        <item x="632"/>
        <item x="498"/>
        <item x="327"/>
        <item x="434"/>
        <item x="172"/>
        <item x="840"/>
        <item x="43"/>
        <item x="174"/>
        <item x="712"/>
        <item x="600"/>
        <item x="681"/>
        <item x="982"/>
        <item x="305"/>
        <item x="92"/>
        <item x="210"/>
        <item x="585"/>
        <item x="222"/>
        <item x="930"/>
        <item x="912"/>
        <item x="751"/>
        <item x="986"/>
        <item x="264"/>
        <item x="591"/>
        <item x="193"/>
        <item x="895"/>
        <item x="263"/>
        <item x="686"/>
        <item x="801"/>
        <item x="725"/>
        <item x="185"/>
        <item x="2"/>
        <item x="364"/>
        <item x="992"/>
        <item x="803"/>
        <item x="792"/>
        <item x="36"/>
        <item x="173"/>
        <item x="872"/>
        <item x="277"/>
        <item x="370"/>
        <item x="482"/>
        <item x="87"/>
        <item x="352"/>
        <item x="242"/>
        <item x="183"/>
        <item x="295"/>
        <item x="553"/>
        <item x="560"/>
        <item x="586"/>
        <item x="679"/>
        <item x="147"/>
        <item x="968"/>
        <item x="775"/>
        <item x="704"/>
        <item x="578"/>
        <item x="138"/>
        <item x="837"/>
        <item x="636"/>
        <item x="778"/>
        <item x="198"/>
        <item x="963"/>
        <item x="488"/>
        <item x="324"/>
        <item x="720"/>
        <item x="871"/>
        <item x="226"/>
        <item x="271"/>
        <item x="806"/>
        <item x="307"/>
        <item x="692"/>
        <item x="309"/>
        <item x="508"/>
        <item x="805"/>
        <item x="519"/>
        <item x="141"/>
        <item x="213"/>
        <item x="668"/>
        <item x="306"/>
        <item x="501"/>
        <item x="572"/>
        <item x="624"/>
        <item x="876"/>
        <item x="690"/>
        <item x="652"/>
        <item x="432"/>
        <item x="685"/>
        <item x="86"/>
        <item x="646"/>
        <item x="199"/>
        <item x="835"/>
        <item x="892"/>
        <item x="381"/>
        <item x="354"/>
        <item x="594"/>
        <item x="457"/>
        <item x="151"/>
        <item x="687"/>
        <item x="332"/>
        <item x="950"/>
        <item x="741"/>
        <item x="297"/>
        <item x="360"/>
        <item x="187"/>
        <item x="677"/>
        <item x="558"/>
        <item x="107"/>
        <item x="229"/>
        <item x="826"/>
        <item x="85"/>
        <item x="973"/>
        <item x="491"/>
        <item x="162"/>
        <item x="178"/>
        <item x="239"/>
        <item x="938"/>
        <item x="874"/>
        <item x="376"/>
        <item x="59"/>
        <item x="35"/>
        <item x="34"/>
        <item x="790"/>
        <item x="227"/>
        <item x="409"/>
        <item x="853"/>
        <item x="357"/>
        <item x="237"/>
        <item x="587"/>
        <item x="575"/>
        <item x="648"/>
        <item x="759"/>
        <item x="809"/>
        <item x="614"/>
        <item x="697"/>
        <item x="379"/>
        <item x="76"/>
        <item x="133"/>
        <item x="795"/>
        <item x="562"/>
        <item x="816"/>
        <item x="951"/>
        <item x="836"/>
        <item x="518"/>
        <item x="462"/>
        <item x="869"/>
        <item x="368"/>
        <item x="149"/>
        <item x="205"/>
        <item x="958"/>
        <item x="253"/>
        <item x="980"/>
        <item x="846"/>
        <item x="464"/>
        <item x="786"/>
        <item x="662"/>
        <item x="265"/>
        <item x="622"/>
        <item x="861"/>
        <item x="340"/>
        <item x="879"/>
        <item x="706"/>
        <item x="640"/>
        <item x="678"/>
        <item x="153"/>
        <item x="834"/>
        <item x="181"/>
        <item x="802"/>
        <item x="220"/>
        <item x="948"/>
        <item x="897"/>
        <item x="359"/>
        <item x="25"/>
        <item x="794"/>
        <item x="551"/>
        <item x="471"/>
        <item x="289"/>
        <item x="747"/>
        <item x="3"/>
        <item x="507"/>
        <item x="707"/>
        <item x="510"/>
        <item x="597"/>
        <item x="821"/>
        <item x="928"/>
        <item x="378"/>
        <item x="170"/>
        <item x="781"/>
        <item x="115"/>
        <item x="63"/>
        <item x="60"/>
        <item x="542"/>
        <item x="117"/>
        <item x="215"/>
        <item x="18"/>
        <item x="250"/>
        <item x="6"/>
        <item x="967"/>
        <item x="413"/>
        <item x="179"/>
        <item x="533"/>
        <item x="945"/>
        <item x="301"/>
        <item x="976"/>
        <item x="233"/>
        <item x="766"/>
        <item x="931"/>
        <item x="302"/>
        <item x="296"/>
        <item x="192"/>
        <item x="590"/>
        <item x="439"/>
        <item x="727"/>
        <item x="748"/>
        <item x="756"/>
        <item x="94"/>
        <item x="399"/>
        <item x="688"/>
        <item x="152"/>
        <item x="642"/>
        <item x="881"/>
        <item x="394"/>
        <item x="404"/>
        <item x="509"/>
        <item x="833"/>
        <item x="299"/>
        <item x="818"/>
        <item x="800"/>
        <item x="522"/>
        <item x="221"/>
        <item x="119"/>
        <item x="582"/>
        <item x="516"/>
        <item x="651"/>
        <item x="536"/>
        <item x="579"/>
        <item x="799"/>
        <item x="125"/>
        <item x="89"/>
        <item x="505"/>
        <item x="353"/>
        <item x="110"/>
        <item x="630"/>
        <item x="30"/>
        <item x="929"/>
        <item x="458"/>
        <item x="374"/>
        <item x="328"/>
        <item x="625"/>
        <item x="478"/>
        <item x="763"/>
        <item x="850"/>
        <item x="793"/>
        <item x="574"/>
        <item x="550"/>
        <item x="429"/>
        <item x="270"/>
        <item x="634"/>
        <item x="28"/>
        <item x="858"/>
        <item x="696"/>
        <item x="256"/>
        <item x="17"/>
        <item x="194"/>
        <item x="417"/>
        <item x="995"/>
        <item x="405"/>
        <item x="331"/>
        <item x="520"/>
        <item x="171"/>
        <item x="375"/>
        <item x="514"/>
        <item x="291"/>
        <item x="788"/>
        <item x="428"/>
        <item x="856"/>
        <item x="197"/>
        <item x="290"/>
        <item x="554"/>
        <item x="37"/>
        <item x="643"/>
        <item x="47"/>
        <item x="15"/>
        <item x="682"/>
        <item x="935"/>
        <item x="784"/>
        <item x="377"/>
        <item x="202"/>
        <item x="461"/>
        <item x="13"/>
        <item x="403"/>
        <item x="320"/>
        <item x="167"/>
        <item x="272"/>
        <item x="255"/>
        <item x="469"/>
        <item x="419"/>
        <item x="395"/>
        <item x="456"/>
        <item x="807"/>
        <item x="680"/>
        <item x="392"/>
        <item x="275"/>
        <item x="195"/>
        <item x="190"/>
        <item x="615"/>
        <item x="436"/>
        <item x="666"/>
        <item x="744"/>
        <item x="83"/>
        <item x="920"/>
        <item x="437"/>
        <item x="621"/>
        <item x="150"/>
        <item x="609"/>
        <item x="323"/>
        <item x="74"/>
        <item x="933"/>
        <item x="102"/>
        <item x="24"/>
        <item x="708"/>
        <item x="258"/>
        <item x="262"/>
        <item x="308"/>
        <item x="322"/>
        <item x="722"/>
        <item x="537"/>
        <item x="126"/>
        <item x="180"/>
        <item x="97"/>
        <item x="209"/>
        <item x="565"/>
        <item x="820"/>
        <item x="977"/>
        <item x="362"/>
        <item x="433"/>
        <item x="910"/>
        <item x="650"/>
        <item x="887"/>
        <item x="901"/>
        <item x="740"/>
        <item x="746"/>
        <item x="396"/>
        <item x="42"/>
        <item x="56"/>
        <item x="541"/>
        <item x="620"/>
        <item x="543"/>
        <item x="665"/>
        <item x="957"/>
        <item x="329"/>
        <item x="934"/>
        <item x="611"/>
        <item x="338"/>
        <item x="100"/>
        <item x="481"/>
        <item x="441"/>
        <item x="287"/>
        <item x="361"/>
        <item x="893"/>
        <item x="48"/>
        <item x="135"/>
        <item x="656"/>
        <item x="830"/>
        <item x="899"/>
        <item x="12"/>
        <item x="44"/>
        <item x="961"/>
        <item x="606"/>
        <item x="903"/>
        <item x="273"/>
        <item x="819"/>
        <item x="261"/>
        <item x="165"/>
        <item x="304"/>
        <item x="548"/>
        <item x="909"/>
        <item x="623"/>
        <item x="201"/>
        <item x="884"/>
        <item x="455"/>
        <item x="868"/>
        <item x="528"/>
        <item x="849"/>
        <item x="886"/>
        <item x="907"/>
        <item x="898"/>
        <item x="371"/>
        <item x="919"/>
        <item x="765"/>
        <item x="38"/>
        <item x="664"/>
        <item x="675"/>
        <item x="733"/>
        <item x="123"/>
        <item x="61"/>
        <item x="52"/>
        <item x="444"/>
        <item x="421"/>
        <item x="387"/>
        <item x="570"/>
        <item x="811"/>
        <item x="588"/>
        <item x="73"/>
        <item x="69"/>
        <item x="576"/>
        <item x="946"/>
        <item x="857"/>
        <item x="694"/>
        <item x="908"/>
        <item x="21"/>
        <item x="890"/>
        <item x="129"/>
        <item x="654"/>
        <item x="427"/>
        <item x="23"/>
        <item x="735"/>
        <item x="798"/>
        <item x="27"/>
        <item x="367"/>
        <item x="182"/>
        <item x="10"/>
        <item x="645"/>
        <item x="842"/>
        <item x="545"/>
        <item x="196"/>
        <item x="493"/>
        <item x="761"/>
        <item x="709"/>
        <item x="78"/>
        <item x="791"/>
        <item x="26"/>
        <item x="569"/>
        <item x="855"/>
        <item x="502"/>
        <item x="914"/>
        <item x="422"/>
        <item x="497"/>
        <item x="758"/>
        <item x="916"/>
        <item x="530"/>
        <item x="780"/>
        <item x="452"/>
        <item x="144"/>
        <item x="604"/>
        <item x="904"/>
        <item x="567"/>
        <item x="639"/>
        <item t="default"/>
      </items>
    </pivotField>
    <pivotField numFmtId="2" showAll="0"/>
    <pivotField numFmtId="2" showAll="0"/>
    <pivotField showAll="0"/>
    <pivotField showAll="0">
      <items count="6">
        <item x="1"/>
        <item x="2"/>
        <item x="3"/>
        <item x="0"/>
        <item x="4"/>
        <item t="default"/>
      </items>
    </pivotField>
    <pivotField showAll="0">
      <items count="5">
        <item x="3"/>
        <item x="1"/>
        <item x="2"/>
        <item x="0"/>
        <item t="default"/>
      </items>
    </pivotField>
    <pivotField dataField="1" numFmtId="2" showAll="0"/>
    <pivotField numFmtId="2" showAll="0"/>
    <pivotField numFmtId="2" showAll="0"/>
    <pivotField numFmtId="2" showAll="0"/>
    <pivotField numFmtId="2" showAll="0"/>
    <pivotField axis="axisRow"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13"/>
  </rowFields>
  <rowItems count="4">
    <i>
      <x v="1"/>
    </i>
    <i>
      <x v="3"/>
    </i>
    <i>
      <x v="2"/>
    </i>
    <i>
      <x v="4"/>
    </i>
  </rowItems>
  <colItems count="1">
    <i/>
  </colItems>
  <dataFields count="1">
    <dataField name="Sum of Revenue (USD)" fld="8" baseField="13" baseItem="1" numFmtId="165"/>
  </dataFields>
  <pivotTableStyleInfo name="PivotStyleLight16" showRowHeaders="1" showColHeaders="1" showRowStripes="0" showColStripes="0" showLastColumn="1"/>
  <filters count="1">
    <filter fld="1" type="dateBetween" evalOrder="-1" id="187" name="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AFE80C-6A8B-499E-ADC8-7BEF50C966A2}" name="PivotTable1" cacheId="9"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4" rowHeaderCaption="Vehicle_ID">
  <location ref="D13:E18" firstHeaderRow="1" firstDataRow="1" firstDataCol="1"/>
  <pivotFields count="14">
    <pivotField showAll="0" sortType="descending">
      <items count="955">
        <item x="418"/>
        <item x="133"/>
        <item x="791"/>
        <item x="393"/>
        <item x="232"/>
        <item x="839"/>
        <item x="723"/>
        <item x="121"/>
        <item x="317"/>
        <item x="454"/>
        <item x="513"/>
        <item x="23"/>
        <item x="172"/>
        <item x="297"/>
        <item x="943"/>
        <item x="279"/>
        <item x="920"/>
        <item x="324"/>
        <item x="628"/>
        <item x="111"/>
        <item x="683"/>
        <item x="592"/>
        <item x="813"/>
        <item x="675"/>
        <item x="220"/>
        <item x="872"/>
        <item x="637"/>
        <item x="552"/>
        <item x="136"/>
        <item x="510"/>
        <item x="561"/>
        <item x="761"/>
        <item x="169"/>
        <item x="941"/>
        <item x="364"/>
        <item x="441"/>
        <item x="347"/>
        <item x="1"/>
        <item x="574"/>
        <item x="759"/>
        <item x="16"/>
        <item x="532"/>
        <item x="534"/>
        <item x="375"/>
        <item x="617"/>
        <item x="809"/>
        <item x="897"/>
        <item x="525"/>
        <item x="11"/>
        <item x="558"/>
        <item x="177"/>
        <item x="10"/>
        <item x="75"/>
        <item x="727"/>
        <item x="887"/>
        <item x="328"/>
        <item x="782"/>
        <item x="864"/>
        <item x="380"/>
        <item x="355"/>
        <item x="953"/>
        <item x="263"/>
        <item x="336"/>
        <item x="557"/>
        <item x="584"/>
        <item x="333"/>
        <item x="38"/>
        <item x="858"/>
        <item x="316"/>
        <item x="391"/>
        <item x="678"/>
        <item x="48"/>
        <item x="898"/>
        <item x="442"/>
        <item x="100"/>
        <item x="944"/>
        <item x="248"/>
        <item x="461"/>
        <item x="540"/>
        <item x="218"/>
        <item x="313"/>
        <item x="690"/>
        <item x="801"/>
        <item x="553"/>
        <item x="698"/>
        <item x="199"/>
        <item x="795"/>
        <item x="679"/>
        <item x="73"/>
        <item x="900"/>
        <item x="253"/>
        <item x="247"/>
        <item x="141"/>
        <item x="243"/>
        <item x="229"/>
        <item x="174"/>
        <item x="742"/>
        <item x="712"/>
        <item x="201"/>
        <item x="245"/>
        <item x="506"/>
        <item x="105"/>
        <item x="167"/>
        <item x="499"/>
        <item x="694"/>
        <item x="79"/>
        <item x="176"/>
        <item x="258"/>
        <item x="888"/>
        <item x="257"/>
        <item x="556"/>
        <item x="288"/>
        <item x="589"/>
        <item x="146"/>
        <item x="369"/>
        <item x="47"/>
        <item x="834"/>
        <item x="399"/>
        <item x="179"/>
        <item x="173"/>
        <item x="732"/>
        <item x="63"/>
        <item x="278"/>
        <item x="445"/>
        <item x="282"/>
        <item x="925"/>
        <item x="697"/>
        <item x="876"/>
        <item x="721"/>
        <item x="325"/>
        <item x="215"/>
        <item x="579"/>
        <item x="485"/>
        <item x="143"/>
        <item x="43"/>
        <item x="911"/>
        <item x="51"/>
        <item x="255"/>
        <item x="880"/>
        <item x="756"/>
        <item x="492"/>
        <item x="717"/>
        <item x="550"/>
        <item x="264"/>
        <item x="535"/>
        <item x="431"/>
        <item x="701"/>
        <item x="631"/>
        <item x="144"/>
        <item x="611"/>
        <item x="8"/>
        <item x="784"/>
        <item x="891"/>
        <item x="99"/>
        <item x="769"/>
        <item x="760"/>
        <item x="314"/>
        <item x="32"/>
        <item x="638"/>
        <item x="815"/>
        <item x="221"/>
        <item x="435"/>
        <item x="12"/>
        <item x="192"/>
        <item x="34"/>
        <item x="193"/>
        <item x="952"/>
        <item x="217"/>
        <item x="200"/>
        <item x="713"/>
        <item x="869"/>
        <item x="281"/>
        <item x="867"/>
        <item x="893"/>
        <item x="668"/>
        <item x="53"/>
        <item x="581"/>
        <item x="31"/>
        <item x="6"/>
        <item x="682"/>
        <item x="340"/>
        <item x="299"/>
        <item x="775"/>
        <item x="595"/>
        <item x="126"/>
        <item x="455"/>
        <item x="936"/>
        <item x="302"/>
        <item x="353"/>
        <item x="381"/>
        <item x="204"/>
        <item x="101"/>
        <item x="0"/>
        <item x="116"/>
        <item x="137"/>
        <item x="816"/>
        <item x="693"/>
        <item x="566"/>
        <item x="112"/>
        <item x="736"/>
        <item x="376"/>
        <item x="301"/>
        <item x="387"/>
        <item x="788"/>
        <item x="818"/>
        <item x="703"/>
        <item x="659"/>
        <item x="261"/>
        <item x="656"/>
        <item x="164"/>
        <item x="583"/>
        <item x="463"/>
        <item x="808"/>
        <item x="747"/>
        <item x="402"/>
        <item x="41"/>
        <item x="148"/>
        <item x="564"/>
        <item x="676"/>
        <item x="410"/>
        <item x="332"/>
        <item x="531"/>
        <item x="149"/>
        <item x="319"/>
        <item x="274"/>
        <item x="804"/>
        <item x="186"/>
        <item x="286"/>
        <item x="465"/>
        <item x="300"/>
        <item x="537"/>
        <item x="833"/>
        <item x="951"/>
        <item x="96"/>
        <item x="493"/>
        <item x="5"/>
        <item x="88"/>
        <item x="210"/>
        <item x="741"/>
        <item x="86"/>
        <item x="914"/>
        <item x="873"/>
        <item x="829"/>
        <item x="905"/>
        <item x="440"/>
        <item x="453"/>
        <item x="330"/>
        <item x="843"/>
        <item x="739"/>
        <item x="326"/>
        <item x="700"/>
        <item x="494"/>
        <item x="699"/>
        <item x="862"/>
        <item x="562"/>
        <item x="497"/>
        <item x="102"/>
        <item x="599"/>
        <item x="819"/>
        <item x="875"/>
        <item x="342"/>
        <item x="239"/>
        <item x="303"/>
        <item x="28"/>
        <item x="722"/>
        <item x="718"/>
        <item x="252"/>
        <item x="292"/>
        <item x="924"/>
        <item x="119"/>
        <item x="811"/>
        <item x="474"/>
        <item x="352"/>
        <item x="24"/>
        <item x="103"/>
        <item x="776"/>
        <item x="130"/>
        <item x="321"/>
        <item x="344"/>
        <item x="58"/>
        <item x="67"/>
        <item x="572"/>
        <item x="230"/>
        <item x="529"/>
        <item x="151"/>
        <item x="743"/>
        <item x="223"/>
        <item x="895"/>
        <item x="571"/>
        <item x="430"/>
        <item x="909"/>
        <item x="64"/>
        <item x="720"/>
        <item x="414"/>
        <item x="910"/>
        <item x="763"/>
        <item x="458"/>
        <item x="601"/>
        <item x="345"/>
        <item x="378"/>
        <item x="124"/>
        <item x="348"/>
        <item x="673"/>
        <item x="908"/>
        <item x="767"/>
        <item x="539"/>
        <item x="620"/>
        <item x="211"/>
        <item x="689"/>
        <item x="661"/>
        <item x="256"/>
        <item x="796"/>
        <item x="853"/>
        <item x="240"/>
        <item x="389"/>
        <item x="949"/>
        <item x="207"/>
        <item x="191"/>
        <item x="831"/>
        <item x="630"/>
        <item x="662"/>
        <item x="206"/>
        <item x="411"/>
        <item x="46"/>
        <item x="657"/>
        <item x="365"/>
        <item x="669"/>
        <item x="448"/>
        <item x="396"/>
        <item x="735"/>
        <item x="578"/>
        <item x="17"/>
        <item x="128"/>
        <item x="439"/>
        <item x="933"/>
        <item x="560"/>
        <item x="358"/>
        <item x="157"/>
        <item x="308"/>
        <item x="269"/>
        <item x="507"/>
        <item x="714"/>
        <item x="61"/>
        <item x="338"/>
        <item x="421"/>
        <item x="306"/>
        <item x="80"/>
        <item x="715"/>
        <item x="543"/>
        <item x="155"/>
        <item x="622"/>
        <item x="82"/>
        <item x="284"/>
        <item x="427"/>
        <item x="227"/>
        <item x="498"/>
        <item x="184"/>
        <item x="29"/>
        <item x="663"/>
        <item x="242"/>
        <item x="567"/>
        <item x="13"/>
        <item x="457"/>
        <item x="948"/>
        <item x="95"/>
        <item x="522"/>
        <item x="71"/>
        <item x="171"/>
        <item x="20"/>
        <item x="520"/>
        <item x="640"/>
        <item x="357"/>
        <item x="363"/>
        <item x="4"/>
        <item x="555"/>
        <item x="438"/>
        <item x="166"/>
        <item x="738"/>
        <item x="705"/>
        <item x="671"/>
        <item x="362"/>
        <item x="49"/>
        <item x="175"/>
        <item x="74"/>
        <item x="170"/>
        <item x="655"/>
        <item x="495"/>
        <item x="728"/>
        <item x="915"/>
        <item x="14"/>
        <item x="52"/>
        <item x="733"/>
        <item x="856"/>
        <item x="487"/>
        <item x="889"/>
        <item x="436"/>
        <item x="259"/>
        <item x="222"/>
        <item x="343"/>
        <item x="937"/>
        <item x="181"/>
        <item x="563"/>
        <item x="271"/>
        <item x="854"/>
        <item x="482"/>
        <item x="810"/>
        <item x="140"/>
        <item x="719"/>
        <item x="633"/>
        <item x="912"/>
        <item x="142"/>
        <item x="632"/>
        <item x="580"/>
        <item x="188"/>
        <item x="642"/>
        <item x="827"/>
        <item x="614"/>
        <item x="452"/>
        <item x="906"/>
        <item x="289"/>
        <item x="66"/>
        <item x="443"/>
        <item x="3"/>
        <item x="610"/>
        <item x="262"/>
        <item x="89"/>
        <item x="478"/>
        <item x="559"/>
        <item x="165"/>
        <item x="351"/>
        <item x="702"/>
        <item x="205"/>
        <item x="462"/>
        <item x="339"/>
        <item x="214"/>
        <item x="930"/>
        <item x="758"/>
        <item x="950"/>
        <item x="312"/>
        <item x="654"/>
        <item x="110"/>
        <item x="549"/>
        <item x="786"/>
        <item x="691"/>
        <item x="917"/>
        <item x="390"/>
        <item x="919"/>
        <item x="569"/>
        <item x="624"/>
        <item x="477"/>
        <item x="541"/>
        <item x="268"/>
        <item x="377"/>
        <item x="320"/>
        <item x="91"/>
        <item x="122"/>
        <item x="309"/>
        <item x="37"/>
        <item x="734"/>
        <item x="716"/>
        <item x="87"/>
        <item x="152"/>
        <item x="234"/>
        <item x="379"/>
        <item x="272"/>
        <item x="740"/>
        <item x="114"/>
        <item x="62"/>
        <item x="802"/>
        <item x="838"/>
        <item x="78"/>
        <item x="608"/>
        <item x="762"/>
        <item x="70"/>
        <item x="603"/>
        <item x="652"/>
        <item x="488"/>
        <item x="751"/>
        <item x="304"/>
        <item x="523"/>
        <item x="823"/>
        <item x="677"/>
        <item x="942"/>
        <item x="483"/>
        <item x="2"/>
        <item x="627"/>
        <item x="665"/>
        <item x="315"/>
        <item x="479"/>
        <item x="27"/>
        <item x="55"/>
        <item x="22"/>
        <item x="547"/>
        <item x="182"/>
        <item x="212"/>
        <item x="368"/>
        <item x="612"/>
        <item x="370"/>
        <item x="626"/>
        <item x="305"/>
        <item x="730"/>
        <item x="840"/>
        <item x="667"/>
        <item x="432"/>
        <item x="684"/>
        <item x="291"/>
        <item x="236"/>
        <item x="486"/>
        <item x="946"/>
        <item x="420"/>
        <item x="890"/>
        <item x="922"/>
        <item x="805"/>
        <item x="729"/>
        <item x="780"/>
        <item x="745"/>
        <item x="50"/>
        <item x="726"/>
        <item x="821"/>
        <item x="680"/>
        <item x="44"/>
        <item x="901"/>
        <item x="117"/>
        <item x="639"/>
        <item x="940"/>
        <item x="409"/>
        <item x="939"/>
        <item x="670"/>
        <item x="241"/>
        <item x="709"/>
        <item x="127"/>
        <item x="841"/>
        <item x="515"/>
        <item x="928"/>
        <item x="298"/>
        <item x="896"/>
        <item x="275"/>
        <item x="403"/>
        <item x="415"/>
        <item x="582"/>
        <item x="932"/>
        <item x="674"/>
        <item x="295"/>
        <item x="419"/>
        <item x="749"/>
        <item x="361"/>
        <item x="711"/>
        <item x="643"/>
        <item x="653"/>
        <item x="139"/>
        <item x="744"/>
        <item x="334"/>
        <item x="405"/>
        <item x="437"/>
        <item x="812"/>
        <item x="573"/>
        <item x="158"/>
        <item x="575"/>
        <item x="246"/>
        <item x="384"/>
        <item x="401"/>
        <item x="270"/>
        <item x="785"/>
        <item x="81"/>
        <item x="76"/>
        <item x="658"/>
        <item x="277"/>
        <item x="267"/>
        <item x="884"/>
        <item x="468"/>
        <item x="859"/>
        <item x="490"/>
        <item x="774"/>
        <item x="852"/>
        <item x="423"/>
        <item x="609"/>
        <item x="787"/>
        <item x="134"/>
        <item x="72"/>
        <item x="899"/>
        <item x="619"/>
        <item x="407"/>
        <item x="545"/>
        <item x="542"/>
        <item x="367"/>
        <item x="881"/>
        <item x="777"/>
        <item x="400"/>
        <item x="178"/>
        <item x="649"/>
        <item x="502"/>
        <item x="374"/>
        <item x="866"/>
        <item x="349"/>
        <item x="848"/>
        <item x="773"/>
        <item x="318"/>
        <item x="434"/>
        <item x="489"/>
        <item x="527"/>
        <item x="616"/>
        <item x="30"/>
        <item x="546"/>
        <item x="168"/>
        <item x="878"/>
        <item x="203"/>
        <item x="836"/>
        <item x="115"/>
        <item x="26"/>
        <item x="625"/>
        <item x="688"/>
        <item x="591"/>
        <item x="307"/>
        <item x="647"/>
        <item x="36"/>
        <item x="847"/>
        <item x="927"/>
        <item x="383"/>
        <item x="585"/>
        <item x="771"/>
        <item x="287"/>
        <item x="360"/>
        <item x="554"/>
        <item x="371"/>
        <item x="514"/>
        <item x="650"/>
        <item x="947"/>
        <item x="341"/>
        <item x="195"/>
        <item x="623"/>
        <item x="60"/>
        <item x="337"/>
        <item x="902"/>
        <item x="35"/>
        <item x="672"/>
        <item x="45"/>
        <item x="798"/>
        <item x="94"/>
        <item x="597"/>
        <item x="138"/>
        <item x="397"/>
        <item x="335"/>
        <item x="57"/>
        <item x="570"/>
        <item x="644"/>
        <item x="329"/>
        <item x="290"/>
        <item x="59"/>
        <item x="588"/>
        <item x="160"/>
        <item x="129"/>
        <item x="903"/>
        <item x="576"/>
        <item x="850"/>
        <item x="42"/>
        <item x="231"/>
        <item x="413"/>
        <item x="69"/>
        <item x="33"/>
        <item x="883"/>
        <item x="54"/>
        <item x="511"/>
        <item x="860"/>
        <item x="938"/>
        <item x="107"/>
        <item x="354"/>
        <item x="855"/>
        <item x="496"/>
        <item x="830"/>
        <item x="449"/>
        <item x="934"/>
        <item x="106"/>
        <item x="388"/>
        <item x="861"/>
        <item x="526"/>
        <item x="509"/>
        <item x="516"/>
        <item x="233"/>
        <item x="533"/>
        <item x="84"/>
        <item x="273"/>
        <item x="577"/>
        <item x="879"/>
        <item x="366"/>
        <item x="159"/>
        <item x="93"/>
        <item x="451"/>
        <item x="373"/>
        <item x="781"/>
        <item x="695"/>
        <item x="228"/>
        <item x="77"/>
        <item x="408"/>
        <item x="750"/>
        <item x="202"/>
        <item x="260"/>
        <item x="789"/>
        <item x="528"/>
        <item x="641"/>
        <item x="416"/>
        <item x="224"/>
        <item x="190"/>
        <item x="501"/>
        <item x="814"/>
        <item x="772"/>
        <item x="406"/>
        <item x="724"/>
        <item x="874"/>
        <item x="857"/>
        <item x="197"/>
        <item x="778"/>
        <item x="350"/>
        <item x="907"/>
        <item x="346"/>
        <item x="794"/>
        <item x="447"/>
        <item x="500"/>
        <item x="835"/>
        <item x="824"/>
        <item x="505"/>
        <item x="704"/>
        <item x="517"/>
        <item x="265"/>
        <item x="19"/>
        <item x="593"/>
        <item x="508"/>
        <item x="412"/>
        <item x="548"/>
        <item x="9"/>
        <item x="104"/>
        <item x="25"/>
        <item x="237"/>
        <item x="154"/>
        <item x="196"/>
        <item x="929"/>
        <item x="456"/>
        <item x="648"/>
        <item x="471"/>
        <item x="323"/>
        <item x="587"/>
        <item x="92"/>
        <item x="536"/>
        <item x="710"/>
        <item x="331"/>
        <item x="422"/>
        <item x="904"/>
        <item x="194"/>
        <item x="398"/>
        <item x="757"/>
        <item x="596"/>
        <item x="892"/>
        <item x="382"/>
        <item x="118"/>
        <item x="600"/>
        <item x="607"/>
        <item x="524"/>
        <item x="768"/>
        <item x="392"/>
        <item x="385"/>
        <item x="755"/>
        <item x="161"/>
        <item x="806"/>
        <item x="293"/>
        <item x="746"/>
        <item x="484"/>
        <item x="868"/>
        <item x="687"/>
        <item x="926"/>
        <item x="425"/>
        <item x="322"/>
        <item x="800"/>
        <item x="426"/>
        <item x="766"/>
        <item x="469"/>
        <item x="708"/>
        <item x="216"/>
        <item x="894"/>
        <item x="473"/>
        <item x="844"/>
        <item x="636"/>
        <item x="209"/>
        <item x="21"/>
        <item x="476"/>
        <item x="707"/>
        <item x="613"/>
        <item x="163"/>
        <item x="56"/>
        <item x="120"/>
        <item x="651"/>
        <item x="731"/>
        <item x="544"/>
        <item x="783"/>
        <item x="235"/>
        <item x="851"/>
        <item x="446"/>
        <item x="464"/>
        <item x="828"/>
        <item x="931"/>
        <item x="871"/>
        <item x="276"/>
        <item x="280"/>
        <item x="85"/>
        <item x="39"/>
        <item x="918"/>
        <item x="598"/>
        <item x="359"/>
        <item x="916"/>
        <item x="817"/>
        <item x="538"/>
        <item x="793"/>
        <item x="68"/>
        <item x="213"/>
        <item x="460"/>
        <item x="466"/>
        <item x="615"/>
        <item x="606"/>
        <item x="424"/>
        <item x="568"/>
        <item x="921"/>
        <item x="504"/>
        <item x="198"/>
        <item x="530"/>
        <item x="108"/>
        <item x="748"/>
        <item x="685"/>
        <item x="877"/>
        <item x="725"/>
        <item x="770"/>
        <item x="551"/>
        <item x="764"/>
        <item x="356"/>
        <item x="826"/>
        <item x="187"/>
        <item x="189"/>
        <item x="429"/>
        <item x="645"/>
        <item x="565"/>
        <item x="475"/>
        <item x="444"/>
        <item x="150"/>
        <item x="634"/>
        <item x="249"/>
        <item x="512"/>
        <item x="692"/>
        <item x="686"/>
        <item x="226"/>
        <item x="825"/>
        <item x="935"/>
        <item x="605"/>
        <item x="664"/>
        <item x="846"/>
        <item x="481"/>
        <item x="807"/>
        <item x="183"/>
        <item x="225"/>
        <item x="145"/>
        <item x="238"/>
        <item x="621"/>
        <item x="885"/>
        <item x="521"/>
        <item x="311"/>
        <item x="135"/>
        <item x="842"/>
        <item x="594"/>
        <item x="635"/>
        <item x="681"/>
        <item x="696"/>
        <item x="98"/>
        <item x="754"/>
        <item x="618"/>
        <item x="450"/>
        <item x="863"/>
        <item x="779"/>
        <item x="945"/>
        <item x="913"/>
        <item x="820"/>
        <item x="799"/>
        <item x="83"/>
        <item x="752"/>
        <item x="123"/>
        <item x="865"/>
        <item x="250"/>
        <item x="470"/>
        <item x="15"/>
        <item x="310"/>
        <item x="285"/>
        <item x="590"/>
        <item x="404"/>
        <item x="125"/>
        <item x="837"/>
        <item x="254"/>
        <item x="832"/>
        <item x="822"/>
        <item x="372"/>
        <item x="97"/>
        <item x="428"/>
        <item x="386"/>
        <item x="180"/>
        <item x="790"/>
        <item x="433"/>
        <item x="629"/>
        <item x="162"/>
        <item x="459"/>
        <item x="797"/>
        <item x="765"/>
        <item x="394"/>
        <item x="480"/>
        <item x="602"/>
        <item x="706"/>
        <item x="266"/>
        <item x="666"/>
        <item x="870"/>
        <item x="153"/>
        <item x="296"/>
        <item x="109"/>
        <item x="132"/>
        <item x="646"/>
        <item x="251"/>
        <item x="467"/>
        <item x="147"/>
        <item x="586"/>
        <item x="882"/>
        <item x="65"/>
        <item x="660"/>
        <item x="40"/>
        <item x="208"/>
        <item x="113"/>
        <item x="283"/>
        <item x="604"/>
        <item x="518"/>
        <item x="395"/>
        <item x="845"/>
        <item x="90"/>
        <item x="185"/>
        <item x="156"/>
        <item x="131"/>
        <item x="753"/>
        <item x="491"/>
        <item x="219"/>
        <item x="886"/>
        <item x="244"/>
        <item x="792"/>
        <item x="503"/>
        <item x="294"/>
        <item x="849"/>
        <item x="737"/>
        <item x="18"/>
        <item x="7"/>
        <item x="327"/>
        <item x="519"/>
        <item x="923"/>
        <item x="472"/>
        <item x="417"/>
        <item x="803"/>
        <item t="default"/>
      </items>
      <autoSortScope>
        <pivotArea dataOnly="0" outline="0" fieldPosition="0">
          <references count="1">
            <reference field="4294967294" count="1" selected="0">
              <x v="0"/>
            </reference>
          </references>
        </pivotArea>
      </autoSortScope>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 showAll="0"/>
    <pivotField numFmtId="2" showAll="0"/>
    <pivotField numFmtId="2" showAll="0"/>
    <pivotField showAll="0"/>
    <pivotField axis="axisRow" showAll="0" sortType="descending">
      <items count="6">
        <item x="1"/>
        <item x="2"/>
        <item x="3"/>
        <item x="0"/>
        <item x="4"/>
        <item t="default"/>
      </items>
      <autoSortScope>
        <pivotArea dataOnly="0" outline="0" fieldPosition="0">
          <references count="1">
            <reference field="4294967294" count="1" selected="0">
              <x v="0"/>
            </reference>
          </references>
        </pivotArea>
      </autoSortScope>
    </pivotField>
    <pivotField showAll="0">
      <items count="5">
        <item x="3"/>
        <item x="1"/>
        <item x="2"/>
        <item x="0"/>
        <item t="default"/>
      </items>
    </pivotField>
    <pivotField numFmtId="2" showAll="0"/>
    <pivotField numFmtId="2" showAll="0"/>
    <pivotField numFmtId="2" showAll="0"/>
    <pivotField dataField="1" numFmtId="2" showAll="0"/>
    <pivotField numFmtId="2"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5">
    <i>
      <x v="4"/>
    </i>
    <i>
      <x v="3"/>
    </i>
    <i>
      <x/>
    </i>
    <i>
      <x v="2"/>
    </i>
    <i>
      <x v="1"/>
    </i>
  </rowItems>
  <colItems count="1">
    <i/>
  </colItems>
  <dataFields count="1">
    <dataField name="Sum of Revenue_per_Trip" fld="11" baseField="6" baseItem="0" numFmtId="165"/>
  </dataFields>
  <pivotTableStyleInfo name="PivotStyleLight16" showRowHeaders="1" showColHeaders="1" showRowStripes="0" showColStripes="0" showLastColumn="1"/>
  <filters count="1">
    <filter fld="1" type="dateBetween" evalOrder="-1" id="187" name="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8AB4F8-0708-48EB-893D-31EBDF574008}" name="PivotTable4" cacheId="9"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4" rowHeaderCaption="Month">
  <location ref="D7:E11" firstHeaderRow="1" firstDataRow="1" firstDataCol="1"/>
  <pivotFields count="14">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 showAll="0"/>
    <pivotField numFmtId="2" showAll="0"/>
    <pivotField dataField="1" numFmtId="2" showAll="0"/>
    <pivotField showAll="0"/>
    <pivotField showAll="0">
      <items count="6">
        <item x="1"/>
        <item x="2"/>
        <item x="3"/>
        <item x="0"/>
        <item x="4"/>
        <item t="default"/>
      </items>
    </pivotField>
    <pivotField showAll="0">
      <items count="5">
        <item x="3"/>
        <item x="1"/>
        <item x="2"/>
        <item x="0"/>
        <item t="default"/>
      </items>
    </pivotField>
    <pivotField numFmtId="2" showAll="0"/>
    <pivotField numFmtId="2" showAll="0"/>
    <pivotField numFmtId="2" showAll="0"/>
    <pivotField numFmtId="2" showAll="0"/>
    <pivotField numFmtId="2"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4">
    <i>
      <x v="1"/>
    </i>
    <i>
      <x v="2"/>
    </i>
    <i>
      <x v="3"/>
    </i>
    <i>
      <x v="4"/>
    </i>
  </rowItems>
  <colItems count="1">
    <i/>
  </colItems>
  <dataFields count="1">
    <dataField name="Maintenance_Cost (USD) " fld="4" baseField="13" baseItem="2"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87" name="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E84412-7DCD-4B4B-80F5-F3FE2EBCB4B0}" name="PivotTable3" cacheId="9"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rowHeaderCaption="Vehicle_ID">
  <location ref="A7:B961" firstHeaderRow="1" firstDataRow="1" firstDataCol="1"/>
  <pivotFields count="14">
    <pivotField axis="axisRow" showAll="0" sortType="descending">
      <items count="955">
        <item x="418"/>
        <item x="133"/>
        <item x="791"/>
        <item x="393"/>
        <item x="232"/>
        <item x="839"/>
        <item x="723"/>
        <item x="121"/>
        <item x="317"/>
        <item x="454"/>
        <item x="513"/>
        <item x="23"/>
        <item x="172"/>
        <item x="297"/>
        <item x="943"/>
        <item x="279"/>
        <item x="920"/>
        <item x="324"/>
        <item x="628"/>
        <item x="111"/>
        <item x="683"/>
        <item x="592"/>
        <item x="813"/>
        <item x="675"/>
        <item x="220"/>
        <item x="872"/>
        <item x="637"/>
        <item x="552"/>
        <item x="136"/>
        <item x="510"/>
        <item x="561"/>
        <item x="761"/>
        <item x="169"/>
        <item x="941"/>
        <item x="364"/>
        <item x="441"/>
        <item x="347"/>
        <item x="1"/>
        <item x="574"/>
        <item x="759"/>
        <item x="16"/>
        <item x="532"/>
        <item x="534"/>
        <item x="375"/>
        <item x="617"/>
        <item x="809"/>
        <item x="897"/>
        <item x="525"/>
        <item x="11"/>
        <item x="558"/>
        <item x="177"/>
        <item x="10"/>
        <item x="75"/>
        <item x="727"/>
        <item x="887"/>
        <item x="328"/>
        <item x="782"/>
        <item x="864"/>
        <item x="380"/>
        <item x="355"/>
        <item x="953"/>
        <item x="263"/>
        <item x="336"/>
        <item x="557"/>
        <item x="584"/>
        <item x="333"/>
        <item x="38"/>
        <item x="858"/>
        <item x="316"/>
        <item x="391"/>
        <item x="678"/>
        <item x="48"/>
        <item x="898"/>
        <item x="442"/>
        <item x="100"/>
        <item x="944"/>
        <item x="248"/>
        <item x="461"/>
        <item x="540"/>
        <item x="218"/>
        <item x="313"/>
        <item x="690"/>
        <item x="801"/>
        <item x="553"/>
        <item x="698"/>
        <item x="199"/>
        <item x="795"/>
        <item x="679"/>
        <item x="73"/>
        <item x="900"/>
        <item x="253"/>
        <item x="247"/>
        <item x="141"/>
        <item x="243"/>
        <item x="229"/>
        <item x="174"/>
        <item x="742"/>
        <item x="712"/>
        <item x="201"/>
        <item x="245"/>
        <item x="506"/>
        <item x="105"/>
        <item x="167"/>
        <item x="499"/>
        <item x="694"/>
        <item x="79"/>
        <item x="176"/>
        <item x="258"/>
        <item x="888"/>
        <item x="257"/>
        <item x="556"/>
        <item x="288"/>
        <item x="589"/>
        <item x="146"/>
        <item x="369"/>
        <item x="47"/>
        <item x="834"/>
        <item x="399"/>
        <item x="179"/>
        <item x="173"/>
        <item x="732"/>
        <item x="63"/>
        <item x="278"/>
        <item x="445"/>
        <item x="282"/>
        <item x="925"/>
        <item x="697"/>
        <item x="876"/>
        <item x="721"/>
        <item x="325"/>
        <item x="215"/>
        <item x="579"/>
        <item x="485"/>
        <item x="143"/>
        <item x="43"/>
        <item x="911"/>
        <item x="51"/>
        <item x="255"/>
        <item x="880"/>
        <item x="756"/>
        <item x="492"/>
        <item x="717"/>
        <item x="550"/>
        <item x="264"/>
        <item x="535"/>
        <item x="431"/>
        <item x="701"/>
        <item x="631"/>
        <item x="144"/>
        <item x="611"/>
        <item x="8"/>
        <item x="784"/>
        <item x="891"/>
        <item x="99"/>
        <item x="769"/>
        <item x="760"/>
        <item x="314"/>
        <item x="32"/>
        <item x="638"/>
        <item x="815"/>
        <item x="221"/>
        <item x="435"/>
        <item x="12"/>
        <item x="192"/>
        <item x="34"/>
        <item x="193"/>
        <item x="952"/>
        <item x="217"/>
        <item x="200"/>
        <item x="713"/>
        <item x="869"/>
        <item x="281"/>
        <item x="867"/>
        <item x="893"/>
        <item x="668"/>
        <item x="53"/>
        <item x="581"/>
        <item x="31"/>
        <item x="6"/>
        <item x="682"/>
        <item x="340"/>
        <item x="299"/>
        <item x="775"/>
        <item x="595"/>
        <item x="126"/>
        <item x="455"/>
        <item x="936"/>
        <item x="302"/>
        <item x="353"/>
        <item x="381"/>
        <item x="204"/>
        <item x="101"/>
        <item x="0"/>
        <item x="116"/>
        <item x="137"/>
        <item x="816"/>
        <item x="693"/>
        <item x="566"/>
        <item x="112"/>
        <item x="736"/>
        <item x="376"/>
        <item x="301"/>
        <item x="387"/>
        <item x="788"/>
        <item x="818"/>
        <item x="703"/>
        <item x="659"/>
        <item x="261"/>
        <item x="656"/>
        <item x="164"/>
        <item x="583"/>
        <item x="463"/>
        <item x="808"/>
        <item x="747"/>
        <item x="402"/>
        <item x="41"/>
        <item x="148"/>
        <item x="564"/>
        <item x="676"/>
        <item x="410"/>
        <item x="332"/>
        <item x="531"/>
        <item x="149"/>
        <item x="319"/>
        <item x="274"/>
        <item x="804"/>
        <item x="186"/>
        <item x="286"/>
        <item x="465"/>
        <item x="300"/>
        <item x="537"/>
        <item x="833"/>
        <item x="951"/>
        <item x="96"/>
        <item x="493"/>
        <item x="5"/>
        <item x="88"/>
        <item x="210"/>
        <item x="741"/>
        <item x="86"/>
        <item x="914"/>
        <item x="873"/>
        <item x="829"/>
        <item x="905"/>
        <item x="440"/>
        <item x="453"/>
        <item x="330"/>
        <item x="843"/>
        <item x="739"/>
        <item x="326"/>
        <item x="700"/>
        <item x="494"/>
        <item x="699"/>
        <item x="862"/>
        <item x="562"/>
        <item x="497"/>
        <item x="102"/>
        <item x="599"/>
        <item x="819"/>
        <item x="875"/>
        <item x="342"/>
        <item x="239"/>
        <item x="303"/>
        <item x="28"/>
        <item x="722"/>
        <item x="718"/>
        <item x="252"/>
        <item x="292"/>
        <item x="924"/>
        <item x="119"/>
        <item x="811"/>
        <item x="474"/>
        <item x="352"/>
        <item x="24"/>
        <item x="103"/>
        <item x="776"/>
        <item x="130"/>
        <item x="321"/>
        <item x="344"/>
        <item x="58"/>
        <item x="67"/>
        <item x="572"/>
        <item x="230"/>
        <item x="529"/>
        <item x="151"/>
        <item x="743"/>
        <item x="223"/>
        <item x="895"/>
        <item x="571"/>
        <item x="430"/>
        <item x="909"/>
        <item x="64"/>
        <item x="720"/>
        <item x="414"/>
        <item x="910"/>
        <item x="763"/>
        <item x="458"/>
        <item x="601"/>
        <item x="345"/>
        <item x="378"/>
        <item x="124"/>
        <item x="348"/>
        <item x="673"/>
        <item x="908"/>
        <item x="767"/>
        <item x="539"/>
        <item x="620"/>
        <item x="211"/>
        <item x="689"/>
        <item x="661"/>
        <item x="256"/>
        <item x="796"/>
        <item x="853"/>
        <item x="240"/>
        <item x="389"/>
        <item x="949"/>
        <item x="207"/>
        <item x="191"/>
        <item x="831"/>
        <item x="630"/>
        <item x="662"/>
        <item x="206"/>
        <item x="411"/>
        <item x="46"/>
        <item x="657"/>
        <item x="365"/>
        <item x="669"/>
        <item x="448"/>
        <item x="396"/>
        <item x="735"/>
        <item x="578"/>
        <item x="17"/>
        <item x="128"/>
        <item x="439"/>
        <item x="933"/>
        <item x="560"/>
        <item x="358"/>
        <item x="157"/>
        <item x="308"/>
        <item x="269"/>
        <item x="507"/>
        <item x="714"/>
        <item x="61"/>
        <item x="338"/>
        <item x="421"/>
        <item x="306"/>
        <item x="80"/>
        <item x="715"/>
        <item x="543"/>
        <item x="155"/>
        <item x="622"/>
        <item x="82"/>
        <item x="284"/>
        <item x="427"/>
        <item x="227"/>
        <item x="498"/>
        <item x="184"/>
        <item x="29"/>
        <item x="663"/>
        <item x="242"/>
        <item x="567"/>
        <item x="13"/>
        <item x="457"/>
        <item x="948"/>
        <item x="95"/>
        <item x="522"/>
        <item x="71"/>
        <item x="171"/>
        <item x="20"/>
        <item x="520"/>
        <item x="640"/>
        <item x="357"/>
        <item x="363"/>
        <item x="4"/>
        <item x="555"/>
        <item x="438"/>
        <item x="166"/>
        <item x="738"/>
        <item x="705"/>
        <item x="671"/>
        <item x="362"/>
        <item x="49"/>
        <item x="175"/>
        <item x="74"/>
        <item x="170"/>
        <item x="655"/>
        <item x="495"/>
        <item x="728"/>
        <item x="915"/>
        <item x="14"/>
        <item x="52"/>
        <item x="733"/>
        <item x="856"/>
        <item x="487"/>
        <item x="889"/>
        <item x="436"/>
        <item x="259"/>
        <item x="222"/>
        <item x="343"/>
        <item x="937"/>
        <item x="181"/>
        <item x="563"/>
        <item x="271"/>
        <item x="854"/>
        <item x="482"/>
        <item x="810"/>
        <item x="140"/>
        <item x="719"/>
        <item x="633"/>
        <item x="912"/>
        <item x="142"/>
        <item x="632"/>
        <item x="580"/>
        <item x="188"/>
        <item x="642"/>
        <item x="827"/>
        <item x="614"/>
        <item x="452"/>
        <item x="906"/>
        <item x="289"/>
        <item x="66"/>
        <item x="443"/>
        <item x="3"/>
        <item x="610"/>
        <item x="262"/>
        <item x="89"/>
        <item x="478"/>
        <item x="559"/>
        <item x="165"/>
        <item x="351"/>
        <item x="702"/>
        <item x="205"/>
        <item x="462"/>
        <item x="339"/>
        <item x="214"/>
        <item x="930"/>
        <item x="758"/>
        <item x="950"/>
        <item x="312"/>
        <item x="654"/>
        <item x="110"/>
        <item x="549"/>
        <item x="786"/>
        <item x="691"/>
        <item x="917"/>
        <item x="390"/>
        <item x="919"/>
        <item x="569"/>
        <item x="624"/>
        <item x="477"/>
        <item x="541"/>
        <item x="268"/>
        <item x="377"/>
        <item x="320"/>
        <item x="91"/>
        <item x="122"/>
        <item x="309"/>
        <item x="37"/>
        <item x="734"/>
        <item x="716"/>
        <item x="87"/>
        <item x="152"/>
        <item x="234"/>
        <item x="379"/>
        <item x="272"/>
        <item x="740"/>
        <item x="114"/>
        <item x="62"/>
        <item x="802"/>
        <item x="838"/>
        <item x="78"/>
        <item x="608"/>
        <item x="762"/>
        <item x="70"/>
        <item x="603"/>
        <item x="652"/>
        <item x="488"/>
        <item x="751"/>
        <item x="304"/>
        <item x="523"/>
        <item x="823"/>
        <item x="677"/>
        <item x="942"/>
        <item x="483"/>
        <item x="2"/>
        <item x="627"/>
        <item x="665"/>
        <item x="315"/>
        <item x="479"/>
        <item x="27"/>
        <item x="55"/>
        <item x="22"/>
        <item x="547"/>
        <item x="182"/>
        <item x="212"/>
        <item x="368"/>
        <item x="612"/>
        <item x="370"/>
        <item x="626"/>
        <item x="305"/>
        <item x="730"/>
        <item x="840"/>
        <item x="667"/>
        <item x="432"/>
        <item x="684"/>
        <item x="291"/>
        <item x="236"/>
        <item x="486"/>
        <item x="946"/>
        <item x="420"/>
        <item x="890"/>
        <item x="922"/>
        <item x="805"/>
        <item x="729"/>
        <item x="780"/>
        <item x="745"/>
        <item x="50"/>
        <item x="726"/>
        <item x="821"/>
        <item x="680"/>
        <item x="44"/>
        <item x="901"/>
        <item x="117"/>
        <item x="639"/>
        <item x="940"/>
        <item x="409"/>
        <item x="939"/>
        <item x="670"/>
        <item x="241"/>
        <item x="709"/>
        <item x="127"/>
        <item x="841"/>
        <item x="515"/>
        <item x="928"/>
        <item x="298"/>
        <item x="896"/>
        <item x="275"/>
        <item x="403"/>
        <item x="415"/>
        <item x="582"/>
        <item x="932"/>
        <item x="674"/>
        <item x="295"/>
        <item x="419"/>
        <item x="749"/>
        <item x="361"/>
        <item x="711"/>
        <item x="643"/>
        <item x="653"/>
        <item x="139"/>
        <item x="744"/>
        <item x="334"/>
        <item x="405"/>
        <item x="437"/>
        <item x="812"/>
        <item x="573"/>
        <item x="158"/>
        <item x="575"/>
        <item x="246"/>
        <item x="384"/>
        <item x="401"/>
        <item x="270"/>
        <item x="785"/>
        <item x="81"/>
        <item x="76"/>
        <item x="658"/>
        <item x="277"/>
        <item x="267"/>
        <item x="884"/>
        <item x="468"/>
        <item x="859"/>
        <item x="490"/>
        <item x="774"/>
        <item x="852"/>
        <item x="423"/>
        <item x="609"/>
        <item x="787"/>
        <item x="134"/>
        <item x="72"/>
        <item x="899"/>
        <item x="619"/>
        <item x="407"/>
        <item x="545"/>
        <item x="542"/>
        <item x="367"/>
        <item x="881"/>
        <item x="777"/>
        <item x="400"/>
        <item x="178"/>
        <item x="649"/>
        <item x="502"/>
        <item x="374"/>
        <item x="866"/>
        <item x="349"/>
        <item x="848"/>
        <item x="773"/>
        <item x="318"/>
        <item x="434"/>
        <item x="489"/>
        <item x="527"/>
        <item x="616"/>
        <item x="30"/>
        <item x="546"/>
        <item x="168"/>
        <item x="878"/>
        <item x="203"/>
        <item x="836"/>
        <item x="115"/>
        <item x="26"/>
        <item x="625"/>
        <item x="688"/>
        <item x="591"/>
        <item x="307"/>
        <item x="647"/>
        <item x="36"/>
        <item x="847"/>
        <item x="927"/>
        <item x="383"/>
        <item x="585"/>
        <item x="771"/>
        <item x="287"/>
        <item x="360"/>
        <item x="554"/>
        <item x="371"/>
        <item x="514"/>
        <item x="650"/>
        <item x="947"/>
        <item x="341"/>
        <item x="195"/>
        <item x="623"/>
        <item x="60"/>
        <item x="337"/>
        <item x="902"/>
        <item x="35"/>
        <item x="672"/>
        <item x="45"/>
        <item x="798"/>
        <item x="94"/>
        <item x="597"/>
        <item x="138"/>
        <item x="397"/>
        <item x="335"/>
        <item x="57"/>
        <item x="570"/>
        <item x="644"/>
        <item x="329"/>
        <item x="290"/>
        <item x="59"/>
        <item x="588"/>
        <item x="160"/>
        <item x="129"/>
        <item x="903"/>
        <item x="576"/>
        <item x="850"/>
        <item x="42"/>
        <item x="231"/>
        <item x="413"/>
        <item x="69"/>
        <item x="33"/>
        <item x="883"/>
        <item x="54"/>
        <item x="511"/>
        <item x="860"/>
        <item x="938"/>
        <item x="107"/>
        <item x="354"/>
        <item x="855"/>
        <item x="496"/>
        <item x="830"/>
        <item x="449"/>
        <item x="934"/>
        <item x="106"/>
        <item x="388"/>
        <item x="861"/>
        <item x="526"/>
        <item x="509"/>
        <item x="516"/>
        <item x="233"/>
        <item x="533"/>
        <item x="84"/>
        <item x="273"/>
        <item x="577"/>
        <item x="879"/>
        <item x="366"/>
        <item x="159"/>
        <item x="93"/>
        <item x="451"/>
        <item x="373"/>
        <item x="781"/>
        <item x="695"/>
        <item x="228"/>
        <item x="77"/>
        <item x="408"/>
        <item x="750"/>
        <item x="202"/>
        <item x="260"/>
        <item x="789"/>
        <item x="528"/>
        <item x="641"/>
        <item x="416"/>
        <item x="224"/>
        <item x="190"/>
        <item x="501"/>
        <item x="814"/>
        <item x="772"/>
        <item x="406"/>
        <item x="724"/>
        <item x="874"/>
        <item x="857"/>
        <item x="197"/>
        <item x="778"/>
        <item x="350"/>
        <item x="907"/>
        <item x="346"/>
        <item x="794"/>
        <item x="447"/>
        <item x="500"/>
        <item x="835"/>
        <item x="824"/>
        <item x="505"/>
        <item x="704"/>
        <item x="517"/>
        <item x="265"/>
        <item x="19"/>
        <item x="593"/>
        <item x="508"/>
        <item x="412"/>
        <item x="548"/>
        <item x="9"/>
        <item x="104"/>
        <item x="25"/>
        <item x="237"/>
        <item x="154"/>
        <item x="196"/>
        <item x="929"/>
        <item x="456"/>
        <item x="648"/>
        <item x="471"/>
        <item x="323"/>
        <item x="587"/>
        <item x="92"/>
        <item x="536"/>
        <item x="710"/>
        <item x="331"/>
        <item x="422"/>
        <item x="904"/>
        <item x="194"/>
        <item x="398"/>
        <item x="757"/>
        <item x="596"/>
        <item x="892"/>
        <item x="382"/>
        <item x="118"/>
        <item x="600"/>
        <item x="607"/>
        <item x="524"/>
        <item x="768"/>
        <item x="392"/>
        <item x="385"/>
        <item x="755"/>
        <item x="161"/>
        <item x="806"/>
        <item x="293"/>
        <item x="746"/>
        <item x="484"/>
        <item x="868"/>
        <item x="687"/>
        <item x="926"/>
        <item x="425"/>
        <item x="322"/>
        <item x="800"/>
        <item x="426"/>
        <item x="766"/>
        <item x="469"/>
        <item x="708"/>
        <item x="216"/>
        <item x="894"/>
        <item x="473"/>
        <item x="844"/>
        <item x="636"/>
        <item x="209"/>
        <item x="21"/>
        <item x="476"/>
        <item x="707"/>
        <item x="613"/>
        <item x="163"/>
        <item x="56"/>
        <item x="120"/>
        <item x="651"/>
        <item x="731"/>
        <item x="544"/>
        <item x="783"/>
        <item x="235"/>
        <item x="851"/>
        <item x="446"/>
        <item x="464"/>
        <item x="828"/>
        <item x="931"/>
        <item x="871"/>
        <item x="276"/>
        <item x="280"/>
        <item x="85"/>
        <item x="39"/>
        <item x="918"/>
        <item x="598"/>
        <item x="359"/>
        <item x="916"/>
        <item x="817"/>
        <item x="538"/>
        <item x="793"/>
        <item x="68"/>
        <item x="213"/>
        <item x="460"/>
        <item x="466"/>
        <item x="615"/>
        <item x="606"/>
        <item x="424"/>
        <item x="568"/>
        <item x="921"/>
        <item x="504"/>
        <item x="198"/>
        <item x="530"/>
        <item x="108"/>
        <item x="748"/>
        <item x="685"/>
        <item x="877"/>
        <item x="725"/>
        <item x="770"/>
        <item x="551"/>
        <item x="764"/>
        <item x="356"/>
        <item x="826"/>
        <item x="187"/>
        <item x="189"/>
        <item x="429"/>
        <item x="645"/>
        <item x="565"/>
        <item x="475"/>
        <item x="444"/>
        <item x="150"/>
        <item x="634"/>
        <item x="249"/>
        <item x="512"/>
        <item x="692"/>
        <item x="686"/>
        <item x="226"/>
        <item x="825"/>
        <item x="935"/>
        <item x="605"/>
        <item x="664"/>
        <item x="846"/>
        <item x="481"/>
        <item x="807"/>
        <item x="183"/>
        <item x="225"/>
        <item x="145"/>
        <item x="238"/>
        <item x="621"/>
        <item x="885"/>
        <item x="521"/>
        <item x="311"/>
        <item x="135"/>
        <item x="842"/>
        <item x="594"/>
        <item x="635"/>
        <item x="681"/>
        <item x="696"/>
        <item x="98"/>
        <item x="754"/>
        <item x="618"/>
        <item x="450"/>
        <item x="863"/>
        <item x="779"/>
        <item x="945"/>
        <item x="913"/>
        <item x="820"/>
        <item x="799"/>
        <item x="83"/>
        <item x="752"/>
        <item x="123"/>
        <item x="865"/>
        <item x="250"/>
        <item x="470"/>
        <item x="15"/>
        <item x="310"/>
        <item x="285"/>
        <item x="590"/>
        <item x="404"/>
        <item x="125"/>
        <item x="837"/>
        <item x="254"/>
        <item x="832"/>
        <item x="822"/>
        <item x="372"/>
        <item x="97"/>
        <item x="428"/>
        <item x="386"/>
        <item x="180"/>
        <item x="790"/>
        <item x="433"/>
        <item x="629"/>
        <item x="162"/>
        <item x="459"/>
        <item x="797"/>
        <item x="765"/>
        <item x="394"/>
        <item x="480"/>
        <item x="602"/>
        <item x="706"/>
        <item x="266"/>
        <item x="666"/>
        <item x="870"/>
        <item x="153"/>
        <item x="296"/>
        <item x="109"/>
        <item x="132"/>
        <item x="646"/>
        <item x="251"/>
        <item x="467"/>
        <item x="147"/>
        <item x="586"/>
        <item x="882"/>
        <item x="65"/>
        <item x="660"/>
        <item x="40"/>
        <item x="208"/>
        <item x="113"/>
        <item x="283"/>
        <item x="604"/>
        <item x="518"/>
        <item x="395"/>
        <item x="845"/>
        <item x="90"/>
        <item x="185"/>
        <item x="156"/>
        <item x="131"/>
        <item x="753"/>
        <item x="491"/>
        <item x="219"/>
        <item x="886"/>
        <item x="244"/>
        <item x="792"/>
        <item x="503"/>
        <item x="294"/>
        <item x="849"/>
        <item x="737"/>
        <item x="18"/>
        <item x="7"/>
        <item x="327"/>
        <item x="519"/>
        <item x="923"/>
        <item x="472"/>
        <item x="417"/>
        <item x="803"/>
        <item t="default"/>
      </items>
      <autoSortScope>
        <pivotArea dataOnly="0" outline="0" fieldPosition="0">
          <references count="1">
            <reference field="4294967294" count="1" selected="0">
              <x v="0"/>
            </reference>
          </references>
        </pivotArea>
      </autoSortScope>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 showAll="0"/>
    <pivotField numFmtId="2" showAll="0"/>
    <pivotField numFmtId="2" showAll="0"/>
    <pivotField showAll="0"/>
    <pivotField showAll="0">
      <items count="6">
        <item x="1"/>
        <item x="2"/>
        <item x="3"/>
        <item x="0"/>
        <item x="4"/>
        <item t="default"/>
      </items>
    </pivotField>
    <pivotField showAll="0">
      <items count="5">
        <item x="3"/>
        <item x="1"/>
        <item x="2"/>
        <item x="0"/>
        <item t="default"/>
      </items>
    </pivotField>
    <pivotField dataField="1" numFmtId="2" showAll="0"/>
    <pivotField numFmtId="2" showAll="0"/>
    <pivotField numFmtId="2" showAll="0"/>
    <pivotField numFmtId="2" showAll="0"/>
    <pivotField numFmtId="2"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954">
    <i>
      <x v="922"/>
    </i>
    <i>
      <x v="918"/>
    </i>
    <i>
      <x v="700"/>
    </i>
    <i>
      <x v="854"/>
    </i>
    <i>
      <x v="575"/>
    </i>
    <i>
      <x v="466"/>
    </i>
    <i>
      <x v="457"/>
    </i>
    <i>
      <x v="888"/>
    </i>
    <i>
      <x v="485"/>
    </i>
    <i>
      <x v="656"/>
    </i>
    <i>
      <x v="379"/>
    </i>
    <i>
      <x v="121"/>
    </i>
    <i>
      <x v="63"/>
    </i>
    <i>
      <x v="661"/>
    </i>
    <i>
      <x v="543"/>
    </i>
    <i>
      <x v="382"/>
    </i>
    <i>
      <x v="665"/>
    </i>
    <i>
      <x v="188"/>
    </i>
    <i>
      <x v="733"/>
    </i>
    <i>
      <x v="217"/>
    </i>
    <i>
      <x v="376"/>
    </i>
    <i>
      <x v="655"/>
    </i>
    <i>
      <x v="337"/>
    </i>
    <i>
      <x v="179"/>
    </i>
    <i>
      <x v="201"/>
    </i>
    <i>
      <x v="104"/>
    </i>
    <i>
      <x v="650"/>
    </i>
    <i>
      <x v="697"/>
    </i>
    <i>
      <x v="34"/>
    </i>
    <i>
      <x v="809"/>
    </i>
    <i>
      <x v="193"/>
    </i>
    <i>
      <x v="477"/>
    </i>
    <i>
      <x v="494"/>
    </i>
    <i>
      <x v="120"/>
    </i>
    <i>
      <x v="91"/>
    </i>
    <i>
      <x v="549"/>
    </i>
    <i>
      <x v="550"/>
    </i>
    <i>
      <x v="553"/>
    </i>
    <i>
      <x v="629"/>
    </i>
    <i>
      <x v="146"/>
    </i>
    <i>
      <x v="239"/>
    </i>
    <i>
      <x v="395"/>
    </i>
    <i>
      <x v="366"/>
    </i>
    <i>
      <x v="138"/>
    </i>
    <i>
      <x v="654"/>
    </i>
    <i>
      <x v="388"/>
    </i>
    <i>
      <x v="299"/>
    </i>
    <i>
      <x v="258"/>
    </i>
    <i>
      <x v="136"/>
    </i>
    <i>
      <x v="236"/>
    </i>
    <i>
      <x v="98"/>
    </i>
    <i>
      <x v="244"/>
    </i>
    <i>
      <x v="517"/>
    </i>
    <i>
      <x v="433"/>
    </i>
    <i>
      <x v="25"/>
    </i>
    <i>
      <x v="304"/>
    </i>
    <i>
      <x v="117"/>
    </i>
    <i>
      <x v="741"/>
    </i>
    <i>
      <x v="515"/>
    </i>
    <i>
      <x v="143"/>
    </i>
    <i>
      <x v="200"/>
    </i>
    <i>
      <x v="815"/>
    </i>
    <i>
      <x v="680"/>
    </i>
    <i>
      <x v="411"/>
    </i>
    <i>
      <x v="23"/>
    </i>
    <i>
      <x v="45"/>
    </i>
    <i>
      <x v="331"/>
    </i>
    <i>
      <x v="311"/>
    </i>
    <i>
      <x v="257"/>
    </i>
    <i>
      <x v="749"/>
    </i>
    <i>
      <x v="588"/>
    </i>
    <i>
      <x v="527"/>
    </i>
    <i>
      <x v="900"/>
    </i>
    <i>
      <x/>
    </i>
    <i>
      <x v="191"/>
    </i>
    <i>
      <x v="916"/>
    </i>
    <i>
      <x v="338"/>
    </i>
    <i>
      <x v="821"/>
    </i>
    <i>
      <x v="934"/>
    </i>
    <i>
      <x v="591"/>
    </i>
    <i>
      <x v="263"/>
    </i>
    <i>
      <x v="250"/>
    </i>
    <i>
      <x v="344"/>
    </i>
    <i>
      <x v="728"/>
    </i>
    <i>
      <x v="301"/>
    </i>
    <i>
      <x v="158"/>
    </i>
    <i>
      <x v="461"/>
    </i>
    <i>
      <x v="598"/>
    </i>
    <i>
      <x v="641"/>
    </i>
    <i>
      <x v="355"/>
    </i>
    <i>
      <x v="110"/>
    </i>
    <i>
      <x v="345"/>
    </i>
    <i>
      <x v="512"/>
    </i>
    <i>
      <x v="600"/>
    </i>
    <i>
      <x v="472"/>
    </i>
    <i>
      <x v="630"/>
    </i>
    <i>
      <x v="431"/>
    </i>
    <i>
      <x v="410"/>
    </i>
    <i>
      <x v="11"/>
    </i>
    <i>
      <x v="364"/>
    </i>
    <i>
      <x v="274"/>
    </i>
    <i>
      <x v="899"/>
    </i>
    <i>
      <x v="742"/>
    </i>
    <i>
      <x v="87"/>
    </i>
    <i>
      <x v="948"/>
    </i>
    <i>
      <x v="853"/>
    </i>
    <i>
      <x v="348"/>
    </i>
    <i>
      <x v="363"/>
    </i>
    <i>
      <x v="1"/>
    </i>
    <i>
      <x v="535"/>
    </i>
    <i>
      <x v="442"/>
    </i>
    <i>
      <x v="93"/>
    </i>
    <i>
      <x v="699"/>
    </i>
    <i>
      <x v="938"/>
    </i>
    <i>
      <x v="903"/>
    </i>
    <i>
      <x v="875"/>
    </i>
    <i>
      <x v="774"/>
    </i>
    <i>
      <x v="548"/>
    </i>
    <i>
      <x v="874"/>
    </i>
    <i>
      <x v="776"/>
    </i>
    <i>
      <x v="556"/>
    </i>
    <i>
      <x v="612"/>
    </i>
    <i>
      <x v="403"/>
    </i>
    <i>
      <x v="356"/>
    </i>
    <i>
      <x v="740"/>
    </i>
    <i>
      <x v="885"/>
    </i>
    <i>
      <x v="176"/>
    </i>
    <i>
      <x v="669"/>
    </i>
    <i>
      <x v="523"/>
    </i>
    <i>
      <x v="62"/>
    </i>
    <i>
      <x v="952"/>
    </i>
    <i>
      <x v="114"/>
    </i>
    <i>
      <x v="924"/>
    </i>
    <i>
      <x v="926"/>
    </i>
    <i>
      <x v="779"/>
    </i>
    <i>
      <x v="6"/>
    </i>
    <i>
      <x v="383"/>
    </i>
    <i>
      <x v="633"/>
    </i>
    <i>
      <x v="782"/>
    </i>
    <i>
      <x v="892"/>
    </i>
    <i>
      <x v="487"/>
    </i>
    <i>
      <x v="194"/>
    </i>
    <i>
      <x v="9"/>
    </i>
    <i>
      <x v="73"/>
    </i>
    <i>
      <x v="435"/>
    </i>
    <i>
      <x v="252"/>
    </i>
    <i>
      <x v="743"/>
    </i>
    <i>
      <x v="827"/>
    </i>
    <i>
      <x v="295"/>
    </i>
    <i>
      <x v="432"/>
    </i>
    <i>
      <x v="2"/>
    </i>
    <i>
      <x v="689"/>
    </i>
    <i>
      <x v="866"/>
    </i>
    <i>
      <x v="292"/>
    </i>
    <i>
      <x v="173"/>
    </i>
    <i>
      <x v="333"/>
    </i>
    <i>
      <x v="623"/>
    </i>
    <i>
      <x v="838"/>
    </i>
    <i>
      <x v="47"/>
    </i>
    <i>
      <x v="516"/>
    </i>
    <i>
      <x v="3"/>
    </i>
    <i>
      <x v="606"/>
    </i>
    <i>
      <x v="760"/>
    </i>
    <i>
      <x v="830"/>
    </i>
    <i>
      <x v="189"/>
    </i>
    <i>
      <x v="122"/>
    </i>
    <i>
      <x v="232"/>
    </i>
    <i>
      <x v="182"/>
    </i>
    <i>
      <x v="55"/>
    </i>
    <i>
      <x v="497"/>
    </i>
    <i>
      <x v="582"/>
    </i>
    <i>
      <x v="394"/>
    </i>
    <i>
      <x v="162"/>
    </i>
    <i>
      <x v="231"/>
    </i>
    <i>
      <x v="491"/>
    </i>
    <i>
      <x v="772"/>
    </i>
    <i>
      <x v="913"/>
    </i>
    <i>
      <x v="818"/>
    </i>
    <i>
      <x v="935"/>
    </i>
    <i>
      <x v="358"/>
    </i>
    <i>
      <x v="716"/>
    </i>
    <i>
      <x v="586"/>
    </i>
    <i>
      <x v="677"/>
    </i>
    <i>
      <x v="20"/>
    </i>
    <i>
      <x v="566"/>
    </i>
    <i>
      <x v="764"/>
    </i>
    <i>
      <x v="312"/>
    </i>
    <i>
      <x v="824"/>
    </i>
    <i>
      <x v="761"/>
    </i>
    <i>
      <x v="500"/>
    </i>
    <i>
      <x v="423"/>
    </i>
    <i>
      <x v="462"/>
    </i>
    <i>
      <x v="214"/>
    </i>
    <i>
      <x v="484"/>
    </i>
    <i>
      <x v="643"/>
    </i>
    <i>
      <x v="288"/>
    </i>
    <i>
      <x v="405"/>
    </i>
    <i>
      <x v="488"/>
    </i>
    <i>
      <x v="616"/>
    </i>
    <i>
      <x v="843"/>
    </i>
    <i>
      <x v="637"/>
    </i>
    <i>
      <x v="267"/>
    </i>
    <i>
      <x v="273"/>
    </i>
    <i>
      <x v="327"/>
    </i>
    <i>
      <x v="783"/>
    </i>
    <i>
      <x v="614"/>
    </i>
    <i>
      <x v="530"/>
    </i>
    <i>
      <x v="270"/>
    </i>
    <i>
      <x v="256"/>
    </i>
    <i>
      <x v="825"/>
    </i>
    <i>
      <x v="328"/>
    </i>
    <i>
      <x v="238"/>
    </i>
    <i>
      <x v="706"/>
    </i>
    <i>
      <x v="561"/>
    </i>
    <i>
      <x v="819"/>
    </i>
    <i>
      <x v="651"/>
    </i>
    <i>
      <x v="357"/>
    </i>
    <i>
      <x v="207"/>
    </i>
    <i>
      <x v="541"/>
    </i>
    <i>
      <x v="789"/>
    </i>
    <i>
      <x v="902"/>
    </i>
    <i>
      <x v="940"/>
    </i>
    <i>
      <x v="280"/>
    </i>
    <i>
      <x v="96"/>
    </i>
    <i>
      <x v="528"/>
    </i>
    <i>
      <x v="941"/>
    </i>
    <i>
      <x v="745"/>
    </i>
    <i>
      <x v="336"/>
    </i>
    <i>
      <x v="909"/>
    </i>
    <i>
      <x v="831"/>
    </i>
    <i>
      <x v="84"/>
    </i>
    <i>
      <x v="901"/>
    </i>
    <i>
      <x v="400"/>
    </i>
    <i>
      <x v="375"/>
    </i>
    <i>
      <x v="663"/>
    </i>
    <i>
      <x v="43"/>
    </i>
    <i>
      <x v="209"/>
    </i>
    <i>
      <x v="225"/>
    </i>
    <i>
      <x v="684"/>
    </i>
    <i>
      <x v="36"/>
    </i>
    <i>
      <x v="889"/>
    </i>
    <i>
      <x v="4"/>
    </i>
    <i>
      <x v="860"/>
    </i>
    <i>
      <x v="325"/>
    </i>
    <i>
      <x v="622"/>
    </i>
    <i>
      <x v="486"/>
    </i>
    <i>
      <x v="718"/>
    </i>
    <i>
      <x v="463"/>
    </i>
    <i>
      <x v="842"/>
    </i>
    <i>
      <x v="77"/>
    </i>
    <i>
      <x v="834"/>
    </i>
    <i>
      <x v="611"/>
    </i>
    <i>
      <x v="367"/>
    </i>
    <i>
      <x v="574"/>
    </i>
    <i>
      <x v="584"/>
    </i>
    <i>
      <x v="171"/>
    </i>
    <i>
      <x v="683"/>
    </i>
    <i>
      <x v="587"/>
    </i>
    <i>
      <x v="690"/>
    </i>
    <i>
      <x v="632"/>
    </i>
    <i>
      <x v="315"/>
    </i>
    <i>
      <x v="565"/>
    </i>
    <i>
      <x v="69"/>
    </i>
    <i>
      <x v="945"/>
    </i>
    <i>
      <x v="804"/>
    </i>
    <i>
      <x v="261"/>
    </i>
    <i>
      <x v="476"/>
    </i>
    <i>
      <x v="452"/>
    </i>
    <i>
      <x v="322"/>
    </i>
    <i>
      <x v="297"/>
    </i>
    <i>
      <x v="184"/>
    </i>
    <i>
      <x v="177"/>
    </i>
    <i>
      <x v="386"/>
    </i>
    <i>
      <x v="107"/>
    </i>
    <i>
      <x v="428"/>
    </i>
    <i>
      <x v="199"/>
    </i>
    <i>
      <x v="282"/>
    </i>
    <i>
      <x v="335"/>
    </i>
    <i>
      <x v="748"/>
    </i>
    <i>
      <x v="725"/>
    </i>
    <i>
      <x v="153"/>
    </i>
    <i>
      <x v="493"/>
    </i>
    <i>
      <x v="483"/>
    </i>
    <i>
      <x v="221"/>
    </i>
    <i>
      <x v="829"/>
    </i>
    <i>
      <x v="314"/>
    </i>
    <i>
      <x v="652"/>
    </i>
    <i>
      <x v="769"/>
    </i>
    <i>
      <x v="396"/>
    </i>
    <i>
      <x v="196"/>
    </i>
    <i>
      <x v="499"/>
    </i>
    <i>
      <x v="856"/>
    </i>
    <i>
      <x v="220"/>
    </i>
    <i>
      <x v="384"/>
    </i>
    <i>
      <x v="123"/>
    </i>
    <i>
      <x v="151"/>
    </i>
    <i>
      <x v="787"/>
    </i>
    <i>
      <x v="813"/>
    </i>
    <i>
      <x v="816"/>
    </i>
    <i>
      <x v="581"/>
    </i>
    <i>
      <x v="645"/>
    </i>
    <i>
      <x v="255"/>
    </i>
    <i>
      <x v="190"/>
    </i>
    <i>
      <x v="793"/>
    </i>
    <i>
      <x v="524"/>
    </i>
    <i>
      <x v="351"/>
    </i>
    <i>
      <x v="420"/>
    </i>
    <i>
      <x v="248"/>
    </i>
    <i>
      <x v="445"/>
    </i>
    <i>
      <x v="430"/>
    </i>
    <i>
      <x v="919"/>
    </i>
    <i>
      <x v="506"/>
    </i>
    <i>
      <x v="823"/>
    </i>
    <i>
      <x v="421"/>
    </i>
    <i>
      <x v="443"/>
    </i>
    <i>
      <x v="459"/>
    </i>
    <i>
      <x v="402"/>
    </i>
    <i>
      <x v="305"/>
    </i>
    <i>
      <x v="873"/>
    </i>
    <i>
      <x v="480"/>
    </i>
    <i>
      <x v="72"/>
    </i>
    <i>
      <x v="108"/>
    </i>
    <i>
      <x v="939"/>
    </i>
    <i>
      <x v="61"/>
    </i>
    <i>
      <x v="86"/>
    </i>
    <i>
      <x v="283"/>
    </i>
    <i>
      <x v="249"/>
    </i>
    <i>
      <x v="811"/>
    </i>
    <i>
      <x v="509"/>
    </i>
    <i>
      <x v="154"/>
    </i>
    <i>
      <x v="377"/>
    </i>
    <i>
      <x v="735"/>
    </i>
    <i>
      <x v="865"/>
    </i>
    <i>
      <x v="319"/>
    </i>
    <i>
      <x v="756"/>
    </i>
    <i>
      <x v="365"/>
    </i>
    <i>
      <x v="694"/>
    </i>
    <i>
      <x v="931"/>
    </i>
    <i>
      <x v="722"/>
    </i>
    <i>
      <x v="841"/>
    </i>
    <i>
      <x v="595"/>
    </i>
    <i>
      <x v="578"/>
    </i>
    <i>
      <x v="168"/>
    </i>
    <i>
      <x v="291"/>
    </i>
    <i>
      <x v="64"/>
    </i>
    <i>
      <x v="38"/>
    </i>
    <i>
      <x v="942"/>
    </i>
    <i>
      <x v="103"/>
    </i>
    <i>
      <x v="332"/>
    </i>
    <i>
      <x v="720"/>
    </i>
    <i>
      <x v="928"/>
    </i>
    <i>
      <x v="284"/>
    </i>
    <i>
      <x v="109"/>
    </i>
    <i>
      <x v="707"/>
    </i>
    <i>
      <x v="890"/>
    </i>
    <i>
      <x v="734"/>
    </i>
    <i>
      <x v="218"/>
    </i>
    <i>
      <x v="206"/>
    </i>
    <i>
      <x v="128"/>
    </i>
    <i>
      <x v="778"/>
    </i>
    <i>
      <x v="572"/>
    </i>
    <i>
      <x v="812"/>
    </i>
    <i>
      <x v="605"/>
    </i>
    <i>
      <x v="115"/>
    </i>
    <i>
      <x v="316"/>
    </i>
    <i>
      <x v="50"/>
    </i>
    <i>
      <x v="596"/>
    </i>
    <i>
      <x v="724"/>
    </i>
    <i>
      <x v="863"/>
    </i>
    <i>
      <x v="245"/>
    </i>
    <i>
      <x v="585"/>
    </i>
    <i>
      <x v="46"/>
    </i>
    <i>
      <x v="878"/>
    </i>
    <i>
      <x v="729"/>
    </i>
    <i>
      <x v="599"/>
    </i>
    <i>
      <x v="555"/>
    </i>
    <i>
      <x v="626"/>
    </i>
    <i>
      <x v="271"/>
    </i>
    <i>
      <x v="475"/>
    </i>
    <i>
      <x v="409"/>
    </i>
    <i>
      <x v="820"/>
    </i>
    <i>
      <x v="886"/>
    </i>
    <i>
      <x v="525"/>
    </i>
    <i>
      <x v="222"/>
    </i>
    <i>
      <x v="82"/>
    </i>
    <i>
      <x v="330"/>
    </i>
    <i>
      <x v="185"/>
    </i>
    <i>
      <x v="469"/>
    </i>
    <i>
      <x v="131"/>
    </i>
    <i>
      <x v="8"/>
    </i>
    <i>
      <x v="732"/>
    </i>
    <i>
      <x v="570"/>
    </i>
    <i>
      <x v="862"/>
    </i>
    <i>
      <x v="389"/>
    </i>
    <i>
      <x v="424"/>
    </i>
    <i>
      <x v="947"/>
    </i>
    <i>
      <x v="796"/>
    </i>
    <i>
      <x v="870"/>
    </i>
    <i>
      <x v="58"/>
    </i>
    <i>
      <x v="546"/>
    </i>
    <i>
      <x v="544"/>
    </i>
    <i>
      <x v="893"/>
    </i>
    <i>
      <x v="933"/>
    </i>
    <i>
      <x v="911"/>
    </i>
    <i>
      <x v="436"/>
    </i>
    <i>
      <x v="102"/>
    </i>
    <i>
      <x v="387"/>
    </i>
    <i>
      <x v="883"/>
    </i>
    <i>
      <x v="165"/>
    </i>
    <i>
      <x v="159"/>
    </i>
    <i>
      <x v="786"/>
    </i>
    <i>
      <x v="414"/>
    </i>
    <i>
      <x v="573"/>
    </i>
    <i>
      <x v="814"/>
    </i>
    <i>
      <x v="155"/>
    </i>
    <i>
      <x v="594"/>
    </i>
    <i>
      <x v="129"/>
    </i>
    <i>
      <x v="437"/>
    </i>
    <i>
      <x v="208"/>
    </i>
    <i>
      <x v="354"/>
    </i>
    <i>
      <x v="871"/>
    </i>
    <i>
      <x v="674"/>
    </i>
    <i>
      <x v="592"/>
    </i>
    <i>
      <x v="323"/>
    </i>
    <i>
      <x v="667"/>
    </i>
    <i>
      <x v="149"/>
    </i>
    <i>
      <x v="229"/>
    </i>
    <i>
      <x v="438"/>
    </i>
    <i>
      <x v="161"/>
    </i>
    <i>
      <x v="719"/>
    </i>
    <i>
      <x v="937"/>
    </i>
    <i>
      <x v="422"/>
    </i>
    <i>
      <x v="167"/>
    </i>
    <i>
      <x v="309"/>
    </i>
    <i>
      <x v="723"/>
    </i>
    <i>
      <x v="510"/>
    </i>
    <i>
      <x v="617"/>
    </i>
    <i>
      <x v="380"/>
    </i>
    <i>
      <x v="522"/>
    </i>
    <i>
      <x v="583"/>
    </i>
    <i>
      <x v="755"/>
    </i>
    <i>
      <x v="178"/>
    </i>
    <i>
      <x v="495"/>
    </i>
    <i>
      <x v="279"/>
    </i>
    <i>
      <x v="429"/>
    </i>
    <i>
      <x v="347"/>
    </i>
    <i>
      <x v="634"/>
    </i>
    <i>
      <x v="294"/>
    </i>
    <i>
      <x v="385"/>
    </i>
    <i>
      <x v="80"/>
    </i>
    <i>
      <x v="589"/>
    </i>
    <i>
      <x v="79"/>
    </i>
    <i>
      <x v="254"/>
    </i>
    <i>
      <x v="638"/>
    </i>
    <i>
      <x v="448"/>
    </i>
    <i>
      <x v="172"/>
    </i>
    <i>
      <x v="773"/>
    </i>
    <i>
      <x v="502"/>
    </i>
    <i>
      <x v="449"/>
    </i>
    <i>
      <x v="264"/>
    </i>
    <i>
      <x v="15"/>
    </i>
    <i>
      <x v="795"/>
    </i>
    <i>
      <x v="610"/>
    </i>
    <i>
      <x v="784"/>
    </i>
    <i>
      <x v="75"/>
    </i>
    <i>
      <x v="576"/>
    </i>
    <i>
      <x v="848"/>
    </i>
    <i>
      <x v="726"/>
    </i>
    <i>
      <x v="808"/>
    </i>
    <i>
      <x v="306"/>
    </i>
    <i>
      <x v="321"/>
    </i>
    <i>
      <x v="399"/>
    </i>
    <i>
      <x v="781"/>
    </i>
    <i>
      <x v="727"/>
    </i>
    <i>
      <x v="753"/>
    </i>
    <i>
      <x v="569"/>
    </i>
    <i>
      <x v="554"/>
    </i>
    <i>
      <x v="514"/>
    </i>
    <i>
      <x v="241"/>
    </i>
    <i>
      <x v="768"/>
    </i>
    <i>
      <x v="56"/>
    </i>
    <i>
      <x v="615"/>
    </i>
    <i>
      <x v="233"/>
    </i>
    <i>
      <x v="29"/>
    </i>
    <i>
      <x v="24"/>
    </i>
    <i>
      <x v="478"/>
    </i>
    <i>
      <x v="230"/>
    </i>
    <i>
      <x v="57"/>
    </i>
    <i>
      <x v="737"/>
    </i>
    <i>
      <x v="160"/>
    </i>
    <i>
      <x v="392"/>
    </i>
    <i>
      <x v="644"/>
    </i>
    <i>
      <x v="507"/>
    </i>
    <i>
      <x v="559"/>
    </i>
    <i>
      <x v="678"/>
    </i>
    <i>
      <x v="404"/>
    </i>
    <i>
      <x v="126"/>
    </i>
    <i>
      <x v="657"/>
    </i>
    <i>
      <x v="835"/>
    </i>
    <i>
      <x v="371"/>
    </i>
    <i>
      <x v="907"/>
    </i>
    <i>
      <x v="849"/>
    </i>
    <i>
      <x v="759"/>
    </i>
    <i>
      <x v="460"/>
    </i>
    <i>
      <x v="757"/>
    </i>
    <i>
      <x v="861"/>
    </i>
    <i>
      <x v="287"/>
    </i>
    <i>
      <x v="181"/>
    </i>
    <i>
      <x v="688"/>
    </i>
    <i>
      <x v="730"/>
    </i>
    <i>
      <x v="593"/>
    </i>
    <i>
      <x v="470"/>
    </i>
    <i>
      <x v="213"/>
    </i>
    <i>
      <x v="713"/>
    </i>
    <i>
      <x v="74"/>
    </i>
    <i>
      <x v="141"/>
    </i>
    <i>
      <x v="372"/>
    </i>
    <i>
      <x v="620"/>
    </i>
    <i>
      <x v="42"/>
    </i>
    <i>
      <x v="398"/>
    </i>
    <i>
      <x v="67"/>
    </i>
    <i>
      <x v="836"/>
    </i>
    <i>
      <x v="224"/>
    </i>
    <i>
      <x v="521"/>
    </i>
    <i>
      <x v="216"/>
    </i>
    <i>
      <x v="858"/>
    </i>
    <i>
      <x v="537"/>
    </i>
    <i>
      <x v="212"/>
    </i>
    <i>
      <x v="343"/>
    </i>
    <i>
      <x v="342"/>
    </i>
    <i>
      <x v="914"/>
    </i>
    <i>
      <x v="170"/>
    </i>
    <i>
      <x v="738"/>
    </i>
    <i>
      <x v="381"/>
    </i>
    <i>
      <x v="246"/>
    </i>
    <i>
      <x v="780"/>
    </i>
    <i>
      <x v="346"/>
    </i>
    <i>
      <x v="54"/>
    </i>
    <i>
      <x v="19"/>
    </i>
    <i>
      <x v="579"/>
    </i>
    <i>
      <x v="286"/>
    </i>
    <i>
      <x v="501"/>
    </i>
    <i>
      <x v="51"/>
    </i>
    <i>
      <x v="113"/>
    </i>
    <i>
      <x v="137"/>
    </i>
    <i>
      <x v="752"/>
    </i>
    <i>
      <x v="144"/>
    </i>
    <i>
      <x v="334"/>
    </i>
    <i>
      <x v="78"/>
    </i>
    <i>
      <x v="10"/>
    </i>
    <i>
      <x v="5"/>
    </i>
    <i>
      <x v="349"/>
    </i>
    <i>
      <x v="360"/>
    </i>
    <i>
      <x v="520"/>
    </i>
    <i>
      <x v="313"/>
    </i>
    <i>
      <x v="419"/>
    </i>
    <i>
      <x v="571"/>
    </i>
    <i>
      <x v="223"/>
    </i>
    <i>
      <x v="807"/>
    </i>
    <i>
      <x v="320"/>
    </i>
    <i>
      <x v="701"/>
    </i>
    <i>
      <x v="227"/>
    </i>
    <i>
      <x v="618"/>
    </i>
    <i>
      <x v="744"/>
    </i>
    <i>
      <x v="362"/>
    </i>
    <i>
      <x v="607"/>
    </i>
    <i>
      <x v="101"/>
    </i>
    <i>
      <x v="833"/>
    </i>
    <i>
      <x v="17"/>
    </i>
    <i>
      <x v="453"/>
    </i>
    <i>
      <x v="894"/>
    </i>
    <i>
      <x v="289"/>
    </i>
    <i>
      <x v="881"/>
    </i>
    <i>
      <x v="526"/>
    </i>
    <i>
      <x v="877"/>
    </i>
    <i>
      <x v="468"/>
    </i>
    <i>
      <x v="242"/>
    </i>
    <i>
      <x v="13"/>
    </i>
    <i>
      <x v="658"/>
    </i>
    <i>
      <x v="454"/>
    </i>
    <i>
      <x v="538"/>
    </i>
    <i>
      <x v="531"/>
    </i>
    <i>
      <x v="775"/>
    </i>
    <i>
      <x v="704"/>
    </i>
    <i>
      <x v="532"/>
    </i>
    <i>
      <x v="929"/>
    </i>
    <i>
      <x v="490"/>
    </i>
    <i>
      <x v="851"/>
    </i>
    <i>
      <x v="628"/>
    </i>
    <i>
      <x v="927"/>
    </i>
    <i>
      <x v="374"/>
    </i>
    <i>
      <x v="35"/>
    </i>
    <i>
      <x v="551"/>
    </i>
    <i>
      <x v="792"/>
    </i>
    <i>
      <x v="534"/>
    </i>
    <i>
      <x v="692"/>
    </i>
    <i>
      <x v="397"/>
    </i>
    <i>
      <x v="676"/>
    </i>
    <i>
      <x v="717"/>
    </i>
    <i>
      <x v="710"/>
    </i>
    <i>
      <x v="310"/>
    </i>
    <i>
      <x v="417"/>
    </i>
    <i>
      <x v="479"/>
    </i>
    <i>
      <x v="106"/>
    </i>
    <i>
      <x v="116"/>
    </i>
    <i>
      <x v="895"/>
    </i>
    <i>
      <x v="418"/>
    </i>
    <i>
      <x v="262"/>
    </i>
    <i>
      <x v="12"/>
    </i>
    <i>
      <x v="390"/>
    </i>
    <i>
      <x v="266"/>
    </i>
    <i>
      <x v="192"/>
    </i>
    <i>
      <x v="145"/>
    </i>
    <i>
      <x v="265"/>
    </i>
    <i>
      <x v="696"/>
    </i>
    <i>
      <x v="762"/>
    </i>
    <i>
      <x v="65"/>
    </i>
    <i>
      <x v="228"/>
    </i>
    <i>
      <x v="317"/>
    </i>
    <i>
      <x v="412"/>
    </i>
    <i>
      <x v="513"/>
    </i>
    <i>
      <x v="660"/>
    </i>
    <i>
      <x v="157"/>
    </i>
    <i>
      <x v="857"/>
    </i>
    <i>
      <x v="473"/>
    </i>
    <i>
      <x v="340"/>
    </i>
    <i>
      <x v="518"/>
    </i>
    <i>
      <x v="37"/>
    </i>
    <i>
      <x v="447"/>
    </i>
    <i>
      <x v="53"/>
    </i>
    <i>
      <x v="243"/>
    </i>
    <i>
      <x v="828"/>
    </i>
    <i>
      <x v="92"/>
    </i>
    <i>
      <x v="847"/>
    </i>
    <i>
      <x v="458"/>
    </i>
    <i>
      <x v="670"/>
    </i>
    <i>
      <x v="413"/>
    </i>
    <i>
      <x v="930"/>
    </i>
    <i>
      <x v="672"/>
    </i>
    <i>
      <x v="932"/>
    </i>
    <i>
      <x v="631"/>
    </i>
    <i>
      <x v="240"/>
    </i>
    <i>
      <x v="226"/>
    </i>
    <i>
      <x v="272"/>
    </i>
    <i>
      <x v="290"/>
    </i>
    <i>
      <x v="880"/>
    </i>
    <i>
      <x v="845"/>
    </i>
    <i>
      <x v="708"/>
    </i>
    <i>
      <x v="467"/>
    </i>
    <i>
      <x v="455"/>
    </i>
    <i>
      <x v="296"/>
    </i>
    <i>
      <x v="715"/>
    </i>
    <i>
      <x v="682"/>
    </i>
    <i>
      <x v="359"/>
    </i>
    <i>
      <x v="777"/>
    </i>
    <i>
      <x v="44"/>
    </i>
    <i>
      <x v="105"/>
    </i>
    <i>
      <x v="539"/>
    </i>
    <i>
      <x v="234"/>
    </i>
    <i>
      <x v="797"/>
    </i>
    <i>
      <x v="353"/>
    </i>
    <i>
      <x v="817"/>
    </i>
    <i>
      <x v="805"/>
    </i>
    <i>
      <x v="898"/>
    </i>
    <i>
      <x v="943"/>
    </i>
    <i>
      <x v="876"/>
    </i>
    <i>
      <x v="750"/>
    </i>
    <i>
      <x v="148"/>
    </i>
    <i>
      <x v="275"/>
    </i>
    <i>
      <x v="378"/>
    </i>
    <i>
      <x v="416"/>
    </i>
    <i>
      <x v="736"/>
    </i>
    <i>
      <x v="508"/>
    </i>
    <i>
      <x v="203"/>
    </i>
    <i>
      <x v="731"/>
    </i>
    <i>
      <x v="794"/>
    </i>
    <i>
      <x v="801"/>
    </i>
    <i>
      <x v="951"/>
    </i>
    <i>
      <x v="197"/>
    </i>
    <i>
      <x v="21"/>
    </i>
    <i>
      <x v="142"/>
    </i>
    <i>
      <x v="906"/>
    </i>
    <i>
      <x v="695"/>
    </i>
    <i>
      <x v="198"/>
    </i>
    <i>
      <x v="434"/>
    </i>
    <i>
      <x v="307"/>
    </i>
    <i>
      <x v="152"/>
    </i>
    <i>
      <x v="590"/>
    </i>
    <i>
      <x v="897"/>
    </i>
    <i>
      <x v="408"/>
    </i>
    <i>
      <x v="505"/>
    </i>
    <i>
      <x v="166"/>
    </i>
    <i>
      <x v="27"/>
    </i>
    <i>
      <x v="798"/>
    </i>
    <i>
      <x v="492"/>
    </i>
    <i>
      <x v="887"/>
    </i>
    <i>
      <x v="609"/>
    </i>
    <i>
      <x v="639"/>
    </i>
    <i>
      <x v="300"/>
    </i>
    <i>
      <x v="444"/>
    </i>
    <i>
      <x v="49"/>
    </i>
    <i>
      <x v="785"/>
    </i>
    <i>
      <x v="844"/>
    </i>
    <i>
      <x v="425"/>
    </i>
    <i>
      <x v="920"/>
    </i>
    <i>
      <x v="868"/>
    </i>
    <i>
      <x v="754"/>
    </i>
    <i>
      <x v="904"/>
    </i>
    <i>
      <x v="519"/>
    </i>
    <i>
      <x v="205"/>
    </i>
    <i>
      <x v="839"/>
    </i>
    <i>
      <x v="613"/>
    </i>
    <i>
      <x v="163"/>
    </i>
    <i>
      <x v="156"/>
    </i>
    <i>
      <x v="601"/>
    </i>
    <i>
      <x v="705"/>
    </i>
    <i>
      <x v="685"/>
    </i>
    <i>
      <x v="446"/>
    </i>
    <i>
      <x v="125"/>
    </i>
    <i>
      <x v="48"/>
    </i>
    <i>
      <x v="679"/>
    </i>
    <i>
      <x v="132"/>
    </i>
    <i>
      <x v="76"/>
    </i>
    <i>
      <x v="426"/>
    </i>
    <i>
      <x v="26"/>
    </i>
    <i>
      <x v="32"/>
    </i>
    <i>
      <x v="130"/>
    </i>
    <i>
      <x v="635"/>
    </i>
    <i>
      <x v="852"/>
    </i>
    <i>
      <x v="577"/>
    </i>
    <i>
      <x v="511"/>
    </i>
    <i>
      <x v="219"/>
    </i>
    <i>
      <x v="326"/>
    </i>
    <i>
      <x v="646"/>
    </i>
    <i>
      <x v="799"/>
    </i>
    <i>
      <x v="698"/>
    </i>
    <i>
      <x v="127"/>
    </i>
    <i>
      <x v="22"/>
    </i>
    <i>
      <x v="547"/>
    </i>
    <i>
      <x v="251"/>
    </i>
    <i>
      <x v="134"/>
    </i>
    <i>
      <x v="711"/>
    </i>
    <i>
      <x v="702"/>
    </i>
    <i>
      <x v="456"/>
    </i>
    <i>
      <x v="150"/>
    </i>
    <i>
      <x v="545"/>
    </i>
    <i>
      <x v="714"/>
    </i>
    <i>
      <x v="608"/>
    </i>
    <i>
      <x v="285"/>
    </i>
    <i>
      <x v="803"/>
    </i>
    <i>
      <x v="369"/>
    </i>
    <i>
      <x v="882"/>
    </i>
    <i>
      <x v="89"/>
    </i>
    <i>
      <x v="504"/>
    </i>
    <i>
      <x v="175"/>
    </i>
    <i>
      <x v="99"/>
    </i>
    <i>
      <x v="908"/>
    </i>
    <i>
      <x v="540"/>
    </i>
    <i>
      <x v="95"/>
    </i>
    <i>
      <x v="627"/>
    </i>
    <i>
      <x v="164"/>
    </i>
    <i>
      <x v="471"/>
    </i>
    <i>
      <x v="202"/>
    </i>
    <i>
      <x v="879"/>
    </i>
    <i>
      <x v="489"/>
    </i>
    <i>
      <x v="747"/>
    </i>
    <i>
      <x v="921"/>
    </i>
    <i>
      <x v="806"/>
    </i>
    <i>
      <x v="636"/>
    </i>
    <i>
      <x v="950"/>
    </i>
    <i>
      <x v="329"/>
    </i>
    <i>
      <x v="465"/>
    </i>
    <i>
      <x v="339"/>
    </i>
    <i>
      <x v="14"/>
    </i>
    <i>
      <x v="66"/>
    </i>
    <i>
      <x v="568"/>
    </i>
    <i>
      <x v="671"/>
    </i>
    <i>
      <x v="464"/>
    </i>
    <i>
      <x v="709"/>
    </i>
    <i>
      <x v="822"/>
    </i>
    <i>
      <x v="427"/>
    </i>
    <i>
      <x v="498"/>
    </i>
    <i>
      <x v="915"/>
    </i>
    <i>
      <x v="869"/>
    </i>
    <i>
      <x v="802"/>
    </i>
    <i>
      <x v="564"/>
    </i>
    <i>
      <x v="268"/>
    </i>
    <i>
      <x v="39"/>
    </i>
    <i>
      <x v="59"/>
    </i>
    <i>
      <x v="16"/>
    </i>
    <i>
      <x v="341"/>
    </i>
    <i>
      <x v="278"/>
    </i>
    <i>
      <x v="186"/>
    </i>
    <i>
      <x v="552"/>
    </i>
    <i>
      <x v="139"/>
    </i>
    <i>
      <x v="946"/>
    </i>
    <i>
      <x v="691"/>
    </i>
    <i>
      <x v="174"/>
    </i>
    <i>
      <x v="481"/>
    </i>
    <i>
      <x v="758"/>
    </i>
    <i>
      <x v="648"/>
    </i>
    <i>
      <x v="867"/>
    </i>
    <i>
      <x v="440"/>
    </i>
    <i>
      <x v="41"/>
    </i>
    <i>
      <x v="180"/>
    </i>
    <i>
      <x v="766"/>
    </i>
    <i>
      <x v="277"/>
    </i>
    <i>
      <x v="298"/>
    </i>
    <i>
      <x v="905"/>
    </i>
    <i>
      <x v="18"/>
    </i>
    <i>
      <x v="118"/>
    </i>
    <i>
      <x v="597"/>
    </i>
    <i>
      <x v="40"/>
    </i>
    <i>
      <x v="557"/>
    </i>
    <i>
      <x v="60"/>
    </i>
    <i>
      <x v="124"/>
    </i>
    <i>
      <x v="7"/>
    </i>
    <i>
      <x v="686"/>
    </i>
    <i>
      <x v="624"/>
    </i>
    <i>
      <x v="765"/>
    </i>
    <i>
      <x v="536"/>
    </i>
    <i>
      <x v="259"/>
    </i>
    <i>
      <x v="83"/>
    </i>
    <i>
      <x v="864"/>
    </i>
    <i>
      <x v="135"/>
    </i>
    <i>
      <x v="910"/>
    </i>
    <i>
      <x v="100"/>
    </i>
    <i>
      <x v="281"/>
    </i>
    <i>
      <x v="293"/>
    </i>
    <i>
      <x v="662"/>
    </i>
    <i>
      <x v="533"/>
    </i>
    <i>
      <x v="451"/>
    </i>
    <i>
      <x v="529"/>
    </i>
    <i>
      <x v="88"/>
    </i>
    <i>
      <x v="482"/>
    </i>
    <i>
      <x v="949"/>
    </i>
    <i>
      <x v="649"/>
    </i>
    <i>
      <x v="253"/>
    </i>
    <i>
      <x v="31"/>
    </i>
    <i>
      <x v="666"/>
    </i>
    <i>
      <x v="923"/>
    </i>
    <i>
      <x v="204"/>
    </i>
    <i>
      <x v="391"/>
    </i>
    <i>
      <x v="393"/>
    </i>
    <i>
      <x v="826"/>
    </i>
    <i>
      <x v="640"/>
    </i>
    <i>
      <x v="406"/>
    </i>
    <i>
      <x v="872"/>
    </i>
    <i>
      <x v="790"/>
    </i>
    <i>
      <x v="33"/>
    </i>
    <i>
      <x v="896"/>
    </i>
    <i>
      <x v="441"/>
    </i>
    <i>
      <x v="68"/>
    </i>
    <i>
      <x v="352"/>
    </i>
    <i>
      <x v="621"/>
    </i>
    <i>
      <x v="269"/>
    </i>
    <i>
      <x v="936"/>
    </i>
    <i>
      <x v="602"/>
    </i>
    <i>
      <x v="944"/>
    </i>
    <i>
      <x v="133"/>
    </i>
    <i>
      <x v="675"/>
    </i>
    <i>
      <x v="687"/>
    </i>
    <i>
      <x v="542"/>
    </i>
    <i>
      <x v="751"/>
    </i>
    <i>
      <x v="668"/>
    </i>
    <i>
      <x v="324"/>
    </i>
    <i>
      <x v="247"/>
    </i>
    <i>
      <x v="767"/>
    </i>
    <i>
      <x v="840"/>
    </i>
    <i>
      <x v="832"/>
    </i>
    <i>
      <x v="195"/>
    </i>
    <i>
      <x v="28"/>
    </i>
    <i>
      <x v="85"/>
    </i>
    <i>
      <x v="603"/>
    </i>
    <i>
      <x v="721"/>
    </i>
    <i>
      <x v="350"/>
    </i>
    <i>
      <x v="746"/>
    </i>
    <i>
      <x v="81"/>
    </i>
    <i>
      <x v="563"/>
    </i>
    <i>
      <x v="681"/>
    </i>
    <i>
      <x v="739"/>
    </i>
    <i>
      <x v="567"/>
    </i>
    <i>
      <x v="260"/>
    </i>
    <i>
      <x v="800"/>
    </i>
    <i>
      <x v="71"/>
    </i>
    <i>
      <x v="183"/>
    </i>
    <i>
      <x v="496"/>
    </i>
    <i>
      <x v="211"/>
    </i>
    <i>
      <x v="925"/>
    </i>
    <i>
      <x v="407"/>
    </i>
    <i>
      <x v="237"/>
    </i>
    <i>
      <x v="558"/>
    </i>
    <i>
      <x v="859"/>
    </i>
    <i>
      <x v="642"/>
    </i>
    <i>
      <x v="703"/>
    </i>
    <i>
      <x v="308"/>
    </i>
    <i>
      <x v="771"/>
    </i>
    <i>
      <x v="659"/>
    </i>
    <i>
      <x v="401"/>
    </i>
    <i>
      <x v="625"/>
    </i>
    <i>
      <x v="770"/>
    </i>
    <i>
      <x v="846"/>
    </i>
    <i>
      <x v="884"/>
    </i>
    <i>
      <x v="70"/>
    </i>
    <i>
      <x v="147"/>
    </i>
    <i>
      <x v="318"/>
    </i>
    <i>
      <x v="415"/>
    </i>
    <i>
      <x v="604"/>
    </i>
    <i>
      <x v="664"/>
    </i>
    <i>
      <x v="891"/>
    </i>
    <i>
      <x v="647"/>
    </i>
    <i>
      <x v="370"/>
    </i>
    <i>
      <x v="361"/>
    </i>
    <i>
      <x v="562"/>
    </i>
    <i>
      <x v="210"/>
    </i>
    <i>
      <x v="673"/>
    </i>
    <i>
      <x v="912"/>
    </i>
    <i>
      <x v="791"/>
    </i>
    <i>
      <x v="302"/>
    </i>
    <i>
      <x v="52"/>
    </i>
    <i>
      <x v="503"/>
    </i>
    <i>
      <x v="187"/>
    </i>
    <i>
      <x v="763"/>
    </i>
    <i>
      <x v="450"/>
    </i>
    <i>
      <x v="788"/>
    </i>
    <i>
      <x v="855"/>
    </i>
    <i>
      <x v="215"/>
    </i>
    <i>
      <x v="850"/>
    </i>
    <i>
      <x v="112"/>
    </i>
    <i>
      <x v="580"/>
    </i>
    <i>
      <x v="953"/>
    </i>
    <i>
      <x v="837"/>
    </i>
    <i>
      <x v="235"/>
    </i>
    <i>
      <x v="373"/>
    </i>
    <i>
      <x v="119"/>
    </i>
    <i>
      <x v="111"/>
    </i>
    <i>
      <x v="474"/>
    </i>
    <i>
      <x v="439"/>
    </i>
    <i>
      <x v="917"/>
    </i>
    <i>
      <x v="94"/>
    </i>
    <i>
      <x v="368"/>
    </i>
    <i>
      <x v="90"/>
    </i>
    <i>
      <x v="653"/>
    </i>
    <i>
      <x v="303"/>
    </i>
    <i>
      <x v="169"/>
    </i>
    <i>
      <x v="693"/>
    </i>
    <i>
      <x v="712"/>
    </i>
    <i>
      <x v="560"/>
    </i>
    <i>
      <x v="810"/>
    </i>
    <i>
      <x v="140"/>
    </i>
    <i>
      <x v="97"/>
    </i>
    <i>
      <x v="276"/>
    </i>
    <i>
      <x v="30"/>
    </i>
    <i>
      <x v="619"/>
    </i>
  </rowItems>
  <colItems count="1">
    <i/>
  </colItems>
  <dataFields count="1">
    <dataField name="Sum of Revenue (USD)" fld="8" baseField="7" baseItem="0" numFmtId="165"/>
  </dataFields>
  <pivotTableStyleInfo name="PivotStyleLight16" showRowHeaders="1" showColHeaders="1" showRowStripes="0" showColStripes="0" showLastColumn="1"/>
  <filters count="1">
    <filter fld="1" type="dateBetween" evalOrder="-1" id="187" name="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C116C9-5AA9-4DCE-A656-AA4D7694F7BD}" name="PivotTable2" cacheId="9"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6" rowHeaderCaption="Region">
  <location ref="A1:B5" firstHeaderRow="1" firstDataRow="1" firstDataCol="1"/>
  <pivotFields count="14">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 showAll="0"/>
    <pivotField numFmtId="2" showAll="0"/>
    <pivotField numFmtId="2" showAll="0"/>
    <pivotField showAll="0"/>
    <pivotField showAll="0">
      <items count="6">
        <item x="1"/>
        <item x="2"/>
        <item x="3"/>
        <item x="0"/>
        <item x="4"/>
        <item t="default"/>
      </items>
    </pivotField>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dataField="1" numFmtId="2" showAll="0"/>
    <pivotField numFmtId="2" showAll="0"/>
    <pivotField numFmtId="2" showAll="0"/>
    <pivotField numFmtId="2" showAll="0"/>
    <pivotField numFmtId="2" showAll="0"/>
    <pivotField showAll="0">
      <items count="15">
        <item x="0"/>
        <item x="1"/>
        <item x="2"/>
        <item x="3"/>
        <item x="4"/>
        <item x="5"/>
        <item x="6"/>
        <item x="7"/>
        <item x="8"/>
        <item x="9"/>
        <item x="10"/>
        <item x="11"/>
        <item x="12"/>
        <item x="13"/>
        <item t="default"/>
      </items>
    </pivotField>
  </pivotFields>
  <rowFields count="1">
    <field x="7"/>
  </rowFields>
  <rowItems count="4">
    <i>
      <x v="3"/>
    </i>
    <i>
      <x v="1"/>
    </i>
    <i>
      <x v="2"/>
    </i>
    <i>
      <x/>
    </i>
  </rowItems>
  <colItems count="1">
    <i/>
  </colItems>
  <dataFields count="1">
    <dataField name="Sum of Revenue (USD)" fld="8" baseField="7" baseItem="1" numFmtId="165"/>
  </dataFields>
  <chartFormats count="6">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3"/>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 chart="3" format="9">
      <pivotArea type="data" outline="0" fieldPosition="0">
        <references count="2">
          <reference field="4294967294" count="1" selected="0">
            <x v="0"/>
          </reference>
          <reference field="7" count="1" selected="0">
            <x v="2"/>
          </reference>
        </references>
      </pivotArea>
    </chartFormat>
    <chartFormat chart="3" format="10">
      <pivotArea type="data" outline="0" fieldPosition="0">
        <references count="2">
          <reference field="4294967294" count="1" selected="0">
            <x v="0"/>
          </reference>
          <reference field="7"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27" name="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28F40F-26C1-4C32-B550-E6C5ABAE9441}" name="PivotTable5" cacheId="9"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2" rowHeaderCaption="Region">
  <location ref="D1:E5" firstHeaderRow="1" firstDataRow="1" firstDataCol="1"/>
  <pivotFields count="14">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 showAll="0"/>
    <pivotField numFmtId="2" showAll="0"/>
    <pivotField numFmtId="2" showAll="0"/>
    <pivotField showAll="0"/>
    <pivotField showAll="0">
      <items count="6">
        <item x="1"/>
        <item x="2"/>
        <item x="3"/>
        <item x="0"/>
        <item x="4"/>
        <item t="default"/>
      </items>
    </pivotField>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dataField="1" numFmtId="2" showAll="0"/>
    <pivotField numFmtId="2" showAll="0"/>
    <pivotField numFmtId="2" showAll="0"/>
    <pivotField numFmtId="2" showAll="0"/>
    <pivotField numFmtId="2" showAll="0"/>
    <pivotField showAll="0">
      <items count="15">
        <item x="0"/>
        <item x="1"/>
        <item x="2"/>
        <item x="3"/>
        <item x="4"/>
        <item x="5"/>
        <item x="6"/>
        <item x="7"/>
        <item x="8"/>
        <item x="9"/>
        <item x="10"/>
        <item x="11"/>
        <item x="12"/>
        <item x="13"/>
        <item t="default"/>
      </items>
    </pivotField>
  </pivotFields>
  <rowFields count="1">
    <field x="7"/>
  </rowFields>
  <rowItems count="4">
    <i>
      <x v="3"/>
    </i>
    <i>
      <x v="1"/>
    </i>
    <i>
      <x v="2"/>
    </i>
    <i>
      <x/>
    </i>
  </rowItems>
  <colItems count="1">
    <i/>
  </colItems>
  <dataFields count="1">
    <dataField name="Sum of Revenue (USD)" fld="8" baseField="7" baseItem="1" numFmtId="165"/>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87" name="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498DD6E-8EF4-415A-BB86-B49840943791}" autoFormatId="16" applyNumberFormats="0" applyBorderFormats="0" applyFontFormats="0" applyPatternFormats="0" applyAlignmentFormats="0" applyWidthHeightFormats="0">
  <queryTableRefresh nextId="11">
    <queryTableFields count="10">
      <queryTableField id="1" name="Vehicle_ID" tableColumnId="1"/>
      <queryTableField id="2" name="Date" tableColumnId="2"/>
      <queryTableField id="3" name="Distance_Travelled (km)" tableColumnId="3"/>
      <queryTableField id="4" name="Fuel_Consumed (L)" tableColumnId="4"/>
      <queryTableField id="5" name="Maintenance_Cost (USD)" tableColumnId="5"/>
      <queryTableField id="6" name="Trip_Count" tableColumnId="6"/>
      <queryTableField id="7" name="Driver_Name" tableColumnId="7"/>
      <queryTableField id="8" name="Region" tableColumnId="8"/>
      <queryTableField id="9" name="Revenue (USD)" tableColumnId="9"/>
      <queryTableField id="10" name="Trip_Duration (hours)"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C67663B-54A3-43E7-8E55-C38E1AF469F8}" autoFormatId="16" applyNumberFormats="0" applyBorderFormats="0" applyFontFormats="0" applyPatternFormats="0" applyAlignmentFormats="0" applyWidthHeightFormats="0">
  <queryTableRefresh nextId="14" unboundColumnsRight="3">
    <queryTableFields count="13">
      <queryTableField id="1" name="Vehicle_ID" tableColumnId="1"/>
      <queryTableField id="2" name="Date" tableColumnId="2"/>
      <queryTableField id="3" name="Distance_Travelled (km)" tableColumnId="3"/>
      <queryTableField id="4" name="Fuel_Consumed (L)" tableColumnId="4"/>
      <queryTableField id="5" name="Maintenance_Cost (USD)" tableColumnId="5"/>
      <queryTableField id="6" name="Trip_Count" tableColumnId="6"/>
      <queryTableField id="7" name="Driver_Name" tableColumnId="7"/>
      <queryTableField id="8" name="Region" tableColumnId="8"/>
      <queryTableField id="9" name="Revenue (USD)" tableColumnId="9"/>
      <queryTableField id="10" name="Trip_Duration (hours)" tableColumnId="10"/>
      <queryTableField id="11" dataBound="0" tableColumnId="11"/>
      <queryTableField id="12" dataBound="0"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434CC4E-B2D4-431B-B6B1-73CAEA7E4C15}" sourceName="Date">
  <pivotTables>
    <pivotTable tabId="4" name="PivotTable2"/>
    <pivotTable tabId="4" name="PivotTable3"/>
    <pivotTable tabId="4" name="PivotTable4"/>
    <pivotTable tabId="4" name="PivotTable5"/>
    <pivotTable tabId="4" name="PivotTable1"/>
    <pivotTable tabId="4" name="PivotTable6"/>
  </pivotTables>
  <data>
    <tabular pivotCacheId="603320063">
      <items count="368">
        <i x="92" s="1"/>
        <i x="32" s="1"/>
        <i x="1" s="1"/>
        <i x="61" s="1"/>
        <i x="93" s="1"/>
        <i x="33" s="1"/>
        <i x="2" s="1"/>
        <i x="62" s="1"/>
        <i x="94" s="1"/>
        <i x="34" s="1"/>
        <i x="3" s="1"/>
        <i x="63" s="1"/>
        <i x="95" s="1"/>
        <i x="35" s="1"/>
        <i x="4" s="1"/>
        <i x="64" s="1"/>
        <i x="96" s="1"/>
        <i x="36" s="1"/>
        <i x="5" s="1"/>
        <i x="65" s="1"/>
        <i x="97" s="1"/>
        <i x="37" s="1"/>
        <i x="6" s="1"/>
        <i x="66" s="1"/>
        <i x="98" s="1"/>
        <i x="38" s="1"/>
        <i x="7" s="1"/>
        <i x="67" s="1"/>
        <i x="99" s="1"/>
        <i x="39" s="1"/>
        <i x="8" s="1"/>
        <i x="68" s="1"/>
        <i x="100" s="1"/>
        <i x="40" s="1"/>
        <i x="9" s="1"/>
        <i x="69" s="1"/>
        <i x="41" s="1"/>
        <i x="10" s="1"/>
        <i x="70" s="1"/>
        <i x="42" s="1"/>
        <i x="11" s="1"/>
        <i x="71" s="1"/>
        <i x="43" s="1"/>
        <i x="12" s="1"/>
        <i x="72" s="1"/>
        <i x="44" s="1"/>
        <i x="13" s="1"/>
        <i x="73" s="1"/>
        <i x="45" s="1"/>
        <i x="14" s="1"/>
        <i x="74" s="1"/>
        <i x="46" s="1"/>
        <i x="15" s="1"/>
        <i x="75" s="1"/>
        <i x="47" s="1"/>
        <i x="16" s="1"/>
        <i x="76" s="1"/>
        <i x="48" s="1"/>
        <i x="17" s="1"/>
        <i x="77" s="1"/>
        <i x="49" s="1"/>
        <i x="18" s="1"/>
        <i x="78" s="1"/>
        <i x="50" s="1"/>
        <i x="19" s="1"/>
        <i x="79" s="1"/>
        <i x="51" s="1"/>
        <i x="20" s="1"/>
        <i x="80" s="1"/>
        <i x="52" s="1"/>
        <i x="21" s="1"/>
        <i x="81" s="1"/>
        <i x="53" s="1"/>
        <i x="22" s="1"/>
        <i x="82" s="1"/>
        <i x="54" s="1"/>
        <i x="23" s="1"/>
        <i x="83" s="1"/>
        <i x="55" s="1"/>
        <i x="24" s="1"/>
        <i x="84" s="1"/>
        <i x="56" s="1"/>
        <i x="25" s="1"/>
        <i x="85" s="1"/>
        <i x="57" s="1"/>
        <i x="26" s="1"/>
        <i x="86" s="1"/>
        <i x="58" s="1"/>
        <i x="27" s="1"/>
        <i x="87" s="1"/>
        <i x="59" s="1"/>
        <i x="28" s="1"/>
        <i x="88" s="1"/>
        <i x="60" s="1"/>
        <i x="29" s="1"/>
        <i x="89" s="1"/>
        <i x="30" s="1"/>
        <i x="90" s="1"/>
        <i x="31" s="1"/>
        <i x="91" s="1"/>
        <i x="0" s="1" nd="1"/>
        <i x="367" s="1" nd="1"/>
        <i x="214" s="1" nd="1"/>
        <i x="336" s="1" nd="1"/>
        <i x="183" s="1" nd="1"/>
        <i x="153" s="1" nd="1"/>
        <i x="122" s="1" nd="1"/>
        <i x="306" s="1" nd="1"/>
        <i x="275" s="1" nd="1"/>
        <i x="245" s="1" nd="1"/>
        <i x="215" s="1" nd="1"/>
        <i x="337" s="1" nd="1"/>
        <i x="184" s="1" nd="1"/>
        <i x="154" s="1" nd="1"/>
        <i x="123" s="1" nd="1"/>
        <i x="307" s="1" nd="1"/>
        <i x="276" s="1" nd="1"/>
        <i x="246" s="1" nd="1"/>
        <i x="216" s="1" nd="1"/>
        <i x="338" s="1" nd="1"/>
        <i x="185" s="1" nd="1"/>
        <i x="155" s="1" nd="1"/>
        <i x="124" s="1" nd="1"/>
        <i x="308" s="1" nd="1"/>
        <i x="277" s="1" nd="1"/>
        <i x="247" s="1" nd="1"/>
        <i x="217" s="1" nd="1"/>
        <i x="339" s="1" nd="1"/>
        <i x="186" s="1" nd="1"/>
        <i x="156" s="1" nd="1"/>
        <i x="125" s="1" nd="1"/>
        <i x="309" s="1" nd="1"/>
        <i x="278" s="1" nd="1"/>
        <i x="248" s="1" nd="1"/>
        <i x="218" s="1" nd="1"/>
        <i x="340" s="1" nd="1"/>
        <i x="187" s="1" nd="1"/>
        <i x="157" s="1" nd="1"/>
        <i x="126" s="1" nd="1"/>
        <i x="310" s="1" nd="1"/>
        <i x="279" s="1" nd="1"/>
        <i x="249" s="1" nd="1"/>
        <i x="219" s="1" nd="1"/>
        <i x="341" s="1" nd="1"/>
        <i x="188" s="1" nd="1"/>
        <i x="158" s="1" nd="1"/>
        <i x="127" s="1" nd="1"/>
        <i x="311" s="1" nd="1"/>
        <i x="280" s="1" nd="1"/>
        <i x="250" s="1" nd="1"/>
        <i x="220" s="1" nd="1"/>
        <i x="342" s="1" nd="1"/>
        <i x="189" s="1" nd="1"/>
        <i x="159" s="1" nd="1"/>
        <i x="128" s="1" nd="1"/>
        <i x="312" s="1" nd="1"/>
        <i x="281" s="1" nd="1"/>
        <i x="251" s="1" nd="1"/>
        <i x="221" s="1" nd="1"/>
        <i x="343" s="1" nd="1"/>
        <i x="190" s="1" nd="1"/>
        <i x="160" s="1" nd="1"/>
        <i x="129" s="1" nd="1"/>
        <i x="313" s="1" nd="1"/>
        <i x="282" s="1" nd="1"/>
        <i x="252" s="1" nd="1"/>
        <i x="222" s="1" nd="1"/>
        <i x="344" s="1" nd="1"/>
        <i x="191" s="1" nd="1"/>
        <i x="161" s="1" nd="1"/>
        <i x="130" s="1" nd="1"/>
        <i x="314" s="1" nd="1"/>
        <i x="283" s="1" nd="1"/>
        <i x="253" s="1" nd="1"/>
        <i x="101" s="1" nd="1"/>
        <i x="223" s="1" nd="1"/>
        <i x="345" s="1" nd="1"/>
        <i x="192" s="1" nd="1"/>
        <i x="162" s="1" nd="1"/>
        <i x="131" s="1" nd="1"/>
        <i x="315" s="1" nd="1"/>
        <i x="284" s="1" nd="1"/>
        <i x="254" s="1" nd="1"/>
        <i x="102" s="1" nd="1"/>
        <i x="224" s="1" nd="1"/>
        <i x="346" s="1" nd="1"/>
        <i x="193" s="1" nd="1"/>
        <i x="163" s="1" nd="1"/>
        <i x="132" s="1" nd="1"/>
        <i x="316" s="1" nd="1"/>
        <i x="285" s="1" nd="1"/>
        <i x="255" s="1" nd="1"/>
        <i x="103" s="1" nd="1"/>
        <i x="225" s="1" nd="1"/>
        <i x="347" s="1" nd="1"/>
        <i x="194" s="1" nd="1"/>
        <i x="164" s="1" nd="1"/>
        <i x="133" s="1" nd="1"/>
        <i x="317" s="1" nd="1"/>
        <i x="286" s="1" nd="1"/>
        <i x="256" s="1" nd="1"/>
        <i x="104" s="1" nd="1"/>
        <i x="226" s="1" nd="1"/>
        <i x="348" s="1" nd="1"/>
        <i x="195" s="1" nd="1"/>
        <i x="165" s="1" nd="1"/>
        <i x="134" s="1" nd="1"/>
        <i x="318" s="1" nd="1"/>
        <i x="287" s="1" nd="1"/>
        <i x="257" s="1" nd="1"/>
        <i x="105" s="1" nd="1"/>
        <i x="227" s="1" nd="1"/>
        <i x="349" s="1" nd="1"/>
        <i x="196" s="1" nd="1"/>
        <i x="166" s="1" nd="1"/>
        <i x="135" s="1" nd="1"/>
        <i x="319" s="1" nd="1"/>
        <i x="288" s="1" nd="1"/>
        <i x="258" s="1" nd="1"/>
        <i x="106" s="1" nd="1"/>
        <i x="228" s="1" nd="1"/>
        <i x="350" s="1" nd="1"/>
        <i x="197" s="1" nd="1"/>
        <i x="167" s="1" nd="1"/>
        <i x="136" s="1" nd="1"/>
        <i x="320" s="1" nd="1"/>
        <i x="289" s="1" nd="1"/>
        <i x="259" s="1" nd="1"/>
        <i x="107" s="1" nd="1"/>
        <i x="229" s="1" nd="1"/>
        <i x="351" s="1" nd="1"/>
        <i x="198" s="1" nd="1"/>
        <i x="168" s="1" nd="1"/>
        <i x="137" s="1" nd="1"/>
        <i x="321" s="1" nd="1"/>
        <i x="290" s="1" nd="1"/>
        <i x="260" s="1" nd="1"/>
        <i x="108" s="1" nd="1"/>
        <i x="230" s="1" nd="1"/>
        <i x="352" s="1" nd="1"/>
        <i x="199" s="1" nd="1"/>
        <i x="169" s="1" nd="1"/>
        <i x="138" s="1" nd="1"/>
        <i x="322" s="1" nd="1"/>
        <i x="291" s="1" nd="1"/>
        <i x="261" s="1" nd="1"/>
        <i x="109" s="1" nd="1"/>
        <i x="231" s="1" nd="1"/>
        <i x="353" s="1" nd="1"/>
        <i x="200" s="1" nd="1"/>
        <i x="170" s="1" nd="1"/>
        <i x="139" s="1" nd="1"/>
        <i x="323" s="1" nd="1"/>
        <i x="292" s="1" nd="1"/>
        <i x="262" s="1" nd="1"/>
        <i x="110" s="1" nd="1"/>
        <i x="232" s="1" nd="1"/>
        <i x="354" s="1" nd="1"/>
        <i x="201" s="1" nd="1"/>
        <i x="171" s="1" nd="1"/>
        <i x="140" s="1" nd="1"/>
        <i x="324" s="1" nd="1"/>
        <i x="293" s="1" nd="1"/>
        <i x="263" s="1" nd="1"/>
        <i x="111" s="1" nd="1"/>
        <i x="233" s="1" nd="1"/>
        <i x="355" s="1" nd="1"/>
        <i x="202" s="1" nd="1"/>
        <i x="172" s="1" nd="1"/>
        <i x="141" s="1" nd="1"/>
        <i x="325" s="1" nd="1"/>
        <i x="294" s="1" nd="1"/>
        <i x="264" s="1" nd="1"/>
        <i x="112" s="1" nd="1"/>
        <i x="234" s="1" nd="1"/>
        <i x="356" s="1" nd="1"/>
        <i x="203" s="1" nd="1"/>
        <i x="173" s="1" nd="1"/>
        <i x="142" s="1" nd="1"/>
        <i x="326" s="1" nd="1"/>
        <i x="295" s="1" nd="1"/>
        <i x="265" s="1" nd="1"/>
        <i x="113" s="1" nd="1"/>
        <i x="235" s="1" nd="1"/>
        <i x="357" s="1" nd="1"/>
        <i x="204" s="1" nd="1"/>
        <i x="174" s="1" nd="1"/>
        <i x="143" s="1" nd="1"/>
        <i x="327" s="1" nd="1"/>
        <i x="296" s="1" nd="1"/>
        <i x="266" s="1" nd="1"/>
        <i x="114" s="1" nd="1"/>
        <i x="236" s="1" nd="1"/>
        <i x="358" s="1" nd="1"/>
        <i x="205" s="1" nd="1"/>
        <i x="175" s="1" nd="1"/>
        <i x="144" s="1" nd="1"/>
        <i x="328" s="1" nd="1"/>
        <i x="297" s="1" nd="1"/>
        <i x="267" s="1" nd="1"/>
        <i x="115" s="1" nd="1"/>
        <i x="237" s="1" nd="1"/>
        <i x="359" s="1" nd="1"/>
        <i x="206" s="1" nd="1"/>
        <i x="176" s="1" nd="1"/>
        <i x="145" s="1" nd="1"/>
        <i x="329" s="1" nd="1"/>
        <i x="298" s="1" nd="1"/>
        <i x="268" s="1" nd="1"/>
        <i x="116" s="1" nd="1"/>
        <i x="238" s="1" nd="1"/>
        <i x="360" s="1" nd="1"/>
        <i x="207" s="1" nd="1"/>
        <i x="177" s="1" nd="1"/>
        <i x="146" s="1" nd="1"/>
        <i x="330" s="1" nd="1"/>
        <i x="299" s="1" nd="1"/>
        <i x="269" s="1" nd="1"/>
        <i x="117" s="1" nd="1"/>
        <i x="239" s="1" nd="1"/>
        <i x="361" s="1" nd="1"/>
        <i x="208" s="1" nd="1"/>
        <i x="178" s="1" nd="1"/>
        <i x="147" s="1" nd="1"/>
        <i x="331" s="1" nd="1"/>
        <i x="300" s="1" nd="1"/>
        <i x="270" s="1" nd="1"/>
        <i x="118" s="1" nd="1"/>
        <i x="240" s="1" nd="1"/>
        <i x="362" s="1" nd="1"/>
        <i x="209" s="1" nd="1"/>
        <i x="179" s="1" nd="1"/>
        <i x="148" s="1" nd="1"/>
        <i x="332" s="1" nd="1"/>
        <i x="301" s="1" nd="1"/>
        <i x="271" s="1" nd="1"/>
        <i x="119" s="1" nd="1"/>
        <i x="241" s="1" nd="1"/>
        <i x="363" s="1" nd="1"/>
        <i x="210" s="1" nd="1"/>
        <i x="180" s="1" nd="1"/>
        <i x="149" s="1" nd="1"/>
        <i x="333" s="1" nd="1"/>
        <i x="302" s="1" nd="1"/>
        <i x="272" s="1" nd="1"/>
        <i x="120" s="1" nd="1"/>
        <i x="242" s="1" nd="1"/>
        <i x="364" s="1" nd="1"/>
        <i x="211" s="1" nd="1"/>
        <i x="181" s="1" nd="1"/>
        <i x="150" s="1" nd="1"/>
        <i x="334" s="1" nd="1"/>
        <i x="303" s="1" nd="1"/>
        <i x="273" s="1" nd="1"/>
        <i x="121" s="1" nd="1"/>
        <i x="243" s="1" nd="1"/>
        <i x="365" s="1" nd="1"/>
        <i x="212" s="1" nd="1"/>
        <i x="182" s="1" nd="1"/>
        <i x="151" s="1" nd="1"/>
        <i x="335" s="1" nd="1"/>
        <i x="304" s="1" nd="1"/>
        <i x="274" s="1" nd="1"/>
        <i x="244" s="1" nd="1"/>
        <i x="366" s="1" nd="1"/>
        <i x="213" s="1" nd="1"/>
        <i x="152" s="1" nd="1"/>
        <i x="30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_Name" xr10:uid="{7E8711A9-78D2-4327-B78B-51DD96D81982}" sourceName="Driver_Name">
  <pivotTables>
    <pivotTable tabId="4" name="PivotTable2"/>
    <pivotTable tabId="4" name="PivotTable3"/>
    <pivotTable tabId="4" name="PivotTable4"/>
    <pivotTable tabId="4" name="PivotTable5"/>
    <pivotTable tabId="4" name="PivotTable1"/>
    <pivotTable tabId="4" name="PivotTable6"/>
  </pivotTables>
  <data>
    <tabular pivotCacheId="603320063">
      <items count="5">
        <i x="1" s="1"/>
        <i x="2" s="1"/>
        <i x="3"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CBF019-195E-48BE-89D1-50C496CE3D99}" sourceName="Region">
  <pivotTables>
    <pivotTable tabId="4" name="PivotTable2"/>
    <pivotTable tabId="4" name="PivotTable3"/>
    <pivotTable tabId="4" name="PivotTable4"/>
    <pivotTable tabId="4" name="PivotTable5"/>
    <pivotTable tabId="4" name="PivotTable1"/>
    <pivotTable tabId="4" name="PivotTable6"/>
  </pivotTables>
  <data>
    <tabular pivotCacheId="603320063">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B1B49F37-8625-4255-B7AA-06E5FD80E2B1}" cache="Slicer_Date" caption="Date" style="SlicerStyleLight3" rowHeight="241300"/>
  <slicer name="Driver_Name" xr10:uid="{D7552A42-B49B-4AA2-B938-EFDD3F2DBC8D}" cache="Slicer_Driver_Name" caption="Driver_Name" columnCount="3" style="SlicerStyleLight3" rowHeight="241300"/>
  <slicer name="Region" xr10:uid="{4087A55C-41A2-42FA-9472-F5DE816F467C}" cache="Slicer_Region" caption="Region" columnCount="2" style="SlicerStyleLight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E060D5-BB7B-4EFF-AE52-0C6E2B119DFA}" name="transport_fleet_analysis" displayName="transport_fleet_analysis" ref="A1:J1001" tableType="queryTable" totalsRowShown="0">
  <autoFilter ref="A1:J1001" xr:uid="{49E060D5-BB7B-4EFF-AE52-0C6E2B119DFA}"/>
  <tableColumns count="10">
    <tableColumn id="1" xr3:uid="{22BEB320-560C-45AB-A424-92F2B0613BBB}" uniqueName="1" name="Vehicle_ID" queryTableFieldId="1" dataDxfId="17"/>
    <tableColumn id="2" xr3:uid="{8215741D-450B-46F5-BAB3-868F884A97B8}" uniqueName="2" name="Date" queryTableFieldId="2" dataDxfId="16"/>
    <tableColumn id="3" xr3:uid="{9CDA3ED1-E921-4F29-89FE-3866BC93D2D2}" uniqueName="3" name="Distance_Travelled (km)" queryTableFieldId="3"/>
    <tableColumn id="4" xr3:uid="{5F439EC9-BB14-49B4-80AC-CE1913692A2F}" uniqueName="4" name="Fuel_Consumed (L)" queryTableFieldId="4"/>
    <tableColumn id="5" xr3:uid="{80365E73-90B4-49E1-9158-88A30D002FD0}" uniqueName="5" name="Maintenance_Cost (USD)" queryTableFieldId="5"/>
    <tableColumn id="6" xr3:uid="{0F57A2E2-F2B5-4DF1-A249-37122B09815D}" uniqueName="6" name="Trip_Count" queryTableFieldId="6"/>
    <tableColumn id="7" xr3:uid="{11553188-8CD1-4597-B38C-50AB932EFEF1}" uniqueName="7" name="Driver_Name" queryTableFieldId="7" dataDxfId="15"/>
    <tableColumn id="8" xr3:uid="{86BCD288-124F-4024-A439-2A795848C786}" uniqueName="8" name="Region" queryTableFieldId="8" dataDxfId="14"/>
    <tableColumn id="9" xr3:uid="{11D92535-6169-4D76-A846-9146559E2132}" uniqueName="9" name="Revenue (USD)" queryTableFieldId="9"/>
    <tableColumn id="10" xr3:uid="{8B9366C0-47A6-458B-8272-E789CD6433F9}" uniqueName="10" name="Trip_Duration (hours)"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87EB2D-CF8F-4167-AA66-CCF95A93682B}" name="transport_fleet_analysis3" displayName="transport_fleet_analysis3" ref="A1:M1001" tableType="queryTable" totalsRowShown="0">
  <autoFilter ref="A1:M1001" xr:uid="{2887EB2D-CF8F-4167-AA66-CCF95A93682B}"/>
  <tableColumns count="13">
    <tableColumn id="1" xr3:uid="{4EC11F0E-E305-45EE-8BB2-474265F02B63}" uniqueName="1" name="Vehicle_ID" queryTableFieldId="1" dataDxfId="13"/>
    <tableColumn id="2" xr3:uid="{AA1F3718-0A07-43EF-B046-173515A516C3}" uniqueName="2" name="Date" queryTableFieldId="2" dataDxfId="12"/>
    <tableColumn id="3" xr3:uid="{E22F8A66-9EEA-4B75-A11B-77645D3C8916}" uniqueName="3" name="Distance_Travelled (km)" queryTableFieldId="3" dataDxfId="11"/>
    <tableColumn id="4" xr3:uid="{08F6EFC6-4B9A-4D24-B5B8-AE60FB535A8F}" uniqueName="4" name="Fuel_Consumed (L)" queryTableFieldId="4" dataDxfId="10"/>
    <tableColumn id="5" xr3:uid="{0C1B3B61-FAD3-4024-80F9-816C9878E1A7}" uniqueName="5" name="Maintenance_Cost (USD)" queryTableFieldId="5" dataDxfId="9"/>
    <tableColumn id="6" xr3:uid="{5ED616B8-6CFC-4E62-B557-85A72D9E7F70}" uniqueName="6" name="Trip_Count" queryTableFieldId="6"/>
    <tableColumn id="7" xr3:uid="{35A20B85-66DF-41A4-AEE7-2F0BEEA74534}" uniqueName="7" name="Driver_Name" queryTableFieldId="7" dataDxfId="8"/>
    <tableColumn id="8" xr3:uid="{CEB8761C-8FC0-4E8D-850F-ACAD71CA40C0}" uniqueName="8" name="Region" queryTableFieldId="8" dataDxfId="7"/>
    <tableColumn id="9" xr3:uid="{E5D68B35-ECFD-4765-91C6-E5BFFBDFBE29}" uniqueName="9" name="Revenue (USD)" queryTableFieldId="9" dataDxfId="6"/>
    <tableColumn id="10" xr3:uid="{4DEF507D-754F-4957-89B5-91C07558B839}" uniqueName="10" name="Trip_Duration (hours)" queryTableFieldId="10" dataDxfId="5"/>
    <tableColumn id="11" xr3:uid="{00202425-E12E-47EE-BDC8-51EA11FBA6B2}" uniqueName="11" name="Fuel_Efficiency" queryTableFieldId="11" dataDxfId="4">
      <calculatedColumnFormula>transport_fleet_analysis3[[#This Row],[Distance_Travelled (km)]]/transport_fleet_analysis3[[#This Row],[Fuel_Consumed (L)]]</calculatedColumnFormula>
    </tableColumn>
    <tableColumn id="12" xr3:uid="{908E2830-F296-4A3F-BE26-DFE2FDE36DE9}" uniqueName="12" name="Revenue_per_Trip" queryTableFieldId="12" dataDxfId="3">
      <calculatedColumnFormula>transport_fleet_analysis3[[#This Row],[Revenue (USD)]]/transport_fleet_analysis3[[#This Row],[Trip_Count]]</calculatedColumnFormula>
    </tableColumn>
    <tableColumn id="13" xr3:uid="{37E5DBFE-FD67-401E-A433-64BAC516B842}" uniqueName="13" name="Maintenance_Cost_per_km" queryTableFieldId="13" dataDxfId="2">
      <calculatedColumnFormula>transport_fleet_analysis3[[#This Row],[Maintenance_Cost (USD)]]/transport_fleet_analysis3[[#This Row],[Distance_Travelled (km)]]</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4C9693C-277B-4E69-9613-879105844733}" sourceName="Date">
  <pivotTables>
    <pivotTable tabId="4" name="PivotTable2"/>
    <pivotTable tabId="4" name="PivotTable3"/>
    <pivotTable tabId="4" name="PivotTable4"/>
    <pivotTable tabId="4" name="PivotTable5"/>
    <pivotTable tabId="4" name="PivotTable1"/>
    <pivotTable tabId="4" name="PivotTable6"/>
  </pivotTables>
  <state minimalRefreshVersion="6" lastRefreshVersion="6" pivotCacheId="603320063" filterType="dateBetween">
    <selection startDate="2024-01-01T00:00:00" endDate="2024-12-31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C77AA45-2575-4A9D-81F3-8E5D9D01B492}" cache="NativeTimeline_Date" caption="Date" showSelectionLabel="0" showHorizontalScrollbar="0" level="2" selectionLevel="0" scrollPosition="2024-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D1FD8-983A-4471-8327-29387FBA00AB}">
  <dimension ref="A1:J1001"/>
  <sheetViews>
    <sheetView topLeftCell="D973" workbookViewId="0">
      <selection activeCell="E993" sqref="A2:J1001"/>
    </sheetView>
  </sheetViews>
  <sheetFormatPr defaultRowHeight="15" x14ac:dyDescent="0.25"/>
  <cols>
    <col min="1" max="1" width="12.85546875" bestFit="1" customWidth="1"/>
    <col min="2" max="2" width="10.7109375" bestFit="1" customWidth="1"/>
    <col min="3" max="3" width="25.140625" bestFit="1" customWidth="1"/>
    <col min="4" max="4" width="20.5703125" bestFit="1" customWidth="1"/>
    <col min="5" max="5" width="25.85546875" bestFit="1" customWidth="1"/>
    <col min="6" max="6" width="13" bestFit="1" customWidth="1"/>
    <col min="7" max="7" width="15" bestFit="1" customWidth="1"/>
    <col min="8" max="8" width="9.42578125" bestFit="1" customWidth="1"/>
    <col min="9" max="9" width="16.85546875" bestFit="1" customWidth="1"/>
    <col min="10" max="10" width="22.5703125" bestFit="1" customWidth="1"/>
  </cols>
  <sheetData>
    <row r="1" spans="1:10" x14ac:dyDescent="0.25">
      <c r="A1" t="s">
        <v>0</v>
      </c>
      <c r="B1" t="s">
        <v>1</v>
      </c>
      <c r="C1" t="s">
        <v>2</v>
      </c>
      <c r="D1" t="s">
        <v>3</v>
      </c>
      <c r="E1" t="s">
        <v>4</v>
      </c>
      <c r="F1" t="s">
        <v>5</v>
      </c>
      <c r="G1" t="s">
        <v>6</v>
      </c>
      <c r="H1" t="s">
        <v>7</v>
      </c>
      <c r="I1" t="s">
        <v>8</v>
      </c>
      <c r="J1" t="s">
        <v>9</v>
      </c>
    </row>
    <row r="2" spans="1:10" x14ac:dyDescent="0.25">
      <c r="A2" s="1" t="s">
        <v>10</v>
      </c>
      <c r="B2" s="2">
        <v>45292</v>
      </c>
      <c r="C2">
        <v>189.01979777868624</v>
      </c>
      <c r="D2">
        <v>25.807023758251567</v>
      </c>
      <c r="E2">
        <v>460.5901692419103</v>
      </c>
      <c r="F2">
        <v>2</v>
      </c>
      <c r="G2" s="1" t="s">
        <v>11</v>
      </c>
      <c r="H2" s="1" t="s">
        <v>12</v>
      </c>
      <c r="I2">
        <v>847.63894278661178</v>
      </c>
      <c r="J2">
        <v>3.7188881306785992</v>
      </c>
    </row>
    <row r="3" spans="1:10" x14ac:dyDescent="0.25">
      <c r="A3" s="1" t="s">
        <v>13</v>
      </c>
      <c r="B3" s="2">
        <v>45293</v>
      </c>
      <c r="C3">
        <v>248.37043557326521</v>
      </c>
      <c r="D3">
        <v>41.311190864947662</v>
      </c>
      <c r="E3">
        <v>116.70290400902773</v>
      </c>
      <c r="F3">
        <v>9</v>
      </c>
      <c r="G3" s="1" t="s">
        <v>14</v>
      </c>
      <c r="H3" s="1" t="s">
        <v>12</v>
      </c>
      <c r="I3">
        <v>816.90805401681803</v>
      </c>
      <c r="J3">
        <v>7.9240505527833935</v>
      </c>
    </row>
    <row r="4" spans="1:10" x14ac:dyDescent="0.25">
      <c r="A4" s="1" t="s">
        <v>15</v>
      </c>
      <c r="B4" s="2">
        <v>45294</v>
      </c>
      <c r="C4">
        <v>310.80821241578121</v>
      </c>
      <c r="D4">
        <v>37.547603592125107</v>
      </c>
      <c r="E4">
        <v>82.634981897207638</v>
      </c>
      <c r="F4">
        <v>5</v>
      </c>
      <c r="G4" s="1" t="s">
        <v>16</v>
      </c>
      <c r="H4" s="1" t="s">
        <v>12</v>
      </c>
      <c r="I4">
        <v>1685.8901976067475</v>
      </c>
      <c r="J4">
        <v>4.080806371579814</v>
      </c>
    </row>
    <row r="5" spans="1:10" x14ac:dyDescent="0.25">
      <c r="A5" s="1" t="s">
        <v>17</v>
      </c>
      <c r="B5" s="2">
        <v>45295</v>
      </c>
      <c r="C5">
        <v>379.56189557265725</v>
      </c>
      <c r="D5">
        <v>22.817691947896588</v>
      </c>
      <c r="E5">
        <v>364.13006369159172</v>
      </c>
      <c r="F5">
        <v>7</v>
      </c>
      <c r="G5" s="1" t="s">
        <v>16</v>
      </c>
      <c r="H5" s="1" t="s">
        <v>18</v>
      </c>
      <c r="I5">
        <v>1183.7420666703995</v>
      </c>
      <c r="J5">
        <v>2.3910438520202701</v>
      </c>
    </row>
    <row r="6" spans="1:10" x14ac:dyDescent="0.25">
      <c r="A6" s="1" t="s">
        <v>19</v>
      </c>
      <c r="B6" s="2">
        <v>45296</v>
      </c>
      <c r="C6">
        <v>90.56001908579853</v>
      </c>
      <c r="D6">
        <v>41.740395166990872</v>
      </c>
      <c r="E6">
        <v>461.01477790745889</v>
      </c>
      <c r="F6">
        <v>4</v>
      </c>
      <c r="G6" s="1" t="s">
        <v>20</v>
      </c>
      <c r="H6" s="1" t="s">
        <v>21</v>
      </c>
      <c r="I6">
        <v>139.39581141924484</v>
      </c>
      <c r="J6">
        <v>6.5909642923789269</v>
      </c>
    </row>
    <row r="7" spans="1:10" x14ac:dyDescent="0.25">
      <c r="A7" s="1" t="s">
        <v>22</v>
      </c>
      <c r="B7" s="2">
        <v>45297</v>
      </c>
      <c r="C7">
        <v>182.79970323311989</v>
      </c>
      <c r="D7">
        <v>38.561201727431708</v>
      </c>
      <c r="E7">
        <v>425.25636149007238</v>
      </c>
      <c r="F7">
        <v>9</v>
      </c>
      <c r="G7" s="1" t="s">
        <v>16</v>
      </c>
      <c r="H7" s="1" t="s">
        <v>18</v>
      </c>
      <c r="I7">
        <v>143.64317993755236</v>
      </c>
      <c r="J7">
        <v>7.4249044488681637</v>
      </c>
    </row>
    <row r="8" spans="1:10" x14ac:dyDescent="0.25">
      <c r="A8" s="1" t="s">
        <v>23</v>
      </c>
      <c r="B8" s="2">
        <v>45298</v>
      </c>
      <c r="C8">
        <v>386.36638922226717</v>
      </c>
      <c r="D8">
        <v>31.024006927656593</v>
      </c>
      <c r="E8">
        <v>175.32262942632184</v>
      </c>
      <c r="F8">
        <v>7</v>
      </c>
      <c r="G8" s="1" t="s">
        <v>14</v>
      </c>
      <c r="H8" s="1" t="s">
        <v>12</v>
      </c>
      <c r="I8">
        <v>1161.2069720737836</v>
      </c>
      <c r="J8">
        <v>6.3788969986260922</v>
      </c>
    </row>
    <row r="9" spans="1:10" x14ac:dyDescent="0.25">
      <c r="A9" s="1" t="s">
        <v>24</v>
      </c>
      <c r="B9" s="2">
        <v>45299</v>
      </c>
      <c r="C9">
        <v>129.03803169993799</v>
      </c>
      <c r="D9">
        <v>7.0380411227522952</v>
      </c>
      <c r="E9">
        <v>30.518190196914698</v>
      </c>
      <c r="F9">
        <v>6</v>
      </c>
      <c r="G9" s="1" t="s">
        <v>14</v>
      </c>
      <c r="H9" s="1" t="s">
        <v>12</v>
      </c>
      <c r="I9">
        <v>1262.8060034706591</v>
      </c>
      <c r="J9">
        <v>9.000283978100752</v>
      </c>
    </row>
    <row r="10" spans="1:10" x14ac:dyDescent="0.25">
      <c r="A10" s="1" t="s">
        <v>25</v>
      </c>
      <c r="B10" s="2">
        <v>45300</v>
      </c>
      <c r="C10">
        <v>109.4719089860526</v>
      </c>
      <c r="D10">
        <v>20.503798995296055</v>
      </c>
      <c r="E10">
        <v>301.57240404378052</v>
      </c>
      <c r="F10">
        <v>6</v>
      </c>
      <c r="G10" s="1" t="s">
        <v>14</v>
      </c>
      <c r="H10" s="1" t="s">
        <v>18</v>
      </c>
      <c r="I10">
        <v>534.54376699779243</v>
      </c>
      <c r="J10">
        <v>9.631317452917548</v>
      </c>
    </row>
    <row r="11" spans="1:10" x14ac:dyDescent="0.25">
      <c r="A11" s="1" t="s">
        <v>26</v>
      </c>
      <c r="B11" s="2">
        <v>45301</v>
      </c>
      <c r="C11">
        <v>292.73349154298944</v>
      </c>
      <c r="D11">
        <v>7.8691960450437444</v>
      </c>
      <c r="E11">
        <v>460.26759079093694</v>
      </c>
      <c r="F11">
        <v>8</v>
      </c>
      <c r="G11" s="1" t="s">
        <v>16</v>
      </c>
      <c r="H11" s="1" t="s">
        <v>27</v>
      </c>
      <c r="I11">
        <v>269.05548163385959</v>
      </c>
      <c r="J11">
        <v>9.7009694151470374</v>
      </c>
    </row>
    <row r="12" spans="1:10" x14ac:dyDescent="0.25">
      <c r="A12" s="1" t="s">
        <v>28</v>
      </c>
      <c r="B12" s="2">
        <v>45302</v>
      </c>
      <c r="C12">
        <v>487.17031154510295</v>
      </c>
      <c r="D12">
        <v>49.735564721461408</v>
      </c>
      <c r="E12">
        <v>391.69591943354811</v>
      </c>
      <c r="F12">
        <v>8</v>
      </c>
      <c r="G12" s="1" t="s">
        <v>29</v>
      </c>
      <c r="H12" s="1" t="s">
        <v>27</v>
      </c>
      <c r="I12">
        <v>978.60727814365748</v>
      </c>
      <c r="J12">
        <v>7.7637509309768937</v>
      </c>
    </row>
    <row r="13" spans="1:10" x14ac:dyDescent="0.25">
      <c r="A13" s="1" t="s">
        <v>30</v>
      </c>
      <c r="B13" s="2">
        <v>45303</v>
      </c>
      <c r="C13">
        <v>288.88356816625327</v>
      </c>
      <c r="D13">
        <v>47.05622594982259</v>
      </c>
      <c r="E13">
        <v>426.31082603798461</v>
      </c>
      <c r="F13">
        <v>10</v>
      </c>
      <c r="G13" s="1" t="s">
        <v>16</v>
      </c>
      <c r="H13" s="1" t="s">
        <v>27</v>
      </c>
      <c r="I13">
        <v>597.38801443871989</v>
      </c>
      <c r="J13">
        <v>2.8417689546551683</v>
      </c>
    </row>
    <row r="14" spans="1:10" x14ac:dyDescent="0.25">
      <c r="A14" s="1" t="s">
        <v>31</v>
      </c>
      <c r="B14" s="2">
        <v>45304</v>
      </c>
      <c r="C14">
        <v>461.06913851676359</v>
      </c>
      <c r="D14">
        <v>8.1058615772141209</v>
      </c>
      <c r="E14">
        <v>433.12134396394435</v>
      </c>
      <c r="F14">
        <v>1</v>
      </c>
      <c r="G14" s="1" t="s">
        <v>20</v>
      </c>
      <c r="H14" s="1" t="s">
        <v>12</v>
      </c>
      <c r="I14">
        <v>1718.4786552238188</v>
      </c>
      <c r="J14">
        <v>5.2692742814450586</v>
      </c>
    </row>
    <row r="15" spans="1:10" x14ac:dyDescent="0.25">
      <c r="A15" s="1" t="s">
        <v>32</v>
      </c>
      <c r="B15" s="2">
        <v>45305</v>
      </c>
      <c r="C15">
        <v>423.71267880532884</v>
      </c>
      <c r="D15">
        <v>47.01990031632188</v>
      </c>
      <c r="E15">
        <v>481.06820013236376</v>
      </c>
      <c r="F15">
        <v>9</v>
      </c>
      <c r="G15" s="1" t="s">
        <v>14</v>
      </c>
      <c r="H15" s="1" t="s">
        <v>18</v>
      </c>
      <c r="I15">
        <v>194.58763273035231</v>
      </c>
      <c r="J15">
        <v>10.70664295625528</v>
      </c>
    </row>
    <row r="16" spans="1:10" x14ac:dyDescent="0.25">
      <c r="A16" s="1" t="s">
        <v>33</v>
      </c>
      <c r="B16" s="2">
        <v>45306</v>
      </c>
      <c r="C16">
        <v>165.63653805346803</v>
      </c>
      <c r="D16">
        <v>6.4280691960385568</v>
      </c>
      <c r="E16">
        <v>199.32357444001914</v>
      </c>
      <c r="F16">
        <v>3</v>
      </c>
      <c r="G16" s="1" t="s">
        <v>20</v>
      </c>
      <c r="H16" s="1" t="s">
        <v>18</v>
      </c>
      <c r="I16">
        <v>1274.2076941945879</v>
      </c>
      <c r="J16">
        <v>9.2624989643748368</v>
      </c>
    </row>
    <row r="17" spans="1:10" x14ac:dyDescent="0.25">
      <c r="A17" s="1" t="s">
        <v>34</v>
      </c>
      <c r="B17" s="2">
        <v>45307</v>
      </c>
      <c r="C17">
        <v>421.11041564408328</v>
      </c>
      <c r="D17">
        <v>23.39901211186617</v>
      </c>
      <c r="E17">
        <v>472.12314246465996</v>
      </c>
      <c r="F17">
        <v>8</v>
      </c>
      <c r="G17" s="1" t="s">
        <v>14</v>
      </c>
      <c r="H17" s="1" t="s">
        <v>27</v>
      </c>
      <c r="I17">
        <v>1240.7461888663454</v>
      </c>
      <c r="J17">
        <v>5.1169270089601389</v>
      </c>
    </row>
    <row r="18" spans="1:10" x14ac:dyDescent="0.25">
      <c r="A18" s="1" t="s">
        <v>35</v>
      </c>
      <c r="B18" s="2">
        <v>45308</v>
      </c>
      <c r="C18">
        <v>266.83152344318353</v>
      </c>
      <c r="D18">
        <v>39.60374281625672</v>
      </c>
      <c r="E18">
        <v>209.88586992985006</v>
      </c>
      <c r="F18">
        <v>3</v>
      </c>
      <c r="G18" s="1" t="s">
        <v>20</v>
      </c>
      <c r="H18" s="1" t="s">
        <v>27</v>
      </c>
      <c r="I18">
        <v>383.57728175235087</v>
      </c>
      <c r="J18">
        <v>6.707816027901619</v>
      </c>
    </row>
    <row r="19" spans="1:10" x14ac:dyDescent="0.25">
      <c r="A19" s="1" t="s">
        <v>36</v>
      </c>
      <c r="B19" s="2">
        <v>45309</v>
      </c>
      <c r="C19">
        <v>412.91982220719495</v>
      </c>
      <c r="D19">
        <v>39.46224573156703</v>
      </c>
      <c r="E19">
        <v>68.495441686729436</v>
      </c>
      <c r="F19">
        <v>4</v>
      </c>
      <c r="G19" s="1" t="s">
        <v>11</v>
      </c>
      <c r="H19" s="1" t="s">
        <v>18</v>
      </c>
      <c r="I19">
        <v>1920.2624417770526</v>
      </c>
      <c r="J19">
        <v>2.9689836914841408</v>
      </c>
    </row>
    <row r="20" spans="1:10" x14ac:dyDescent="0.25">
      <c r="A20" s="1" t="s">
        <v>37</v>
      </c>
      <c r="B20" s="2">
        <v>45310</v>
      </c>
      <c r="C20">
        <v>385.95170782267024</v>
      </c>
      <c r="D20">
        <v>49.024997821584542</v>
      </c>
      <c r="E20">
        <v>164.84727378822515</v>
      </c>
      <c r="F20">
        <v>2</v>
      </c>
      <c r="G20" s="1" t="s">
        <v>11</v>
      </c>
      <c r="H20" s="1" t="s">
        <v>12</v>
      </c>
      <c r="I20">
        <v>423.23347925962986</v>
      </c>
      <c r="J20">
        <v>8.8373556070973418</v>
      </c>
    </row>
    <row r="21" spans="1:10" x14ac:dyDescent="0.25">
      <c r="A21" s="1" t="s">
        <v>38</v>
      </c>
      <c r="B21" s="2">
        <v>45311</v>
      </c>
      <c r="C21">
        <v>202.42186421084881</v>
      </c>
      <c r="D21">
        <v>34.064636814372356</v>
      </c>
      <c r="E21">
        <v>85.496801051595227</v>
      </c>
      <c r="F21">
        <v>9</v>
      </c>
      <c r="G21" s="1" t="s">
        <v>14</v>
      </c>
      <c r="H21" s="1" t="s">
        <v>27</v>
      </c>
      <c r="I21">
        <v>1177.7615079504696</v>
      </c>
      <c r="J21">
        <v>6.7802323821157691</v>
      </c>
    </row>
    <row r="22" spans="1:10" x14ac:dyDescent="0.25">
      <c r="A22" s="1" t="s">
        <v>39</v>
      </c>
      <c r="B22" s="2">
        <v>45312</v>
      </c>
      <c r="C22">
        <v>101.82636835239174</v>
      </c>
      <c r="D22">
        <v>23.916287249704755</v>
      </c>
      <c r="E22">
        <v>95.601865288086003</v>
      </c>
      <c r="F22">
        <v>5</v>
      </c>
      <c r="G22" s="1" t="s">
        <v>20</v>
      </c>
      <c r="H22" s="1" t="s">
        <v>21</v>
      </c>
      <c r="I22">
        <v>126.81832287690415</v>
      </c>
      <c r="J22">
        <v>6.3162676086436838</v>
      </c>
    </row>
    <row r="23" spans="1:10" x14ac:dyDescent="0.25">
      <c r="A23" s="1" t="s">
        <v>40</v>
      </c>
      <c r="B23" s="2">
        <v>45313</v>
      </c>
      <c r="C23">
        <v>483.30198179099494</v>
      </c>
      <c r="D23">
        <v>49.678546936139554</v>
      </c>
      <c r="E23">
        <v>475.37289537263524</v>
      </c>
      <c r="F23">
        <v>4</v>
      </c>
      <c r="G23" s="1" t="s">
        <v>16</v>
      </c>
      <c r="H23" s="1" t="s">
        <v>21</v>
      </c>
      <c r="I23">
        <v>1099.0916306287168</v>
      </c>
      <c r="J23">
        <v>11.51327081354493</v>
      </c>
    </row>
    <row r="24" spans="1:10" x14ac:dyDescent="0.25">
      <c r="A24" s="1" t="s">
        <v>41</v>
      </c>
      <c r="B24" s="2">
        <v>45314</v>
      </c>
      <c r="C24">
        <v>113.34065675264719</v>
      </c>
      <c r="D24">
        <v>22.211582848311743</v>
      </c>
      <c r="E24">
        <v>400.08441199993842</v>
      </c>
      <c r="F24">
        <v>3</v>
      </c>
      <c r="G24" s="1" t="s">
        <v>29</v>
      </c>
      <c r="H24" s="1" t="s">
        <v>18</v>
      </c>
      <c r="I24">
        <v>1569.3827088771698</v>
      </c>
      <c r="J24">
        <v>6.2113397117830065</v>
      </c>
    </row>
    <row r="25" spans="1:10" x14ac:dyDescent="0.25">
      <c r="A25" s="1" t="s">
        <v>42</v>
      </c>
      <c r="B25" s="2">
        <v>45315</v>
      </c>
      <c r="C25">
        <v>484.9250942582384</v>
      </c>
      <c r="D25">
        <v>44.132912838981881</v>
      </c>
      <c r="E25">
        <v>481.11780817699434</v>
      </c>
      <c r="F25">
        <v>3</v>
      </c>
      <c r="G25" s="1" t="s">
        <v>16</v>
      </c>
      <c r="H25" s="1" t="s">
        <v>12</v>
      </c>
      <c r="I25">
        <v>1863.7412567589054</v>
      </c>
      <c r="J25">
        <v>7.3930535347044968</v>
      </c>
    </row>
    <row r="26" spans="1:10" x14ac:dyDescent="0.25">
      <c r="A26" s="1" t="s">
        <v>43</v>
      </c>
      <c r="B26" s="2">
        <v>45316</v>
      </c>
      <c r="C26">
        <v>437.06326860446984</v>
      </c>
      <c r="D26">
        <v>45.804529018605763</v>
      </c>
      <c r="E26">
        <v>331.60652750951073</v>
      </c>
      <c r="F26">
        <v>3</v>
      </c>
      <c r="G26" s="1" t="s">
        <v>16</v>
      </c>
      <c r="H26" s="1" t="s">
        <v>21</v>
      </c>
      <c r="I26">
        <v>1671.789158730649</v>
      </c>
      <c r="J26">
        <v>8.0191616053360502</v>
      </c>
    </row>
    <row r="27" spans="1:10" x14ac:dyDescent="0.25">
      <c r="A27" s="1" t="s">
        <v>44</v>
      </c>
      <c r="B27" s="2">
        <v>45317</v>
      </c>
      <c r="C27">
        <v>375.89752043398317</v>
      </c>
      <c r="D27">
        <v>21.904049021089442</v>
      </c>
      <c r="E27">
        <v>103.61728205865472</v>
      </c>
      <c r="F27">
        <v>6</v>
      </c>
      <c r="G27" s="1" t="s">
        <v>29</v>
      </c>
      <c r="H27" s="1" t="s">
        <v>27</v>
      </c>
      <c r="I27">
        <v>1038.8831572620084</v>
      </c>
      <c r="J27">
        <v>9.6968692945227684</v>
      </c>
    </row>
    <row r="28" spans="1:10" x14ac:dyDescent="0.25">
      <c r="A28" s="1" t="s">
        <v>45</v>
      </c>
      <c r="B28" s="2">
        <v>45318</v>
      </c>
      <c r="C28">
        <v>490.97400925185656</v>
      </c>
      <c r="D28">
        <v>35.722865934569363</v>
      </c>
      <c r="E28">
        <v>484.99659023992047</v>
      </c>
      <c r="F28">
        <v>10</v>
      </c>
      <c r="G28" s="1" t="s">
        <v>29</v>
      </c>
      <c r="H28" s="1" t="s">
        <v>12</v>
      </c>
      <c r="I28">
        <v>526.51950460501803</v>
      </c>
      <c r="J28">
        <v>8.1471098765928254</v>
      </c>
    </row>
    <row r="29" spans="1:10" x14ac:dyDescent="0.25">
      <c r="A29" s="1" t="s">
        <v>46</v>
      </c>
      <c r="B29" s="2">
        <v>45319</v>
      </c>
      <c r="C29">
        <v>485.27138628501456</v>
      </c>
      <c r="D29">
        <v>34.78066421564607</v>
      </c>
      <c r="E29">
        <v>352.90899118042063</v>
      </c>
      <c r="F29">
        <v>2</v>
      </c>
      <c r="G29" s="1" t="s">
        <v>20</v>
      </c>
      <c r="H29" s="1" t="s">
        <v>18</v>
      </c>
      <c r="I29">
        <v>485.97619132722838</v>
      </c>
      <c r="J29">
        <v>3.2791955725460427</v>
      </c>
    </row>
    <row r="30" spans="1:10" x14ac:dyDescent="0.25">
      <c r="A30" s="1" t="s">
        <v>47</v>
      </c>
      <c r="B30" s="2">
        <v>45320</v>
      </c>
      <c r="C30">
        <v>412.06443980925286</v>
      </c>
      <c r="D30">
        <v>29.268511876348711</v>
      </c>
      <c r="E30">
        <v>465.84570031300416</v>
      </c>
      <c r="F30">
        <v>4</v>
      </c>
      <c r="G30" s="1" t="s">
        <v>29</v>
      </c>
      <c r="H30" s="1" t="s">
        <v>27</v>
      </c>
      <c r="I30">
        <v>1897.4994207745774</v>
      </c>
      <c r="J30">
        <v>10.843730876095632</v>
      </c>
    </row>
    <row r="31" spans="1:10" x14ac:dyDescent="0.25">
      <c r="A31" s="1" t="s">
        <v>48</v>
      </c>
      <c r="B31" s="2">
        <v>45321</v>
      </c>
      <c r="C31">
        <v>214.59877223250487</v>
      </c>
      <c r="D31">
        <v>34.409034428841593</v>
      </c>
      <c r="E31">
        <v>397.75606044587687</v>
      </c>
      <c r="F31">
        <v>7</v>
      </c>
      <c r="G31" s="1" t="s">
        <v>11</v>
      </c>
      <c r="H31" s="1" t="s">
        <v>12</v>
      </c>
      <c r="I31">
        <v>1645.4836099299168</v>
      </c>
      <c r="J31">
        <v>5.9728807694826331</v>
      </c>
    </row>
    <row r="32" spans="1:10" x14ac:dyDescent="0.25">
      <c r="A32" s="1" t="s">
        <v>49</v>
      </c>
      <c r="B32" s="2">
        <v>45322</v>
      </c>
      <c r="C32">
        <v>405.80688586502185</v>
      </c>
      <c r="D32">
        <v>20.649644921261761</v>
      </c>
      <c r="E32">
        <v>127.15386271070838</v>
      </c>
      <c r="F32">
        <v>6</v>
      </c>
      <c r="G32" s="1" t="s">
        <v>29</v>
      </c>
      <c r="H32" s="1" t="s">
        <v>18</v>
      </c>
      <c r="I32">
        <v>605.78540896719483</v>
      </c>
      <c r="J32">
        <v>3.5782305103160414</v>
      </c>
    </row>
    <row r="33" spans="1:10" x14ac:dyDescent="0.25">
      <c r="A33" s="1" t="s">
        <v>50</v>
      </c>
      <c r="B33" s="2">
        <v>45323</v>
      </c>
      <c r="C33">
        <v>56.263394795405532</v>
      </c>
      <c r="D33">
        <v>13.031313305185025</v>
      </c>
      <c r="E33">
        <v>302.69607477588971</v>
      </c>
      <c r="F33">
        <v>2</v>
      </c>
      <c r="G33" s="1" t="s">
        <v>16</v>
      </c>
      <c r="H33" s="1" t="s">
        <v>12</v>
      </c>
      <c r="I33">
        <v>1518.2417559543214</v>
      </c>
      <c r="J33">
        <v>3.4045309898703491</v>
      </c>
    </row>
    <row r="34" spans="1:10" x14ac:dyDescent="0.25">
      <c r="A34" s="1" t="s">
        <v>51</v>
      </c>
      <c r="B34" s="2">
        <v>45324</v>
      </c>
      <c r="C34">
        <v>291.45753872107662</v>
      </c>
      <c r="D34">
        <v>29.176631887910055</v>
      </c>
      <c r="E34">
        <v>104.16878239530598</v>
      </c>
      <c r="F34">
        <v>8</v>
      </c>
      <c r="G34" s="1" t="s">
        <v>14</v>
      </c>
      <c r="H34" s="1" t="s">
        <v>21</v>
      </c>
      <c r="I34">
        <v>825.93967875375392</v>
      </c>
      <c r="J34">
        <v>5.6752514002904153</v>
      </c>
    </row>
    <row r="35" spans="1:10" x14ac:dyDescent="0.25">
      <c r="A35" s="1" t="s">
        <v>52</v>
      </c>
      <c r="B35" s="2">
        <v>45325</v>
      </c>
      <c r="C35">
        <v>254.6537124802436</v>
      </c>
      <c r="D35">
        <v>28.797914279480416</v>
      </c>
      <c r="E35">
        <v>167.27515006301985</v>
      </c>
      <c r="F35">
        <v>8</v>
      </c>
      <c r="G35" s="1" t="s">
        <v>11</v>
      </c>
      <c r="H35" s="1" t="s">
        <v>21</v>
      </c>
      <c r="I35">
        <v>919.48631873012846</v>
      </c>
      <c r="J35">
        <v>5.1479125938197532</v>
      </c>
    </row>
    <row r="36" spans="1:10" x14ac:dyDescent="0.25">
      <c r="A36" s="1" t="s">
        <v>53</v>
      </c>
      <c r="B36" s="2">
        <v>45326</v>
      </c>
      <c r="C36">
        <v>352.7727718431891</v>
      </c>
      <c r="D36">
        <v>37.753616340775764</v>
      </c>
      <c r="E36">
        <v>350.47925100749944</v>
      </c>
      <c r="F36">
        <v>8</v>
      </c>
      <c r="G36" s="1" t="s">
        <v>29</v>
      </c>
      <c r="H36" s="1" t="s">
        <v>18</v>
      </c>
      <c r="I36">
        <v>492.55131065962678</v>
      </c>
      <c r="J36">
        <v>2.7293026990479814</v>
      </c>
    </row>
    <row r="37" spans="1:10" x14ac:dyDescent="0.25">
      <c r="A37" s="1" t="s">
        <v>54</v>
      </c>
      <c r="B37" s="2">
        <v>45327</v>
      </c>
      <c r="C37">
        <v>352.55335880795593</v>
      </c>
      <c r="D37">
        <v>15.021059718481991</v>
      </c>
      <c r="E37">
        <v>81.127215067297044</v>
      </c>
      <c r="F37">
        <v>4</v>
      </c>
      <c r="G37" s="1" t="s">
        <v>29</v>
      </c>
      <c r="H37" s="1" t="s">
        <v>21</v>
      </c>
      <c r="I37">
        <v>509.57653590212868</v>
      </c>
      <c r="J37">
        <v>10.266747602188444</v>
      </c>
    </row>
    <row r="38" spans="1:10" x14ac:dyDescent="0.25">
      <c r="A38" s="1" t="s">
        <v>55</v>
      </c>
      <c r="B38" s="2">
        <v>45328</v>
      </c>
      <c r="C38">
        <v>313.05204124347472</v>
      </c>
      <c r="D38">
        <v>5.1562982725208499</v>
      </c>
      <c r="E38">
        <v>369.83885884927952</v>
      </c>
      <c r="F38">
        <v>10</v>
      </c>
      <c r="G38" s="1" t="s">
        <v>14</v>
      </c>
      <c r="H38" s="1" t="s">
        <v>18</v>
      </c>
      <c r="I38">
        <v>1665.7688881280851</v>
      </c>
      <c r="J38">
        <v>3.7998216603403661</v>
      </c>
    </row>
    <row r="39" spans="1:10" x14ac:dyDescent="0.25">
      <c r="A39" s="1" t="s">
        <v>56</v>
      </c>
      <c r="B39" s="2">
        <v>45329</v>
      </c>
      <c r="C39">
        <v>420.08778555204839</v>
      </c>
      <c r="D39">
        <v>6.0230897294884969</v>
      </c>
      <c r="E39">
        <v>475.41829002621807</v>
      </c>
      <c r="F39">
        <v>3</v>
      </c>
      <c r="G39" s="1" t="s">
        <v>20</v>
      </c>
      <c r="H39" s="1" t="s">
        <v>21</v>
      </c>
      <c r="I39">
        <v>1480.7453273732845</v>
      </c>
      <c r="J39">
        <v>1.9323480760874847</v>
      </c>
    </row>
    <row r="40" spans="1:10" x14ac:dyDescent="0.25">
      <c r="A40" s="1" t="s">
        <v>57</v>
      </c>
      <c r="B40" s="2">
        <v>45330</v>
      </c>
      <c r="C40">
        <v>473.13135130079939</v>
      </c>
      <c r="D40">
        <v>18.426334491634183</v>
      </c>
      <c r="E40">
        <v>475.37511672795341</v>
      </c>
      <c r="F40">
        <v>7</v>
      </c>
      <c r="G40" s="1" t="s">
        <v>16</v>
      </c>
      <c r="H40" s="1" t="s">
        <v>12</v>
      </c>
      <c r="I40">
        <v>459.79002263269473</v>
      </c>
      <c r="J40">
        <v>9.2678502717935256</v>
      </c>
    </row>
    <row r="41" spans="1:10" x14ac:dyDescent="0.25">
      <c r="A41" s="1" t="s">
        <v>58</v>
      </c>
      <c r="B41" s="2">
        <v>45331</v>
      </c>
      <c r="C41">
        <v>98.755745989653803</v>
      </c>
      <c r="D41">
        <v>35.307493599945516</v>
      </c>
      <c r="E41">
        <v>207.96868509324892</v>
      </c>
      <c r="F41">
        <v>1</v>
      </c>
      <c r="G41" s="1" t="s">
        <v>14</v>
      </c>
      <c r="H41" s="1" t="s">
        <v>12</v>
      </c>
      <c r="I41">
        <v>442.702756644754</v>
      </c>
      <c r="J41">
        <v>4.2455281830546134</v>
      </c>
    </row>
    <row r="42" spans="1:10" x14ac:dyDescent="0.25">
      <c r="A42" s="1" t="s">
        <v>59</v>
      </c>
      <c r="B42" s="2">
        <v>45332</v>
      </c>
      <c r="C42">
        <v>155.21985599521241</v>
      </c>
      <c r="D42">
        <v>29.500040256125935</v>
      </c>
      <c r="E42">
        <v>497.2559026628627</v>
      </c>
      <c r="F42">
        <v>4</v>
      </c>
      <c r="G42" s="1" t="s">
        <v>20</v>
      </c>
      <c r="H42" s="1" t="s">
        <v>18</v>
      </c>
      <c r="I42">
        <v>1605.6807158685581</v>
      </c>
      <c r="J42">
        <v>6.7070279260525432</v>
      </c>
    </row>
    <row r="43" spans="1:10" x14ac:dyDescent="0.25">
      <c r="A43" s="1" t="s">
        <v>60</v>
      </c>
      <c r="B43" s="2">
        <v>45333</v>
      </c>
      <c r="C43">
        <v>61.261092340917045</v>
      </c>
      <c r="D43">
        <v>28.937012382354144</v>
      </c>
      <c r="E43">
        <v>483.28829133802446</v>
      </c>
      <c r="F43">
        <v>1</v>
      </c>
      <c r="G43" s="1" t="s">
        <v>16</v>
      </c>
      <c r="H43" s="1" t="s">
        <v>27</v>
      </c>
      <c r="I43">
        <v>154.66892086987644</v>
      </c>
      <c r="J43">
        <v>3.5319533603160411</v>
      </c>
    </row>
    <row r="44" spans="1:10" x14ac:dyDescent="0.25">
      <c r="A44" s="1" t="s">
        <v>61</v>
      </c>
      <c r="B44" s="2">
        <v>45334</v>
      </c>
      <c r="C44">
        <v>447.90568034668348</v>
      </c>
      <c r="D44">
        <v>42.051219681910297</v>
      </c>
      <c r="E44">
        <v>35.543716605001961</v>
      </c>
      <c r="F44">
        <v>3</v>
      </c>
      <c r="G44" s="1" t="s">
        <v>29</v>
      </c>
      <c r="H44" s="1" t="s">
        <v>12</v>
      </c>
      <c r="I44">
        <v>1954.6435095177515</v>
      </c>
      <c r="J44">
        <v>1.4525721379949457</v>
      </c>
    </row>
    <row r="45" spans="1:10" x14ac:dyDescent="0.25">
      <c r="A45" s="1" t="s">
        <v>62</v>
      </c>
      <c r="B45" s="2">
        <v>45335</v>
      </c>
      <c r="C45">
        <v>302.63332201244549</v>
      </c>
      <c r="D45">
        <v>16.138041732669901</v>
      </c>
      <c r="E45">
        <v>309.1465603764662</v>
      </c>
      <c r="F45">
        <v>10</v>
      </c>
      <c r="G45" s="1" t="s">
        <v>20</v>
      </c>
      <c r="H45" s="1" t="s">
        <v>12</v>
      </c>
      <c r="I45">
        <v>547.42268825763801</v>
      </c>
      <c r="J45">
        <v>6.634882970395565</v>
      </c>
    </row>
    <row r="46" spans="1:10" x14ac:dyDescent="0.25">
      <c r="A46" s="1" t="s">
        <v>63</v>
      </c>
      <c r="B46" s="2">
        <v>45336</v>
      </c>
      <c r="C46">
        <v>461.86515893442174</v>
      </c>
      <c r="D46">
        <v>20.577188074443203</v>
      </c>
      <c r="E46">
        <v>462.0983438806781</v>
      </c>
      <c r="F46">
        <v>10</v>
      </c>
      <c r="G46" s="1" t="s">
        <v>14</v>
      </c>
      <c r="H46" s="1" t="s">
        <v>18</v>
      </c>
      <c r="I46">
        <v>956.85571375432346</v>
      </c>
      <c r="J46">
        <v>4.7001137859160131</v>
      </c>
    </row>
    <row r="47" spans="1:10" x14ac:dyDescent="0.25">
      <c r="A47" s="1" t="s">
        <v>64</v>
      </c>
      <c r="B47" s="2">
        <v>45337</v>
      </c>
      <c r="C47">
        <v>149.61524003329549</v>
      </c>
      <c r="D47">
        <v>17.40423775078073</v>
      </c>
      <c r="E47">
        <v>484.41520909564906</v>
      </c>
      <c r="F47">
        <v>3</v>
      </c>
      <c r="G47" s="1" t="s">
        <v>11</v>
      </c>
      <c r="H47" s="1" t="s">
        <v>18</v>
      </c>
      <c r="I47">
        <v>571.80412338906285</v>
      </c>
      <c r="J47">
        <v>5.9626632343460679</v>
      </c>
    </row>
    <row r="48" spans="1:10" x14ac:dyDescent="0.25">
      <c r="A48" s="1" t="s">
        <v>65</v>
      </c>
      <c r="B48" s="2">
        <v>45338</v>
      </c>
      <c r="C48">
        <v>78.447668522087952</v>
      </c>
      <c r="D48">
        <v>47.183466251078009</v>
      </c>
      <c r="E48">
        <v>126.0297202097658</v>
      </c>
      <c r="F48">
        <v>3</v>
      </c>
      <c r="G48" s="1" t="s">
        <v>14</v>
      </c>
      <c r="H48" s="1" t="s">
        <v>27</v>
      </c>
      <c r="I48">
        <v>1207.5158469386954</v>
      </c>
      <c r="J48">
        <v>5.7575622908657831</v>
      </c>
    </row>
    <row r="49" spans="1:10" x14ac:dyDescent="0.25">
      <c r="A49" s="1" t="s">
        <v>66</v>
      </c>
      <c r="B49" s="2">
        <v>45339</v>
      </c>
      <c r="C49">
        <v>420.73490812570145</v>
      </c>
      <c r="D49">
        <v>37.626077565901326</v>
      </c>
      <c r="E49">
        <v>291.46411813775381</v>
      </c>
      <c r="F49">
        <v>9</v>
      </c>
      <c r="G49" s="1" t="s">
        <v>14</v>
      </c>
      <c r="H49" s="1" t="s">
        <v>18</v>
      </c>
      <c r="I49">
        <v>1329.7475797721133</v>
      </c>
      <c r="J49">
        <v>5.042631356787302</v>
      </c>
    </row>
    <row r="50" spans="1:10" x14ac:dyDescent="0.25">
      <c r="A50" s="1" t="s">
        <v>67</v>
      </c>
      <c r="B50" s="2">
        <v>45340</v>
      </c>
      <c r="C50">
        <v>459.22443729255144</v>
      </c>
      <c r="D50">
        <v>10.078008744491481</v>
      </c>
      <c r="E50">
        <v>469.61014090604203</v>
      </c>
      <c r="F50">
        <v>1</v>
      </c>
      <c r="G50" s="1" t="s">
        <v>11</v>
      </c>
      <c r="H50" s="1" t="s">
        <v>27</v>
      </c>
      <c r="I50">
        <v>262.90348037785623</v>
      </c>
      <c r="J50">
        <v>6.4729736781658573</v>
      </c>
    </row>
    <row r="51" spans="1:10" x14ac:dyDescent="0.25">
      <c r="A51" s="1" t="s">
        <v>68</v>
      </c>
      <c r="B51" s="2">
        <v>45341</v>
      </c>
      <c r="C51">
        <v>185.9855785381626</v>
      </c>
      <c r="D51">
        <v>41.426518259263752</v>
      </c>
      <c r="E51">
        <v>87.508816711312818</v>
      </c>
      <c r="F51">
        <v>10</v>
      </c>
      <c r="G51" s="1" t="s">
        <v>20</v>
      </c>
      <c r="H51" s="1" t="s">
        <v>18</v>
      </c>
      <c r="I51">
        <v>990.87505529142436</v>
      </c>
      <c r="J51">
        <v>4.0032141224002844</v>
      </c>
    </row>
    <row r="52" spans="1:10" x14ac:dyDescent="0.25">
      <c r="A52" s="1" t="s">
        <v>69</v>
      </c>
      <c r="B52" s="2">
        <v>45342</v>
      </c>
      <c r="C52">
        <v>233.73313510793574</v>
      </c>
      <c r="D52">
        <v>23.865826932128844</v>
      </c>
      <c r="E52">
        <v>377.76479748895156</v>
      </c>
      <c r="F52">
        <v>3</v>
      </c>
      <c r="G52" s="1" t="s">
        <v>20</v>
      </c>
      <c r="H52" s="1" t="s">
        <v>12</v>
      </c>
      <c r="I52">
        <v>1755.7426029009175</v>
      </c>
      <c r="J52">
        <v>1.2719001619161889</v>
      </c>
    </row>
    <row r="53" spans="1:10" x14ac:dyDescent="0.25">
      <c r="A53" s="1" t="s">
        <v>70</v>
      </c>
      <c r="B53" s="2">
        <v>45343</v>
      </c>
      <c r="C53">
        <v>112.89965562824949</v>
      </c>
      <c r="D53">
        <v>39.472406038125648</v>
      </c>
      <c r="E53">
        <v>134.23804407171053</v>
      </c>
      <c r="F53">
        <v>1</v>
      </c>
      <c r="G53" s="1" t="s">
        <v>14</v>
      </c>
      <c r="H53" s="1" t="s">
        <v>18</v>
      </c>
      <c r="I53">
        <v>1951.358436172789</v>
      </c>
      <c r="J53">
        <v>5.8585734409965156</v>
      </c>
    </row>
    <row r="54" spans="1:10" x14ac:dyDescent="0.25">
      <c r="A54" s="1" t="s">
        <v>71</v>
      </c>
      <c r="B54" s="2">
        <v>45344</v>
      </c>
      <c r="C54">
        <v>475.81768979687581</v>
      </c>
      <c r="D54">
        <v>44.769047983041851</v>
      </c>
      <c r="E54">
        <v>491.54223437137131</v>
      </c>
      <c r="F54">
        <v>3</v>
      </c>
      <c r="G54" s="1" t="s">
        <v>14</v>
      </c>
      <c r="H54" s="1" t="s">
        <v>21</v>
      </c>
      <c r="I54">
        <v>855.35395968720047</v>
      </c>
      <c r="J54">
        <v>3.92187365963238</v>
      </c>
    </row>
    <row r="55" spans="1:10" x14ac:dyDescent="0.25">
      <c r="A55" s="1" t="s">
        <v>72</v>
      </c>
      <c r="B55" s="2">
        <v>45345</v>
      </c>
      <c r="C55">
        <v>186.96406296020234</v>
      </c>
      <c r="D55">
        <v>5.7040608363597309</v>
      </c>
      <c r="E55">
        <v>100.58596004076038</v>
      </c>
      <c r="F55">
        <v>5</v>
      </c>
      <c r="G55" s="1" t="s">
        <v>20</v>
      </c>
      <c r="H55" s="1" t="s">
        <v>12</v>
      </c>
      <c r="I55">
        <v>503.21356173856776</v>
      </c>
      <c r="J55">
        <v>1.8347728695722083</v>
      </c>
    </row>
    <row r="56" spans="1:10" x14ac:dyDescent="0.25">
      <c r="A56" s="1" t="s">
        <v>73</v>
      </c>
      <c r="B56" s="2">
        <v>45346</v>
      </c>
      <c r="C56">
        <v>271.68107854019263</v>
      </c>
      <c r="D56">
        <v>14.273672983259637</v>
      </c>
      <c r="E56">
        <v>444.95372162966589</v>
      </c>
      <c r="F56">
        <v>3</v>
      </c>
      <c r="G56" s="1" t="s">
        <v>11</v>
      </c>
      <c r="H56" s="1" t="s">
        <v>21</v>
      </c>
      <c r="I56">
        <v>828.64136506662521</v>
      </c>
      <c r="J56">
        <v>10.916234321196404</v>
      </c>
    </row>
    <row r="57" spans="1:10" x14ac:dyDescent="0.25">
      <c r="A57" s="1" t="s">
        <v>74</v>
      </c>
      <c r="B57" s="2">
        <v>45347</v>
      </c>
      <c r="C57">
        <v>93.736399379819716</v>
      </c>
      <c r="D57">
        <v>9.5403520891628162</v>
      </c>
      <c r="E57">
        <v>62.588486033660651</v>
      </c>
      <c r="F57">
        <v>9</v>
      </c>
      <c r="G57" s="1" t="s">
        <v>16</v>
      </c>
      <c r="H57" s="1" t="s">
        <v>21</v>
      </c>
      <c r="I57">
        <v>904.25280704049612</v>
      </c>
      <c r="J57">
        <v>4.2396960353004722</v>
      </c>
    </row>
    <row r="58" spans="1:10" x14ac:dyDescent="0.25">
      <c r="A58" s="1" t="s">
        <v>75</v>
      </c>
      <c r="B58" s="2">
        <v>45348</v>
      </c>
      <c r="C58">
        <v>449.26668883782605</v>
      </c>
      <c r="D58">
        <v>6.5109324089426357</v>
      </c>
      <c r="E58">
        <v>360.30359030970772</v>
      </c>
      <c r="F58">
        <v>7</v>
      </c>
      <c r="G58" s="1" t="s">
        <v>11</v>
      </c>
      <c r="H58" s="1" t="s">
        <v>18</v>
      </c>
      <c r="I58">
        <v>1234.6722862633214</v>
      </c>
      <c r="J58">
        <v>6.5194141167454482</v>
      </c>
    </row>
    <row r="59" spans="1:10" x14ac:dyDescent="0.25">
      <c r="A59" s="1" t="s">
        <v>76</v>
      </c>
      <c r="B59" s="2">
        <v>45349</v>
      </c>
      <c r="C59">
        <v>111.04882191785143</v>
      </c>
      <c r="D59">
        <v>31.90032035291987</v>
      </c>
      <c r="E59">
        <v>326.76929019434192</v>
      </c>
      <c r="F59">
        <v>10</v>
      </c>
      <c r="G59" s="1" t="s">
        <v>29</v>
      </c>
      <c r="H59" s="1" t="s">
        <v>18</v>
      </c>
      <c r="I59">
        <v>238.80567462020278</v>
      </c>
      <c r="J59">
        <v>7.0131707867994777</v>
      </c>
    </row>
    <row r="60" spans="1:10" x14ac:dyDescent="0.25">
      <c r="A60" s="1" t="s">
        <v>77</v>
      </c>
      <c r="B60" s="2">
        <v>45350</v>
      </c>
      <c r="C60">
        <v>254.13969060000167</v>
      </c>
      <c r="D60">
        <v>36.64788200892179</v>
      </c>
      <c r="E60">
        <v>445.59368730455446</v>
      </c>
      <c r="F60">
        <v>10</v>
      </c>
      <c r="G60" s="1" t="s">
        <v>14</v>
      </c>
      <c r="H60" s="1" t="s">
        <v>21</v>
      </c>
      <c r="I60">
        <v>1158.2999513419672</v>
      </c>
      <c r="J60">
        <v>1.8597491133556234</v>
      </c>
    </row>
    <row r="61" spans="1:10" x14ac:dyDescent="0.25">
      <c r="A61" s="1" t="s">
        <v>78</v>
      </c>
      <c r="B61" s="2">
        <v>45351</v>
      </c>
      <c r="C61">
        <v>351.71879848257703</v>
      </c>
      <c r="D61">
        <v>7.1904344559687097</v>
      </c>
      <c r="E61">
        <v>234.38236836694105</v>
      </c>
      <c r="F61">
        <v>1</v>
      </c>
      <c r="G61" s="1" t="s">
        <v>20</v>
      </c>
      <c r="H61" s="1" t="s">
        <v>12</v>
      </c>
      <c r="I61">
        <v>199.0139620932847</v>
      </c>
      <c r="J61">
        <v>4.0406744643499328</v>
      </c>
    </row>
    <row r="62" spans="1:10" x14ac:dyDescent="0.25">
      <c r="A62" s="1" t="s">
        <v>79</v>
      </c>
      <c r="B62" s="2">
        <v>45352</v>
      </c>
      <c r="C62">
        <v>384.4130546854272</v>
      </c>
      <c r="D62">
        <v>38.32434853159377</v>
      </c>
      <c r="E62">
        <v>147.30197147018058</v>
      </c>
      <c r="F62">
        <v>5</v>
      </c>
      <c r="G62" s="1" t="s">
        <v>11</v>
      </c>
      <c r="H62" s="1" t="s">
        <v>18</v>
      </c>
      <c r="I62">
        <v>1869.0227541789318</v>
      </c>
      <c r="J62">
        <v>3.5051575160212822</v>
      </c>
    </row>
    <row r="63" spans="1:10" x14ac:dyDescent="0.25">
      <c r="A63" s="1" t="s">
        <v>80</v>
      </c>
      <c r="B63" s="2">
        <v>45353</v>
      </c>
      <c r="C63">
        <v>475.68833860074443</v>
      </c>
      <c r="D63">
        <v>23.101940786490783</v>
      </c>
      <c r="E63">
        <v>139.77961430493383</v>
      </c>
      <c r="F63">
        <v>2</v>
      </c>
      <c r="G63" s="1" t="s">
        <v>29</v>
      </c>
      <c r="H63" s="1" t="s">
        <v>12</v>
      </c>
      <c r="I63">
        <v>994.77160443090213</v>
      </c>
      <c r="J63">
        <v>2.3044667004409085</v>
      </c>
    </row>
    <row r="64" spans="1:10" x14ac:dyDescent="0.25">
      <c r="A64" s="1" t="s">
        <v>81</v>
      </c>
      <c r="B64" s="2">
        <v>45354</v>
      </c>
      <c r="C64">
        <v>238.60703903662528</v>
      </c>
      <c r="D64">
        <v>15.545267531940274</v>
      </c>
      <c r="E64">
        <v>52.541494430832216</v>
      </c>
      <c r="F64">
        <v>4</v>
      </c>
      <c r="G64" s="1" t="s">
        <v>29</v>
      </c>
      <c r="H64" s="1" t="s">
        <v>18</v>
      </c>
      <c r="I64">
        <v>773.17319880280581</v>
      </c>
      <c r="J64">
        <v>4.9626057998917634</v>
      </c>
    </row>
    <row r="65" spans="1:10" x14ac:dyDescent="0.25">
      <c r="A65" s="1" t="s">
        <v>82</v>
      </c>
      <c r="B65" s="2">
        <v>45355</v>
      </c>
      <c r="C65">
        <v>384.0210566443921</v>
      </c>
      <c r="D65">
        <v>14.777114457989903</v>
      </c>
      <c r="E65">
        <v>143.19581194050312</v>
      </c>
      <c r="F65">
        <v>8</v>
      </c>
      <c r="G65" s="1" t="s">
        <v>14</v>
      </c>
      <c r="H65" s="1" t="s">
        <v>21</v>
      </c>
      <c r="I65">
        <v>1252.1114825063323</v>
      </c>
      <c r="J65">
        <v>7.006286659861896</v>
      </c>
    </row>
    <row r="66" spans="1:10" x14ac:dyDescent="0.25">
      <c r="A66" s="1" t="s">
        <v>83</v>
      </c>
      <c r="B66" s="2">
        <v>45356</v>
      </c>
      <c r="C66">
        <v>119.53530608442576</v>
      </c>
      <c r="D66">
        <v>43.867860920152538</v>
      </c>
      <c r="E66">
        <v>71.856608583022052</v>
      </c>
      <c r="F66">
        <v>10</v>
      </c>
      <c r="G66" s="1" t="s">
        <v>16</v>
      </c>
      <c r="H66" s="1" t="s">
        <v>21</v>
      </c>
      <c r="I66">
        <v>1374.5039331741532</v>
      </c>
      <c r="J66">
        <v>4.6713362571828778</v>
      </c>
    </row>
    <row r="67" spans="1:10" x14ac:dyDescent="0.25">
      <c r="A67" s="1" t="s">
        <v>84</v>
      </c>
      <c r="B67" s="2">
        <v>45357</v>
      </c>
      <c r="C67">
        <v>236.69803734656313</v>
      </c>
      <c r="D67">
        <v>7.5399815761007423</v>
      </c>
      <c r="E67">
        <v>20.614955597451168</v>
      </c>
      <c r="F67">
        <v>8</v>
      </c>
      <c r="G67" s="1" t="s">
        <v>16</v>
      </c>
      <c r="H67" s="1" t="s">
        <v>18</v>
      </c>
      <c r="I67">
        <v>1624.2721590149472</v>
      </c>
      <c r="J67">
        <v>8.4261805759493562</v>
      </c>
    </row>
    <row r="68" spans="1:10" x14ac:dyDescent="0.25">
      <c r="A68" s="1" t="s">
        <v>85</v>
      </c>
      <c r="B68" s="2">
        <v>45358</v>
      </c>
      <c r="C68">
        <v>94.559735619737822</v>
      </c>
      <c r="D68">
        <v>27.675313202342053</v>
      </c>
      <c r="E68">
        <v>205.24980701763675</v>
      </c>
      <c r="F68">
        <v>8</v>
      </c>
      <c r="G68" s="1" t="s">
        <v>29</v>
      </c>
      <c r="H68" s="1" t="s">
        <v>21</v>
      </c>
      <c r="I68">
        <v>1448.1753343467376</v>
      </c>
      <c r="J68">
        <v>3.7502600724240489</v>
      </c>
    </row>
    <row r="69" spans="1:10" x14ac:dyDescent="0.25">
      <c r="A69" s="1" t="s">
        <v>86</v>
      </c>
      <c r="B69" s="2">
        <v>45359</v>
      </c>
      <c r="C69">
        <v>270.20616700532651</v>
      </c>
      <c r="D69">
        <v>18.016855310926346</v>
      </c>
      <c r="E69">
        <v>371.64055735940894</v>
      </c>
      <c r="F69">
        <v>3</v>
      </c>
      <c r="G69" s="1" t="s">
        <v>11</v>
      </c>
      <c r="H69" s="1" t="s">
        <v>18</v>
      </c>
      <c r="I69">
        <v>1638.720606166665</v>
      </c>
      <c r="J69">
        <v>9.1973248121977775</v>
      </c>
    </row>
    <row r="70" spans="1:10" x14ac:dyDescent="0.25">
      <c r="A70" s="1" t="s">
        <v>87</v>
      </c>
      <c r="B70" s="2">
        <v>45360</v>
      </c>
      <c r="C70">
        <v>233.65214856396523</v>
      </c>
      <c r="D70">
        <v>41.710381554349254</v>
      </c>
      <c r="E70">
        <v>485.1688760507289</v>
      </c>
      <c r="F70">
        <v>4</v>
      </c>
      <c r="G70" s="1" t="s">
        <v>29</v>
      </c>
      <c r="H70" s="1" t="s">
        <v>27</v>
      </c>
      <c r="I70">
        <v>110.18587188383989</v>
      </c>
      <c r="J70">
        <v>9.4533113950411423</v>
      </c>
    </row>
    <row r="71" spans="1:10" x14ac:dyDescent="0.25">
      <c r="A71" s="1" t="s">
        <v>88</v>
      </c>
      <c r="B71" s="2">
        <v>45361</v>
      </c>
      <c r="C71">
        <v>478.18468642147678</v>
      </c>
      <c r="D71">
        <v>37.918286740220822</v>
      </c>
      <c r="E71">
        <v>444.5849588418692</v>
      </c>
      <c r="F71">
        <v>7</v>
      </c>
      <c r="G71" s="1" t="s">
        <v>14</v>
      </c>
      <c r="H71" s="1" t="s">
        <v>18</v>
      </c>
      <c r="I71">
        <v>1058.6297957401721</v>
      </c>
      <c r="J71">
        <v>10.299930587553307</v>
      </c>
    </row>
    <row r="72" spans="1:10" x14ac:dyDescent="0.25">
      <c r="A72" s="1" t="s">
        <v>89</v>
      </c>
      <c r="B72" s="2">
        <v>45362</v>
      </c>
      <c r="C72">
        <v>64.722329084771104</v>
      </c>
      <c r="D72">
        <v>19.350666336613642</v>
      </c>
      <c r="E72">
        <v>256.67935686744687</v>
      </c>
      <c r="F72">
        <v>10</v>
      </c>
      <c r="G72" s="1" t="s">
        <v>14</v>
      </c>
      <c r="H72" s="1" t="s">
        <v>12</v>
      </c>
      <c r="I72">
        <v>823.78158327016195</v>
      </c>
      <c r="J72">
        <v>3.0970668029939299</v>
      </c>
    </row>
    <row r="73" spans="1:10" x14ac:dyDescent="0.25">
      <c r="A73" s="1" t="s">
        <v>90</v>
      </c>
      <c r="B73" s="2">
        <v>45363</v>
      </c>
      <c r="C73">
        <v>216.73848143049594</v>
      </c>
      <c r="D73">
        <v>31.906295342476806</v>
      </c>
      <c r="E73">
        <v>201.78203589164434</v>
      </c>
      <c r="F73">
        <v>3</v>
      </c>
      <c r="G73" s="1" t="s">
        <v>16</v>
      </c>
      <c r="H73" s="1" t="s">
        <v>21</v>
      </c>
      <c r="I73">
        <v>1957.2953600430781</v>
      </c>
      <c r="J73">
        <v>7.6443744821693951</v>
      </c>
    </row>
    <row r="74" spans="1:10" x14ac:dyDescent="0.25">
      <c r="A74" s="1" t="s">
        <v>91</v>
      </c>
      <c r="B74" s="2">
        <v>45364</v>
      </c>
      <c r="C74">
        <v>249.52238872731573</v>
      </c>
      <c r="D74">
        <v>35.263935564661111</v>
      </c>
      <c r="E74">
        <v>282.09150448565805</v>
      </c>
      <c r="F74">
        <v>10</v>
      </c>
      <c r="G74" s="1" t="s">
        <v>29</v>
      </c>
      <c r="H74" s="1" t="s">
        <v>18</v>
      </c>
      <c r="I74">
        <v>1375.3978401773595</v>
      </c>
      <c r="J74">
        <v>2.5165163873319023</v>
      </c>
    </row>
    <row r="75" spans="1:10" x14ac:dyDescent="0.25">
      <c r="A75" s="1" t="s">
        <v>92</v>
      </c>
      <c r="B75" s="2">
        <v>45365</v>
      </c>
      <c r="C75">
        <v>477.74982643314212</v>
      </c>
      <c r="D75">
        <v>19.429930192684242</v>
      </c>
      <c r="E75">
        <v>68.685708625818364</v>
      </c>
      <c r="F75">
        <v>3</v>
      </c>
      <c r="G75" s="1" t="s">
        <v>20</v>
      </c>
      <c r="H75" s="1" t="s">
        <v>18</v>
      </c>
      <c r="I75">
        <v>351.252682054861</v>
      </c>
      <c r="J75">
        <v>10.404991338224836</v>
      </c>
    </row>
    <row r="76" spans="1:10" x14ac:dyDescent="0.25">
      <c r="A76" s="1" t="s">
        <v>93</v>
      </c>
      <c r="B76" s="2">
        <v>45366</v>
      </c>
      <c r="C76">
        <v>434.95258698767958</v>
      </c>
      <c r="D76">
        <v>18.579399581489149</v>
      </c>
      <c r="E76">
        <v>250.15484019063703</v>
      </c>
      <c r="F76">
        <v>10</v>
      </c>
      <c r="G76" s="1" t="s">
        <v>20</v>
      </c>
      <c r="H76" s="1" t="s">
        <v>18</v>
      </c>
      <c r="I76">
        <v>1795.2293005821462</v>
      </c>
      <c r="J76">
        <v>8.878038951292865</v>
      </c>
    </row>
    <row r="77" spans="1:10" x14ac:dyDescent="0.25">
      <c r="A77" s="1" t="s">
        <v>94</v>
      </c>
      <c r="B77" s="2">
        <v>45367</v>
      </c>
      <c r="C77">
        <v>94.709581072758638</v>
      </c>
      <c r="D77">
        <v>11.446719537349789</v>
      </c>
      <c r="E77">
        <v>434.74434582491693</v>
      </c>
      <c r="F77">
        <v>9</v>
      </c>
      <c r="G77" s="1" t="s">
        <v>11</v>
      </c>
      <c r="H77" s="1" t="s">
        <v>12</v>
      </c>
      <c r="I77">
        <v>178.13747899923567</v>
      </c>
      <c r="J77">
        <v>6.9743819984511122</v>
      </c>
    </row>
    <row r="78" spans="1:10" x14ac:dyDescent="0.25">
      <c r="A78" s="1" t="s">
        <v>95</v>
      </c>
      <c r="B78" s="2">
        <v>45368</v>
      </c>
      <c r="C78">
        <v>358.55611946657842</v>
      </c>
      <c r="D78">
        <v>34.70955907148344</v>
      </c>
      <c r="E78">
        <v>332.4653902944691</v>
      </c>
      <c r="F78">
        <v>5</v>
      </c>
      <c r="G78" s="1" t="s">
        <v>11</v>
      </c>
      <c r="H78" s="1" t="s">
        <v>21</v>
      </c>
      <c r="I78">
        <v>440.80722402449055</v>
      </c>
      <c r="J78">
        <v>3.8724898851951401</v>
      </c>
    </row>
    <row r="79" spans="1:10" x14ac:dyDescent="0.25">
      <c r="A79" s="1" t="s">
        <v>96</v>
      </c>
      <c r="B79" s="2">
        <v>45369</v>
      </c>
      <c r="C79">
        <v>295.0096376669652</v>
      </c>
      <c r="D79">
        <v>14.946923320071464</v>
      </c>
      <c r="E79">
        <v>349.83699402421496</v>
      </c>
      <c r="F79">
        <v>3</v>
      </c>
      <c r="G79" s="1" t="s">
        <v>16</v>
      </c>
      <c r="H79" s="1" t="s">
        <v>18</v>
      </c>
      <c r="I79">
        <v>422.74634731649434</v>
      </c>
      <c r="J79">
        <v>9.4708369992242432</v>
      </c>
    </row>
    <row r="80" spans="1:10" x14ac:dyDescent="0.25">
      <c r="A80" s="1" t="s">
        <v>97</v>
      </c>
      <c r="B80" s="2">
        <v>45370</v>
      </c>
      <c r="C80">
        <v>490.02913825342102</v>
      </c>
      <c r="D80">
        <v>18.522542919083882</v>
      </c>
      <c r="E80">
        <v>98.075125639274432</v>
      </c>
      <c r="F80">
        <v>6</v>
      </c>
      <c r="G80" s="1" t="s">
        <v>14</v>
      </c>
      <c r="H80" s="1" t="s">
        <v>21</v>
      </c>
      <c r="I80">
        <v>1036.3956724675088</v>
      </c>
      <c r="J80">
        <v>4.1002979728981659</v>
      </c>
    </row>
    <row r="81" spans="1:10" x14ac:dyDescent="0.25">
      <c r="A81" s="1" t="s">
        <v>98</v>
      </c>
      <c r="B81" s="2">
        <v>45371</v>
      </c>
      <c r="C81">
        <v>211.40322854554307</v>
      </c>
      <c r="D81">
        <v>7.7430936698042974</v>
      </c>
      <c r="E81">
        <v>55.380506989459604</v>
      </c>
      <c r="F81">
        <v>8</v>
      </c>
      <c r="G81" s="1" t="s">
        <v>20</v>
      </c>
      <c r="H81" s="1" t="s">
        <v>12</v>
      </c>
      <c r="I81">
        <v>744.43579813840847</v>
      </c>
      <c r="J81">
        <v>4.8129559577585059</v>
      </c>
    </row>
    <row r="82" spans="1:10" x14ac:dyDescent="0.25">
      <c r="A82" s="1" t="s">
        <v>99</v>
      </c>
      <c r="B82" s="2">
        <v>45372</v>
      </c>
      <c r="C82">
        <v>229.16283923496789</v>
      </c>
      <c r="D82">
        <v>47.683411476202458</v>
      </c>
      <c r="E82">
        <v>425.96599233178898</v>
      </c>
      <c r="F82">
        <v>10</v>
      </c>
      <c r="G82" s="1" t="s">
        <v>20</v>
      </c>
      <c r="H82" s="1" t="s">
        <v>27</v>
      </c>
      <c r="I82">
        <v>989.36124407237105</v>
      </c>
      <c r="J82">
        <v>11.965265687122363</v>
      </c>
    </row>
    <row r="83" spans="1:10" x14ac:dyDescent="0.25">
      <c r="A83" s="1" t="s">
        <v>100</v>
      </c>
      <c r="B83" s="2">
        <v>45373</v>
      </c>
      <c r="C83">
        <v>135.41385297248581</v>
      </c>
      <c r="D83">
        <v>44.587125093374731</v>
      </c>
      <c r="E83">
        <v>161.55613429574248</v>
      </c>
      <c r="F83">
        <v>10</v>
      </c>
      <c r="G83" s="1" t="s">
        <v>20</v>
      </c>
      <c r="H83" s="1" t="s">
        <v>12</v>
      </c>
      <c r="I83">
        <v>270.33116372602456</v>
      </c>
      <c r="J83">
        <v>11.403965081746453</v>
      </c>
    </row>
    <row r="84" spans="1:10" x14ac:dyDescent="0.25">
      <c r="A84" s="1" t="s">
        <v>101</v>
      </c>
      <c r="B84" s="2">
        <v>45374</v>
      </c>
      <c r="C84">
        <v>104.97187358926868</v>
      </c>
      <c r="D84">
        <v>46.020994952924497</v>
      </c>
      <c r="E84">
        <v>172.98411581919561</v>
      </c>
      <c r="F84">
        <v>2</v>
      </c>
      <c r="G84" s="1" t="s">
        <v>20</v>
      </c>
      <c r="H84" s="1" t="s">
        <v>27</v>
      </c>
      <c r="I84">
        <v>1449.4855918571741</v>
      </c>
      <c r="J84">
        <v>10.040474477257517</v>
      </c>
    </row>
    <row r="85" spans="1:10" x14ac:dyDescent="0.25">
      <c r="A85" s="1" t="s">
        <v>102</v>
      </c>
      <c r="B85" s="2">
        <v>45375</v>
      </c>
      <c r="C85">
        <v>431.61493480865647</v>
      </c>
      <c r="D85">
        <v>33.169691194174845</v>
      </c>
      <c r="E85">
        <v>476.79782308837787</v>
      </c>
      <c r="F85">
        <v>4</v>
      </c>
      <c r="G85" s="1" t="s">
        <v>16</v>
      </c>
      <c r="H85" s="1" t="s">
        <v>18</v>
      </c>
      <c r="I85">
        <v>922.56635106661827</v>
      </c>
      <c r="J85">
        <v>9.3358668253451107</v>
      </c>
    </row>
    <row r="86" spans="1:10" x14ac:dyDescent="0.25">
      <c r="A86" s="1" t="s">
        <v>103</v>
      </c>
      <c r="B86" s="2">
        <v>45376</v>
      </c>
      <c r="C86">
        <v>254.62281585673273</v>
      </c>
      <c r="D86">
        <v>24.224026203254457</v>
      </c>
      <c r="E86">
        <v>55.616192847996473</v>
      </c>
      <c r="F86">
        <v>7</v>
      </c>
      <c r="G86" s="1" t="s">
        <v>29</v>
      </c>
      <c r="H86" s="1" t="s">
        <v>21</v>
      </c>
      <c r="I86">
        <v>594.77142037451176</v>
      </c>
      <c r="J86">
        <v>1.1307979240420742</v>
      </c>
    </row>
    <row r="87" spans="1:10" x14ac:dyDescent="0.25">
      <c r="A87" s="1" t="s">
        <v>104</v>
      </c>
      <c r="B87" s="2">
        <v>45377</v>
      </c>
      <c r="C87">
        <v>348.24593212789011</v>
      </c>
      <c r="D87">
        <v>27.302935437185944</v>
      </c>
      <c r="E87">
        <v>101.65049751257155</v>
      </c>
      <c r="F87">
        <v>7</v>
      </c>
      <c r="G87" s="1" t="s">
        <v>20</v>
      </c>
      <c r="H87" s="1" t="s">
        <v>27</v>
      </c>
      <c r="I87">
        <v>695.2122552984066</v>
      </c>
      <c r="J87">
        <v>8.1950013759666422</v>
      </c>
    </row>
    <row r="88" spans="1:10" x14ac:dyDescent="0.25">
      <c r="A88" s="1" t="s">
        <v>105</v>
      </c>
      <c r="B88" s="2">
        <v>45378</v>
      </c>
      <c r="C88">
        <v>338.76701025494793</v>
      </c>
      <c r="D88">
        <v>48.753060590465864</v>
      </c>
      <c r="E88">
        <v>200.21978435839824</v>
      </c>
      <c r="F88">
        <v>3</v>
      </c>
      <c r="G88" s="1" t="s">
        <v>14</v>
      </c>
      <c r="H88" s="1" t="s">
        <v>21</v>
      </c>
      <c r="I88">
        <v>1959.1815437596724</v>
      </c>
      <c r="J88">
        <v>11.88202089349006</v>
      </c>
    </row>
    <row r="89" spans="1:10" x14ac:dyDescent="0.25">
      <c r="A89" s="1" t="s">
        <v>106</v>
      </c>
      <c r="B89" s="2">
        <v>45379</v>
      </c>
      <c r="C89">
        <v>318.71568178379528</v>
      </c>
      <c r="D89">
        <v>47.371388442436029</v>
      </c>
      <c r="E89">
        <v>371.35284093023211</v>
      </c>
      <c r="F89">
        <v>2</v>
      </c>
      <c r="G89" s="1" t="s">
        <v>20</v>
      </c>
      <c r="H89" s="1" t="s">
        <v>18</v>
      </c>
      <c r="I89">
        <v>1048.5001732125218</v>
      </c>
      <c r="J89">
        <v>11.466377389744613</v>
      </c>
    </row>
    <row r="90" spans="1:10" x14ac:dyDescent="0.25">
      <c r="A90" s="1" t="s">
        <v>107</v>
      </c>
      <c r="B90" s="2">
        <v>45380</v>
      </c>
      <c r="C90">
        <v>59.610854631366784</v>
      </c>
      <c r="D90">
        <v>35.210413613557506</v>
      </c>
      <c r="E90">
        <v>282.58220413387107</v>
      </c>
      <c r="F90">
        <v>1</v>
      </c>
      <c r="G90" s="1" t="s">
        <v>11</v>
      </c>
      <c r="H90" s="1" t="s">
        <v>21</v>
      </c>
      <c r="I90">
        <v>1949.4058302501414</v>
      </c>
      <c r="J90">
        <v>10.520127329025851</v>
      </c>
    </row>
    <row r="91" spans="1:10" x14ac:dyDescent="0.25">
      <c r="A91" s="1" t="s">
        <v>108</v>
      </c>
      <c r="B91" s="2">
        <v>45381</v>
      </c>
      <c r="C91">
        <v>404.05756570457754</v>
      </c>
      <c r="D91">
        <v>40.361206819123311</v>
      </c>
      <c r="E91">
        <v>451.09960309758731</v>
      </c>
      <c r="F91">
        <v>4</v>
      </c>
      <c r="G91" s="1" t="s">
        <v>14</v>
      </c>
      <c r="H91" s="1" t="s">
        <v>27</v>
      </c>
      <c r="I91">
        <v>633.90123412657067</v>
      </c>
      <c r="J91">
        <v>3.5033634192957672</v>
      </c>
    </row>
    <row r="92" spans="1:10" x14ac:dyDescent="0.25">
      <c r="A92" s="1" t="s">
        <v>109</v>
      </c>
      <c r="B92" s="2">
        <v>45382</v>
      </c>
      <c r="C92">
        <v>159.60600372381063</v>
      </c>
      <c r="D92">
        <v>19.343050579234053</v>
      </c>
      <c r="E92">
        <v>64.690248982729571</v>
      </c>
      <c r="F92">
        <v>9</v>
      </c>
      <c r="G92" s="1" t="s">
        <v>29</v>
      </c>
      <c r="H92" s="1" t="s">
        <v>18</v>
      </c>
      <c r="I92">
        <v>785.12519568093387</v>
      </c>
      <c r="J92">
        <v>8.9566947910227466</v>
      </c>
    </row>
    <row r="93" spans="1:10" x14ac:dyDescent="0.25">
      <c r="A93" s="1" t="s">
        <v>110</v>
      </c>
      <c r="B93" s="2">
        <v>45383</v>
      </c>
      <c r="C93">
        <v>106.66574838861931</v>
      </c>
      <c r="D93">
        <v>23.73460850396501</v>
      </c>
      <c r="E93">
        <v>305.13466114500557</v>
      </c>
      <c r="F93">
        <v>9</v>
      </c>
      <c r="G93" s="1" t="s">
        <v>20</v>
      </c>
      <c r="H93" s="1" t="s">
        <v>18</v>
      </c>
      <c r="I93">
        <v>917.1634356495623</v>
      </c>
      <c r="J93">
        <v>3.3086252303333636</v>
      </c>
    </row>
    <row r="94" spans="1:10" x14ac:dyDescent="0.25">
      <c r="A94" s="1" t="s">
        <v>111</v>
      </c>
      <c r="B94" s="2">
        <v>45384</v>
      </c>
      <c r="C94">
        <v>304.06008915858354</v>
      </c>
      <c r="D94">
        <v>11.714792352132367</v>
      </c>
      <c r="E94">
        <v>314.54946837386905</v>
      </c>
      <c r="F94">
        <v>7</v>
      </c>
      <c r="G94" s="1" t="s">
        <v>16</v>
      </c>
      <c r="H94" s="1" t="s">
        <v>27</v>
      </c>
      <c r="I94">
        <v>1815.306085096144</v>
      </c>
      <c r="J94">
        <v>3.5709550877964409</v>
      </c>
    </row>
    <row r="95" spans="1:10" x14ac:dyDescent="0.25">
      <c r="A95" s="1" t="s">
        <v>112</v>
      </c>
      <c r="B95" s="2">
        <v>45385</v>
      </c>
      <c r="C95">
        <v>80.874568770960153</v>
      </c>
      <c r="D95">
        <v>21.940708482820941</v>
      </c>
      <c r="E95">
        <v>251.71365751446953</v>
      </c>
      <c r="F95">
        <v>3</v>
      </c>
      <c r="G95" s="1" t="s">
        <v>16</v>
      </c>
      <c r="H95" s="1" t="s">
        <v>21</v>
      </c>
      <c r="I95">
        <v>600.11113781161589</v>
      </c>
      <c r="J95">
        <v>7.4570400315949392</v>
      </c>
    </row>
    <row r="96" spans="1:10" x14ac:dyDescent="0.25">
      <c r="A96" s="1" t="s">
        <v>113</v>
      </c>
      <c r="B96" s="2">
        <v>45386</v>
      </c>
      <c r="C96">
        <v>394.32081914986298</v>
      </c>
      <c r="D96">
        <v>38.948724375715642</v>
      </c>
      <c r="E96">
        <v>34.876737945043992</v>
      </c>
      <c r="F96">
        <v>10</v>
      </c>
      <c r="G96" s="1" t="s">
        <v>20</v>
      </c>
      <c r="H96" s="1" t="s">
        <v>12</v>
      </c>
      <c r="I96">
        <v>1676.2194398564952</v>
      </c>
      <c r="J96">
        <v>7.0787677864270968</v>
      </c>
    </row>
    <row r="97" spans="1:10" x14ac:dyDescent="0.25">
      <c r="A97" s="1" t="s">
        <v>114</v>
      </c>
      <c r="B97" s="2">
        <v>45387</v>
      </c>
      <c r="C97">
        <v>143.22081665599632</v>
      </c>
      <c r="D97">
        <v>26.308346918549898</v>
      </c>
      <c r="E97">
        <v>472.3722838889426</v>
      </c>
      <c r="F97">
        <v>2</v>
      </c>
      <c r="G97" s="1" t="s">
        <v>11</v>
      </c>
      <c r="H97" s="1" t="s">
        <v>21</v>
      </c>
      <c r="I97">
        <v>1860.7620738531655</v>
      </c>
      <c r="J97">
        <v>6.1561216335565874</v>
      </c>
    </row>
    <row r="98" spans="1:10" x14ac:dyDescent="0.25">
      <c r="A98" s="1" t="s">
        <v>115</v>
      </c>
      <c r="B98" s="2">
        <v>45388</v>
      </c>
      <c r="C98">
        <v>147.17810836340362</v>
      </c>
      <c r="D98">
        <v>43.220341951701819</v>
      </c>
      <c r="E98">
        <v>99.198653485718765</v>
      </c>
      <c r="F98">
        <v>3</v>
      </c>
      <c r="G98" s="1" t="s">
        <v>16</v>
      </c>
      <c r="H98" s="1" t="s">
        <v>27</v>
      </c>
      <c r="I98">
        <v>1082.2481028342215</v>
      </c>
      <c r="J98">
        <v>9.9583748212114909</v>
      </c>
    </row>
    <row r="99" spans="1:10" x14ac:dyDescent="0.25">
      <c r="A99" s="1" t="s">
        <v>116</v>
      </c>
      <c r="B99" s="2">
        <v>45389</v>
      </c>
      <c r="C99">
        <v>441.36294204629513</v>
      </c>
      <c r="D99">
        <v>18.53313884578165</v>
      </c>
      <c r="E99">
        <v>447.08156979394096</v>
      </c>
      <c r="F99">
        <v>8</v>
      </c>
      <c r="G99" s="1" t="s">
        <v>14</v>
      </c>
      <c r="H99" s="1" t="s">
        <v>21</v>
      </c>
      <c r="I99">
        <v>927.97320035156929</v>
      </c>
      <c r="J99">
        <v>4.7472552933623167</v>
      </c>
    </row>
    <row r="100" spans="1:10" x14ac:dyDescent="0.25">
      <c r="A100" s="1" t="s">
        <v>117</v>
      </c>
      <c r="B100" s="2">
        <v>45390</v>
      </c>
      <c r="C100">
        <v>197.85179904450368</v>
      </c>
      <c r="D100">
        <v>36.840955886958753</v>
      </c>
      <c r="E100">
        <v>95.409813118776356</v>
      </c>
      <c r="F100">
        <v>10</v>
      </c>
      <c r="G100" s="1" t="s">
        <v>11</v>
      </c>
      <c r="H100" s="1" t="s">
        <v>12</v>
      </c>
      <c r="I100">
        <v>413.46925571211818</v>
      </c>
      <c r="J100">
        <v>1.9446344185160331</v>
      </c>
    </row>
    <row r="101" spans="1:10" x14ac:dyDescent="0.25">
      <c r="A101" s="1" t="s">
        <v>118</v>
      </c>
      <c r="B101" s="2">
        <v>45391</v>
      </c>
      <c r="C101">
        <v>116.39938097364967</v>
      </c>
      <c r="D101">
        <v>41.259927197069914</v>
      </c>
      <c r="E101">
        <v>68.60374926720111</v>
      </c>
      <c r="F101">
        <v>10</v>
      </c>
      <c r="G101" s="1" t="s">
        <v>29</v>
      </c>
      <c r="H101" s="1" t="s">
        <v>21</v>
      </c>
      <c r="I101">
        <v>1500.0515527253867</v>
      </c>
      <c r="J101">
        <v>10.303818345563947</v>
      </c>
    </row>
    <row r="102" spans="1:10" x14ac:dyDescent="0.25">
      <c r="A102" s="1" t="s">
        <v>119</v>
      </c>
      <c r="B102" s="2">
        <v>45292</v>
      </c>
      <c r="C102">
        <v>455.2389660342912</v>
      </c>
      <c r="D102">
        <v>46.163352821715748</v>
      </c>
      <c r="E102">
        <v>118.66422882460982</v>
      </c>
      <c r="F102">
        <v>1</v>
      </c>
      <c r="G102" s="1" t="s">
        <v>29</v>
      </c>
      <c r="H102" s="1" t="s">
        <v>18</v>
      </c>
      <c r="I102">
        <v>1033.4220815523213</v>
      </c>
      <c r="J102">
        <v>5.7167227154332512</v>
      </c>
    </row>
    <row r="103" spans="1:10" x14ac:dyDescent="0.25">
      <c r="A103" s="1" t="s">
        <v>120</v>
      </c>
      <c r="B103" s="2">
        <v>45293</v>
      </c>
      <c r="C103">
        <v>51.275998166007355</v>
      </c>
      <c r="D103">
        <v>30.30736773141091</v>
      </c>
      <c r="E103">
        <v>111.19244364242502</v>
      </c>
      <c r="F103">
        <v>9</v>
      </c>
      <c r="G103" s="1" t="s">
        <v>16</v>
      </c>
      <c r="H103" s="1" t="s">
        <v>21</v>
      </c>
      <c r="I103">
        <v>1905.0963259294854</v>
      </c>
      <c r="J103">
        <v>11.361227554659202</v>
      </c>
    </row>
    <row r="104" spans="1:10" x14ac:dyDescent="0.25">
      <c r="A104" s="1" t="s">
        <v>121</v>
      </c>
      <c r="B104" s="2">
        <v>45294</v>
      </c>
      <c r="C104">
        <v>436.28275687107936</v>
      </c>
      <c r="D104">
        <v>48.550378484598198</v>
      </c>
      <c r="E104">
        <v>354.6544178275314</v>
      </c>
      <c r="F104">
        <v>9</v>
      </c>
      <c r="G104" s="1" t="s">
        <v>11</v>
      </c>
      <c r="H104" s="1" t="s">
        <v>18</v>
      </c>
      <c r="I104">
        <v>1155.7819457409078</v>
      </c>
      <c r="J104">
        <v>5.5945665114032641</v>
      </c>
    </row>
    <row r="105" spans="1:10" x14ac:dyDescent="0.25">
      <c r="A105" s="1" t="s">
        <v>122</v>
      </c>
      <c r="B105" s="2">
        <v>45295</v>
      </c>
      <c r="C105">
        <v>115.1095911442286</v>
      </c>
      <c r="D105">
        <v>30.07790411896729</v>
      </c>
      <c r="E105">
        <v>366.5782901963243</v>
      </c>
      <c r="F105">
        <v>2</v>
      </c>
      <c r="G105" s="1" t="s">
        <v>16</v>
      </c>
      <c r="H105" s="1" t="s">
        <v>12</v>
      </c>
      <c r="I105">
        <v>1853.420327969618</v>
      </c>
      <c r="J105">
        <v>5.8254888128466247</v>
      </c>
    </row>
    <row r="106" spans="1:10" x14ac:dyDescent="0.25">
      <c r="A106" s="1" t="s">
        <v>123</v>
      </c>
      <c r="B106" s="2">
        <v>45296</v>
      </c>
      <c r="C106">
        <v>108.49645914954655</v>
      </c>
      <c r="D106">
        <v>11.034173797658511</v>
      </c>
      <c r="E106">
        <v>370.38752272173917</v>
      </c>
      <c r="F106">
        <v>2</v>
      </c>
      <c r="G106" s="1" t="s">
        <v>29</v>
      </c>
      <c r="H106" s="1" t="s">
        <v>21</v>
      </c>
      <c r="I106">
        <v>1309.6391656742865</v>
      </c>
      <c r="J106">
        <v>10.382385374180339</v>
      </c>
    </row>
    <row r="107" spans="1:10" x14ac:dyDescent="0.25">
      <c r="A107" s="1" t="s">
        <v>124</v>
      </c>
      <c r="B107" s="2">
        <v>45297</v>
      </c>
      <c r="C107">
        <v>162.79438852765571</v>
      </c>
      <c r="D107">
        <v>15.928633224031358</v>
      </c>
      <c r="E107">
        <v>147.32708928798874</v>
      </c>
      <c r="F107">
        <v>8</v>
      </c>
      <c r="G107" s="1" t="s">
        <v>16</v>
      </c>
      <c r="H107" s="1" t="s">
        <v>18</v>
      </c>
      <c r="I107">
        <v>935.98023430349042</v>
      </c>
      <c r="J107">
        <v>1.3311448106296491</v>
      </c>
    </row>
    <row r="108" spans="1:10" x14ac:dyDescent="0.25">
      <c r="A108" s="1" t="s">
        <v>125</v>
      </c>
      <c r="B108" s="2">
        <v>45298</v>
      </c>
      <c r="C108">
        <v>128.52370440562706</v>
      </c>
      <c r="D108">
        <v>14.150152987702448</v>
      </c>
      <c r="E108">
        <v>155.13107525372735</v>
      </c>
      <c r="F108">
        <v>3</v>
      </c>
      <c r="G108" s="1" t="s">
        <v>11</v>
      </c>
      <c r="H108" s="1" t="s">
        <v>12</v>
      </c>
      <c r="I108">
        <v>458.94791470750806</v>
      </c>
      <c r="J108">
        <v>2.5284524809762297</v>
      </c>
    </row>
    <row r="109" spans="1:10" x14ac:dyDescent="0.25">
      <c r="A109" s="1" t="s">
        <v>126</v>
      </c>
      <c r="B109" s="2">
        <v>45299</v>
      </c>
      <c r="C109">
        <v>347.47593916879254</v>
      </c>
      <c r="D109">
        <v>34.101763319657508</v>
      </c>
      <c r="E109">
        <v>134.02317677467792</v>
      </c>
      <c r="F109">
        <v>10</v>
      </c>
      <c r="G109" s="1" t="s">
        <v>20</v>
      </c>
      <c r="H109" s="1" t="s">
        <v>18</v>
      </c>
      <c r="I109">
        <v>203.67761803220984</v>
      </c>
      <c r="J109">
        <v>10.611252318410591</v>
      </c>
    </row>
    <row r="110" spans="1:10" x14ac:dyDescent="0.25">
      <c r="A110" s="1" t="s">
        <v>127</v>
      </c>
      <c r="B110" s="2">
        <v>45300</v>
      </c>
      <c r="C110">
        <v>61.601067403789258</v>
      </c>
      <c r="D110">
        <v>46.500174703005008</v>
      </c>
      <c r="E110">
        <v>43.825012658484738</v>
      </c>
      <c r="F110">
        <v>9</v>
      </c>
      <c r="G110" s="1" t="s">
        <v>29</v>
      </c>
      <c r="H110" s="1" t="s">
        <v>18</v>
      </c>
      <c r="I110">
        <v>447.9685103009511</v>
      </c>
      <c r="J110">
        <v>4.3612912921376079</v>
      </c>
    </row>
    <row r="111" spans="1:10" x14ac:dyDescent="0.25">
      <c r="A111" s="1" t="s">
        <v>128</v>
      </c>
      <c r="B111" s="2">
        <v>45301</v>
      </c>
      <c r="C111">
        <v>56.687147253818978</v>
      </c>
      <c r="D111">
        <v>43.121002366382534</v>
      </c>
      <c r="E111">
        <v>294.44950777171596</v>
      </c>
      <c r="F111">
        <v>1</v>
      </c>
      <c r="G111" s="1" t="s">
        <v>20</v>
      </c>
      <c r="H111" s="1" t="s">
        <v>18</v>
      </c>
      <c r="I111">
        <v>993.47030963320674</v>
      </c>
      <c r="J111">
        <v>9.1158556722588298</v>
      </c>
    </row>
    <row r="112" spans="1:10" x14ac:dyDescent="0.25">
      <c r="A112" s="1" t="s">
        <v>129</v>
      </c>
      <c r="B112" s="2">
        <v>45302</v>
      </c>
      <c r="C112">
        <v>405.49309890563927</v>
      </c>
      <c r="D112">
        <v>9.1608798437088641</v>
      </c>
      <c r="E112">
        <v>423.13016232591252</v>
      </c>
      <c r="F112">
        <v>7</v>
      </c>
      <c r="G112" s="1" t="s">
        <v>11</v>
      </c>
      <c r="H112" s="1" t="s">
        <v>21</v>
      </c>
      <c r="I112">
        <v>410.75441793597798</v>
      </c>
      <c r="J112">
        <v>6.4978023239554101</v>
      </c>
    </row>
    <row r="113" spans="1:10" x14ac:dyDescent="0.25">
      <c r="A113" s="1" t="s">
        <v>130</v>
      </c>
      <c r="B113" s="2">
        <v>45303</v>
      </c>
      <c r="C113">
        <v>157.06922274070837</v>
      </c>
      <c r="D113">
        <v>37.606312053824084</v>
      </c>
      <c r="E113">
        <v>93.723168568032406</v>
      </c>
      <c r="F113">
        <v>9</v>
      </c>
      <c r="G113" s="1" t="s">
        <v>29</v>
      </c>
      <c r="H113" s="1" t="s">
        <v>18</v>
      </c>
      <c r="I113">
        <v>987.55239568067145</v>
      </c>
      <c r="J113">
        <v>8.2473294077611534</v>
      </c>
    </row>
    <row r="114" spans="1:10" x14ac:dyDescent="0.25">
      <c r="A114" s="1" t="s">
        <v>131</v>
      </c>
      <c r="B114" s="2">
        <v>45304</v>
      </c>
      <c r="C114">
        <v>195.69715788291009</v>
      </c>
      <c r="D114">
        <v>13.571672829383223</v>
      </c>
      <c r="E114">
        <v>193.19788218909108</v>
      </c>
      <c r="F114">
        <v>7</v>
      </c>
      <c r="G114" s="1" t="s">
        <v>16</v>
      </c>
      <c r="H114" s="1" t="s">
        <v>27</v>
      </c>
      <c r="I114">
        <v>320.44568949105815</v>
      </c>
      <c r="J114">
        <v>4.9012868757400252</v>
      </c>
    </row>
    <row r="115" spans="1:10" x14ac:dyDescent="0.25">
      <c r="A115" s="1" t="s">
        <v>132</v>
      </c>
      <c r="B115" s="2">
        <v>45305</v>
      </c>
      <c r="C115">
        <v>128.41079063277974</v>
      </c>
      <c r="D115">
        <v>17.080771453474156</v>
      </c>
      <c r="E115">
        <v>225.25085957394248</v>
      </c>
      <c r="F115">
        <v>6</v>
      </c>
      <c r="G115" s="1" t="s">
        <v>16</v>
      </c>
      <c r="H115" s="1" t="s">
        <v>12</v>
      </c>
      <c r="I115">
        <v>1800.8329142756168</v>
      </c>
      <c r="J115">
        <v>3.4803970427112314</v>
      </c>
    </row>
    <row r="116" spans="1:10" x14ac:dyDescent="0.25">
      <c r="A116" s="1" t="s">
        <v>133</v>
      </c>
      <c r="B116" s="2">
        <v>45306</v>
      </c>
      <c r="C116">
        <v>73.579558037529438</v>
      </c>
      <c r="D116">
        <v>35.315236428556034</v>
      </c>
      <c r="E116">
        <v>161.3837355037831</v>
      </c>
      <c r="F116">
        <v>1</v>
      </c>
      <c r="G116" s="1" t="s">
        <v>16</v>
      </c>
      <c r="H116" s="1" t="s">
        <v>12</v>
      </c>
      <c r="I116">
        <v>1040.330476146223</v>
      </c>
      <c r="J116">
        <v>5.6829128305866625</v>
      </c>
    </row>
    <row r="117" spans="1:10" x14ac:dyDescent="0.25">
      <c r="A117" s="1" t="s">
        <v>134</v>
      </c>
      <c r="B117" s="2">
        <v>45307</v>
      </c>
      <c r="C117">
        <v>383.77312562936726</v>
      </c>
      <c r="D117">
        <v>32.131492024508418</v>
      </c>
      <c r="E117">
        <v>337.7697084847365</v>
      </c>
      <c r="F117">
        <v>9</v>
      </c>
      <c r="G117" s="1" t="s">
        <v>29</v>
      </c>
      <c r="H117" s="1" t="s">
        <v>21</v>
      </c>
      <c r="I117">
        <v>938.88740671715288</v>
      </c>
      <c r="J117">
        <v>9.2788880201954829</v>
      </c>
    </row>
    <row r="118" spans="1:10" x14ac:dyDescent="0.25">
      <c r="A118" s="1" t="s">
        <v>135</v>
      </c>
      <c r="B118" s="2">
        <v>45308</v>
      </c>
      <c r="C118">
        <v>286.7384869690402</v>
      </c>
      <c r="D118">
        <v>44.312920632029282</v>
      </c>
      <c r="E118">
        <v>308.10345344660902</v>
      </c>
      <c r="F118">
        <v>7</v>
      </c>
      <c r="G118" s="1" t="s">
        <v>29</v>
      </c>
      <c r="H118" s="1" t="s">
        <v>21</v>
      </c>
      <c r="I118">
        <v>1978.7553090390218</v>
      </c>
      <c r="J118">
        <v>9.3912573871394791</v>
      </c>
    </row>
    <row r="119" spans="1:10" x14ac:dyDescent="0.25">
      <c r="A119" s="1" t="s">
        <v>136</v>
      </c>
      <c r="B119" s="2">
        <v>45309</v>
      </c>
      <c r="C119">
        <v>385.54937376529807</v>
      </c>
      <c r="D119">
        <v>13.467348226973989</v>
      </c>
      <c r="E119">
        <v>115.84390436525425</v>
      </c>
      <c r="F119">
        <v>4</v>
      </c>
      <c r="G119" s="1" t="s">
        <v>16</v>
      </c>
      <c r="H119" s="1" t="s">
        <v>21</v>
      </c>
      <c r="I119">
        <v>1165.6235890230466</v>
      </c>
      <c r="J119">
        <v>8.5957046740773624</v>
      </c>
    </row>
    <row r="120" spans="1:10" x14ac:dyDescent="0.25">
      <c r="A120" s="1" t="s">
        <v>137</v>
      </c>
      <c r="B120" s="2">
        <v>45310</v>
      </c>
      <c r="C120">
        <v>264.31068444046264</v>
      </c>
      <c r="D120">
        <v>39.276338789174446</v>
      </c>
      <c r="E120">
        <v>32.353132511209154</v>
      </c>
      <c r="F120">
        <v>8</v>
      </c>
      <c r="G120" s="1" t="s">
        <v>16</v>
      </c>
      <c r="H120" s="1" t="s">
        <v>27</v>
      </c>
      <c r="I120">
        <v>969.74343833832609</v>
      </c>
      <c r="J120">
        <v>4.2960092916106767</v>
      </c>
    </row>
    <row r="121" spans="1:10" x14ac:dyDescent="0.25">
      <c r="A121" s="1" t="s">
        <v>138</v>
      </c>
      <c r="B121" s="2">
        <v>45311</v>
      </c>
      <c r="C121">
        <v>400.10766769139121</v>
      </c>
      <c r="D121">
        <v>37.59373579334671</v>
      </c>
      <c r="E121">
        <v>101.99945201226708</v>
      </c>
      <c r="F121">
        <v>7</v>
      </c>
      <c r="G121" s="1" t="s">
        <v>20</v>
      </c>
      <c r="H121" s="1" t="s">
        <v>12</v>
      </c>
      <c r="I121">
        <v>313.73267924109729</v>
      </c>
      <c r="J121">
        <v>7.4565059412690866</v>
      </c>
    </row>
    <row r="122" spans="1:10" x14ac:dyDescent="0.25">
      <c r="A122" s="1" t="s">
        <v>139</v>
      </c>
      <c r="B122" s="2">
        <v>45312</v>
      </c>
      <c r="C122">
        <v>280.95708092413622</v>
      </c>
      <c r="D122">
        <v>30.148271432263726</v>
      </c>
      <c r="E122">
        <v>160.06950370213161</v>
      </c>
      <c r="F122">
        <v>6</v>
      </c>
      <c r="G122" s="1" t="s">
        <v>29</v>
      </c>
      <c r="H122" s="1" t="s">
        <v>12</v>
      </c>
      <c r="I122">
        <v>1467.5515305032632</v>
      </c>
      <c r="J122">
        <v>7.2433517026821956</v>
      </c>
    </row>
    <row r="123" spans="1:10" x14ac:dyDescent="0.25">
      <c r="A123" s="1" t="s">
        <v>140</v>
      </c>
      <c r="B123" s="2">
        <v>45313</v>
      </c>
      <c r="C123">
        <v>99.074304501730481</v>
      </c>
      <c r="D123">
        <v>26.572739291191166</v>
      </c>
      <c r="E123">
        <v>59.329325462236326</v>
      </c>
      <c r="F123">
        <v>10</v>
      </c>
      <c r="G123" s="1" t="s">
        <v>16</v>
      </c>
      <c r="H123" s="1" t="s">
        <v>21</v>
      </c>
      <c r="I123">
        <v>381.30204256581544</v>
      </c>
      <c r="J123">
        <v>1.3542989279596962</v>
      </c>
    </row>
    <row r="124" spans="1:10" x14ac:dyDescent="0.25">
      <c r="A124" s="1" t="s">
        <v>141</v>
      </c>
      <c r="B124" s="2">
        <v>45314</v>
      </c>
      <c r="C124">
        <v>276.72741040361961</v>
      </c>
      <c r="D124">
        <v>44.126323318604207</v>
      </c>
      <c r="E124">
        <v>425.00915568652954</v>
      </c>
      <c r="F124">
        <v>10</v>
      </c>
      <c r="G124" s="1" t="s">
        <v>11</v>
      </c>
      <c r="H124" s="1" t="s">
        <v>21</v>
      </c>
      <c r="I124">
        <v>764.24817351846366</v>
      </c>
      <c r="J124">
        <v>2.5304820961550143</v>
      </c>
    </row>
    <row r="125" spans="1:10" x14ac:dyDescent="0.25">
      <c r="A125" s="1" t="s">
        <v>142</v>
      </c>
      <c r="B125" s="2">
        <v>45315</v>
      </c>
      <c r="C125">
        <v>475.4370393365478</v>
      </c>
      <c r="D125">
        <v>19.983393986846956</v>
      </c>
      <c r="E125">
        <v>168.0096320565101</v>
      </c>
      <c r="F125">
        <v>2</v>
      </c>
      <c r="G125" s="1" t="s">
        <v>16</v>
      </c>
      <c r="H125" s="1" t="s">
        <v>18</v>
      </c>
      <c r="I125">
        <v>487.09405175990543</v>
      </c>
      <c r="J125">
        <v>11.74967667072276</v>
      </c>
    </row>
    <row r="126" spans="1:10" x14ac:dyDescent="0.25">
      <c r="A126" s="1" t="s">
        <v>143</v>
      </c>
      <c r="B126" s="2">
        <v>45316</v>
      </c>
      <c r="C126">
        <v>69.514266604627267</v>
      </c>
      <c r="D126">
        <v>48.065889223700289</v>
      </c>
      <c r="E126">
        <v>210.78432728389902</v>
      </c>
      <c r="F126">
        <v>7</v>
      </c>
      <c r="G126" s="1" t="s">
        <v>29</v>
      </c>
      <c r="H126" s="1" t="s">
        <v>21</v>
      </c>
      <c r="I126">
        <v>639.82125180396747</v>
      </c>
      <c r="J126">
        <v>11.936831076687245</v>
      </c>
    </row>
    <row r="127" spans="1:10" x14ac:dyDescent="0.25">
      <c r="A127" s="1" t="s">
        <v>144</v>
      </c>
      <c r="B127" s="2">
        <v>45317</v>
      </c>
      <c r="C127">
        <v>402.45214819117081</v>
      </c>
      <c r="D127">
        <v>5.6900167802821775</v>
      </c>
      <c r="E127">
        <v>254.76646981791549</v>
      </c>
      <c r="F127">
        <v>3</v>
      </c>
      <c r="G127" s="1" t="s">
        <v>16</v>
      </c>
      <c r="H127" s="1" t="s">
        <v>12</v>
      </c>
      <c r="I127">
        <v>1686.4119531196393</v>
      </c>
      <c r="J127">
        <v>7.2500997329371595</v>
      </c>
    </row>
    <row r="128" spans="1:10" x14ac:dyDescent="0.25">
      <c r="A128" s="1" t="s">
        <v>145</v>
      </c>
      <c r="B128" s="2">
        <v>45318</v>
      </c>
      <c r="C128">
        <v>440.14140849192722</v>
      </c>
      <c r="D128">
        <v>47.172189344101149</v>
      </c>
      <c r="E128">
        <v>337.29922627808236</v>
      </c>
      <c r="F128">
        <v>5</v>
      </c>
      <c r="G128" s="1" t="s">
        <v>20</v>
      </c>
      <c r="H128" s="1" t="s">
        <v>18</v>
      </c>
      <c r="I128">
        <v>1524.8796378567945</v>
      </c>
      <c r="J128">
        <v>9.7906035530047895</v>
      </c>
    </row>
    <row r="129" spans="1:10" x14ac:dyDescent="0.25">
      <c r="A129" s="1" t="s">
        <v>146</v>
      </c>
      <c r="B129" s="2">
        <v>45319</v>
      </c>
      <c r="C129">
        <v>284.65304662088784</v>
      </c>
      <c r="D129">
        <v>48.293490025150653</v>
      </c>
      <c r="E129">
        <v>63.745701224326027</v>
      </c>
      <c r="F129">
        <v>8</v>
      </c>
      <c r="G129" s="1" t="s">
        <v>14</v>
      </c>
      <c r="H129" s="1" t="s">
        <v>27</v>
      </c>
      <c r="I129">
        <v>1662.8863373272416</v>
      </c>
      <c r="J129">
        <v>11.051274148272052</v>
      </c>
    </row>
    <row r="130" spans="1:10" x14ac:dyDescent="0.25">
      <c r="A130" s="1" t="s">
        <v>144</v>
      </c>
      <c r="B130" s="2">
        <v>45320</v>
      </c>
      <c r="C130">
        <v>256.11913494395691</v>
      </c>
      <c r="D130">
        <v>10.279228974950051</v>
      </c>
      <c r="E130">
        <v>281.18049402544659</v>
      </c>
      <c r="F130">
        <v>4</v>
      </c>
      <c r="G130" s="1" t="s">
        <v>29</v>
      </c>
      <c r="H130" s="1" t="s">
        <v>27</v>
      </c>
      <c r="I130">
        <v>1170.1700396291881</v>
      </c>
      <c r="J130">
        <v>7.3126660774379388</v>
      </c>
    </row>
    <row r="131" spans="1:10" x14ac:dyDescent="0.25">
      <c r="A131" s="1" t="s">
        <v>147</v>
      </c>
      <c r="B131" s="2">
        <v>45321</v>
      </c>
      <c r="C131">
        <v>483.81178240491289</v>
      </c>
      <c r="D131">
        <v>49.980740315801526</v>
      </c>
      <c r="E131">
        <v>108.74298586018269</v>
      </c>
      <c r="F131">
        <v>2</v>
      </c>
      <c r="G131" s="1" t="s">
        <v>29</v>
      </c>
      <c r="H131" s="1" t="s">
        <v>12</v>
      </c>
      <c r="I131">
        <v>1359.9615895210732</v>
      </c>
      <c r="J131">
        <v>5.2997447832069788</v>
      </c>
    </row>
    <row r="132" spans="1:10" x14ac:dyDescent="0.25">
      <c r="A132" s="1" t="s">
        <v>121</v>
      </c>
      <c r="B132" s="2">
        <v>45322</v>
      </c>
      <c r="C132">
        <v>77.371433372527619</v>
      </c>
      <c r="D132">
        <v>26.551439435406461</v>
      </c>
      <c r="E132">
        <v>445.03649251977868</v>
      </c>
      <c r="F132">
        <v>5</v>
      </c>
      <c r="G132" s="1" t="s">
        <v>14</v>
      </c>
      <c r="H132" s="1" t="s">
        <v>18</v>
      </c>
      <c r="I132">
        <v>503.55269766405246</v>
      </c>
      <c r="J132">
        <v>5.1945041957963305</v>
      </c>
    </row>
    <row r="133" spans="1:10" x14ac:dyDescent="0.25">
      <c r="A133" s="1" t="s">
        <v>148</v>
      </c>
      <c r="B133" s="2">
        <v>45323</v>
      </c>
      <c r="C133">
        <v>265.54185994926348</v>
      </c>
      <c r="D133">
        <v>15.916693183058369</v>
      </c>
      <c r="E133">
        <v>197.31279916733362</v>
      </c>
      <c r="F133">
        <v>10</v>
      </c>
      <c r="G133" s="1" t="s">
        <v>16</v>
      </c>
      <c r="H133" s="1" t="s">
        <v>21</v>
      </c>
      <c r="I133">
        <v>1996.208655432552</v>
      </c>
      <c r="J133">
        <v>11.435619423516076</v>
      </c>
    </row>
    <row r="134" spans="1:10" x14ac:dyDescent="0.25">
      <c r="A134" s="1" t="s">
        <v>149</v>
      </c>
      <c r="B134" s="2">
        <v>45324</v>
      </c>
      <c r="C134">
        <v>230.72776453065222</v>
      </c>
      <c r="D134">
        <v>32.198069033545153</v>
      </c>
      <c r="E134">
        <v>233.97212998133989</v>
      </c>
      <c r="F134">
        <v>9</v>
      </c>
      <c r="G134" s="1" t="s">
        <v>20</v>
      </c>
      <c r="H134" s="1" t="s">
        <v>21</v>
      </c>
      <c r="I134">
        <v>107.83887877635108</v>
      </c>
      <c r="J134">
        <v>1.7008017292573769</v>
      </c>
    </row>
    <row r="135" spans="1:10" x14ac:dyDescent="0.25">
      <c r="A135" s="1" t="s">
        <v>150</v>
      </c>
      <c r="B135" s="2">
        <v>45325</v>
      </c>
      <c r="C135">
        <v>358.7438732280047</v>
      </c>
      <c r="D135">
        <v>14.203091434005216</v>
      </c>
      <c r="E135">
        <v>146.38206400778444</v>
      </c>
      <c r="F135">
        <v>7</v>
      </c>
      <c r="G135" s="1" t="s">
        <v>16</v>
      </c>
      <c r="H135" s="1" t="s">
        <v>18</v>
      </c>
      <c r="I135">
        <v>1557.0104962922396</v>
      </c>
      <c r="J135">
        <v>5.2507722532132668</v>
      </c>
    </row>
    <row r="136" spans="1:10" x14ac:dyDescent="0.25">
      <c r="A136" s="1" t="s">
        <v>151</v>
      </c>
      <c r="B136" s="2">
        <v>45326</v>
      </c>
      <c r="C136">
        <v>270.62098436490135</v>
      </c>
      <c r="D136">
        <v>46.18069068171004</v>
      </c>
      <c r="E136">
        <v>243.22781895423225</v>
      </c>
      <c r="F136">
        <v>5</v>
      </c>
      <c r="G136" s="1" t="s">
        <v>14</v>
      </c>
      <c r="H136" s="1" t="s">
        <v>18</v>
      </c>
      <c r="I136">
        <v>443.08080964681557</v>
      </c>
      <c r="J136">
        <v>6.2225542008505901</v>
      </c>
    </row>
    <row r="137" spans="1:10" x14ac:dyDescent="0.25">
      <c r="A137" s="1" t="s">
        <v>152</v>
      </c>
      <c r="B137" s="2">
        <v>45327</v>
      </c>
      <c r="C137">
        <v>459.36537310185321</v>
      </c>
      <c r="D137">
        <v>29.843568164651654</v>
      </c>
      <c r="E137">
        <v>128.5962945356801</v>
      </c>
      <c r="F137">
        <v>4</v>
      </c>
      <c r="G137" s="1" t="s">
        <v>20</v>
      </c>
      <c r="H137" s="1" t="s">
        <v>27</v>
      </c>
      <c r="I137">
        <v>1848.7850736527694</v>
      </c>
      <c r="J137">
        <v>4.6172549893309558</v>
      </c>
    </row>
    <row r="138" spans="1:10" x14ac:dyDescent="0.25">
      <c r="A138" s="1" t="s">
        <v>153</v>
      </c>
      <c r="B138" s="2">
        <v>45328</v>
      </c>
      <c r="C138">
        <v>83.070822094902724</v>
      </c>
      <c r="D138">
        <v>39.898124692869665</v>
      </c>
      <c r="E138">
        <v>148.90975677101582</v>
      </c>
      <c r="F138">
        <v>1</v>
      </c>
      <c r="G138" s="1" t="s">
        <v>11</v>
      </c>
      <c r="H138" s="1" t="s">
        <v>21</v>
      </c>
      <c r="I138">
        <v>567.6991280889622</v>
      </c>
      <c r="J138">
        <v>11.581319607547584</v>
      </c>
    </row>
    <row r="139" spans="1:10" x14ac:dyDescent="0.25">
      <c r="A139" s="1" t="s">
        <v>154</v>
      </c>
      <c r="B139" s="2">
        <v>45329</v>
      </c>
      <c r="C139">
        <v>86.355714834856371</v>
      </c>
      <c r="D139">
        <v>22.129778496781515</v>
      </c>
      <c r="E139">
        <v>49.586897436847664</v>
      </c>
      <c r="F139">
        <v>1</v>
      </c>
      <c r="G139" s="1" t="s">
        <v>11</v>
      </c>
      <c r="H139" s="1" t="s">
        <v>12</v>
      </c>
      <c r="I139">
        <v>1046.4104748228651</v>
      </c>
      <c r="J139">
        <v>8.0290363642735905</v>
      </c>
    </row>
    <row r="140" spans="1:10" x14ac:dyDescent="0.25">
      <c r="A140" s="1" t="s">
        <v>155</v>
      </c>
      <c r="B140" s="2">
        <v>45330</v>
      </c>
      <c r="C140">
        <v>323.73384063504801</v>
      </c>
      <c r="D140">
        <v>29.014255733731837</v>
      </c>
      <c r="E140">
        <v>381.07286821533779</v>
      </c>
      <c r="F140">
        <v>10</v>
      </c>
      <c r="G140" s="1" t="s">
        <v>20</v>
      </c>
      <c r="H140" s="1" t="s">
        <v>21</v>
      </c>
      <c r="I140">
        <v>279.17992536722591</v>
      </c>
      <c r="J140">
        <v>4.3511001097087298</v>
      </c>
    </row>
    <row r="141" spans="1:10" x14ac:dyDescent="0.25">
      <c r="A141" s="1" t="s">
        <v>156</v>
      </c>
      <c r="B141" s="2">
        <v>45331</v>
      </c>
      <c r="C141">
        <v>79.557004994051255</v>
      </c>
      <c r="D141">
        <v>21.166679999820907</v>
      </c>
      <c r="E141">
        <v>340.38486038459286</v>
      </c>
      <c r="F141">
        <v>9</v>
      </c>
      <c r="G141" s="1" t="s">
        <v>11</v>
      </c>
      <c r="H141" s="1" t="s">
        <v>27</v>
      </c>
      <c r="I141">
        <v>724.44977499044023</v>
      </c>
      <c r="J141">
        <v>2.8856602545637253</v>
      </c>
    </row>
    <row r="142" spans="1:10" x14ac:dyDescent="0.25">
      <c r="A142" s="1" t="s">
        <v>157</v>
      </c>
      <c r="B142" s="2">
        <v>45332</v>
      </c>
      <c r="C142">
        <v>173.75719980107894</v>
      </c>
      <c r="D142">
        <v>16.77027323234087</v>
      </c>
      <c r="E142">
        <v>61.139509683160199</v>
      </c>
      <c r="F142">
        <v>2</v>
      </c>
      <c r="G142" s="1" t="s">
        <v>20</v>
      </c>
      <c r="H142" s="1" t="s">
        <v>18</v>
      </c>
      <c r="I142">
        <v>640.13437773654937</v>
      </c>
      <c r="J142">
        <v>8.4237409165648707</v>
      </c>
    </row>
    <row r="143" spans="1:10" x14ac:dyDescent="0.25">
      <c r="A143" s="1" t="s">
        <v>158</v>
      </c>
      <c r="B143" s="2">
        <v>45333</v>
      </c>
      <c r="C143">
        <v>334.88452593545696</v>
      </c>
      <c r="D143">
        <v>28.076744301069809</v>
      </c>
      <c r="E143">
        <v>185.01986554210242</v>
      </c>
      <c r="F143">
        <v>9</v>
      </c>
      <c r="G143" s="1" t="s">
        <v>16</v>
      </c>
      <c r="H143" s="1" t="s">
        <v>21</v>
      </c>
      <c r="I143">
        <v>1964.5355030388748</v>
      </c>
      <c r="J143">
        <v>2.9539970409322578</v>
      </c>
    </row>
    <row r="144" spans="1:10" x14ac:dyDescent="0.25">
      <c r="A144" s="1" t="s">
        <v>159</v>
      </c>
      <c r="B144" s="2">
        <v>45334</v>
      </c>
      <c r="C144">
        <v>296.76039532176225</v>
      </c>
      <c r="D144">
        <v>27.377478189544249</v>
      </c>
      <c r="E144">
        <v>279.89552288289059</v>
      </c>
      <c r="F144">
        <v>1</v>
      </c>
      <c r="G144" s="1" t="s">
        <v>16</v>
      </c>
      <c r="H144" s="1" t="s">
        <v>18</v>
      </c>
      <c r="I144">
        <v>331.78279436322009</v>
      </c>
      <c r="J144">
        <v>10.091223110104128</v>
      </c>
    </row>
    <row r="145" spans="1:10" x14ac:dyDescent="0.25">
      <c r="A145" s="1" t="s">
        <v>160</v>
      </c>
      <c r="B145" s="2">
        <v>45335</v>
      </c>
      <c r="C145">
        <v>196.33344949340056</v>
      </c>
      <c r="D145">
        <v>9.4373704204466016</v>
      </c>
      <c r="E145">
        <v>485.93865784331638</v>
      </c>
      <c r="F145">
        <v>7</v>
      </c>
      <c r="G145" s="1" t="s">
        <v>14</v>
      </c>
      <c r="H145" s="1" t="s">
        <v>21</v>
      </c>
      <c r="I145">
        <v>809.76078824433023</v>
      </c>
      <c r="J145">
        <v>7.6370030371453357</v>
      </c>
    </row>
    <row r="146" spans="1:10" x14ac:dyDescent="0.25">
      <c r="A146" s="1" t="s">
        <v>161</v>
      </c>
      <c r="B146" s="2">
        <v>45336</v>
      </c>
      <c r="C146">
        <v>497.58249013741562</v>
      </c>
      <c r="D146">
        <v>49.159330558095952</v>
      </c>
      <c r="E146">
        <v>303.06869230572966</v>
      </c>
      <c r="F146">
        <v>4</v>
      </c>
      <c r="G146" s="1" t="s">
        <v>16</v>
      </c>
      <c r="H146" s="1" t="s">
        <v>12</v>
      </c>
      <c r="I146">
        <v>1865.3820410916037</v>
      </c>
      <c r="J146">
        <v>1.295223556858399</v>
      </c>
    </row>
    <row r="147" spans="1:10" x14ac:dyDescent="0.25">
      <c r="A147" s="1" t="s">
        <v>162</v>
      </c>
      <c r="B147" s="2">
        <v>45337</v>
      </c>
      <c r="C147">
        <v>288.75057684409603</v>
      </c>
      <c r="D147">
        <v>26.127068991015129</v>
      </c>
      <c r="E147">
        <v>285.72891495579626</v>
      </c>
      <c r="F147">
        <v>6</v>
      </c>
      <c r="G147" s="1" t="s">
        <v>16</v>
      </c>
      <c r="H147" s="1" t="s">
        <v>12</v>
      </c>
      <c r="I147">
        <v>301.53285034192112</v>
      </c>
      <c r="J147">
        <v>3.1889860835999349</v>
      </c>
    </row>
    <row r="148" spans="1:10" x14ac:dyDescent="0.25">
      <c r="A148" s="1" t="s">
        <v>163</v>
      </c>
      <c r="B148" s="2">
        <v>45338</v>
      </c>
      <c r="C148">
        <v>254.17193790896224</v>
      </c>
      <c r="D148">
        <v>42.787903170365816</v>
      </c>
      <c r="E148">
        <v>423.58263988652021</v>
      </c>
      <c r="F148">
        <v>7</v>
      </c>
      <c r="G148" s="1" t="s">
        <v>14</v>
      </c>
      <c r="H148" s="1" t="s">
        <v>21</v>
      </c>
      <c r="I148">
        <v>714.72283521423776</v>
      </c>
      <c r="J148">
        <v>11.024798412568421</v>
      </c>
    </row>
    <row r="149" spans="1:10" x14ac:dyDescent="0.25">
      <c r="A149" s="1" t="s">
        <v>164</v>
      </c>
      <c r="B149" s="2">
        <v>45339</v>
      </c>
      <c r="C149">
        <v>322.44205619089081</v>
      </c>
      <c r="D149">
        <v>46.144872450387005</v>
      </c>
      <c r="E149">
        <v>412.83450313537929</v>
      </c>
      <c r="F149">
        <v>6</v>
      </c>
      <c r="G149" s="1" t="s">
        <v>29</v>
      </c>
      <c r="H149" s="1" t="s">
        <v>21</v>
      </c>
      <c r="I149">
        <v>154.86155416086413</v>
      </c>
      <c r="J149">
        <v>5.2448352584391369</v>
      </c>
    </row>
    <row r="150" spans="1:10" x14ac:dyDescent="0.25">
      <c r="A150" s="1" t="s">
        <v>165</v>
      </c>
      <c r="B150" s="2">
        <v>45340</v>
      </c>
      <c r="C150">
        <v>94.630307755568893</v>
      </c>
      <c r="D150">
        <v>21.681721464406628</v>
      </c>
      <c r="E150">
        <v>220.94339596853627</v>
      </c>
      <c r="F150">
        <v>2</v>
      </c>
      <c r="G150" s="1" t="s">
        <v>29</v>
      </c>
      <c r="H150" s="1" t="s">
        <v>18</v>
      </c>
      <c r="I150">
        <v>974.44304286188276</v>
      </c>
      <c r="J150">
        <v>3.2648152601974729</v>
      </c>
    </row>
    <row r="151" spans="1:10" x14ac:dyDescent="0.25">
      <c r="A151" s="1" t="s">
        <v>166</v>
      </c>
      <c r="B151" s="2">
        <v>45341</v>
      </c>
      <c r="C151">
        <v>365.80073834572977</v>
      </c>
      <c r="D151">
        <v>23.626857676038107</v>
      </c>
      <c r="E151">
        <v>277.04691774988623</v>
      </c>
      <c r="F151">
        <v>3</v>
      </c>
      <c r="G151" s="1" t="s">
        <v>20</v>
      </c>
      <c r="H151" s="1" t="s">
        <v>18</v>
      </c>
      <c r="I151">
        <v>1444.6426350856177</v>
      </c>
      <c r="J151">
        <v>4.2021608148162723</v>
      </c>
    </row>
    <row r="152" spans="1:10" x14ac:dyDescent="0.25">
      <c r="A152" s="1" t="s">
        <v>167</v>
      </c>
      <c r="B152" s="2">
        <v>45342</v>
      </c>
      <c r="C152">
        <v>433.75673178300877</v>
      </c>
      <c r="D152">
        <v>30.313612735895944</v>
      </c>
      <c r="E152">
        <v>436.10912657866993</v>
      </c>
      <c r="F152">
        <v>7</v>
      </c>
      <c r="G152" s="1" t="s">
        <v>29</v>
      </c>
      <c r="H152" s="1" t="s">
        <v>27</v>
      </c>
      <c r="I152">
        <v>1011.724678149115</v>
      </c>
      <c r="J152">
        <v>6.7683526707423756</v>
      </c>
    </row>
    <row r="153" spans="1:10" x14ac:dyDescent="0.25">
      <c r="A153" s="1" t="s">
        <v>168</v>
      </c>
      <c r="B153" s="2">
        <v>45343</v>
      </c>
      <c r="C153">
        <v>342.91249919658742</v>
      </c>
      <c r="D153">
        <v>14.957334424230137</v>
      </c>
      <c r="E153">
        <v>247.91570629852157</v>
      </c>
      <c r="F153">
        <v>10</v>
      </c>
      <c r="G153" s="1" t="s">
        <v>29</v>
      </c>
      <c r="H153" s="1" t="s">
        <v>27</v>
      </c>
      <c r="I153">
        <v>1293.8778051352717</v>
      </c>
      <c r="J153">
        <v>6.0013005557059111</v>
      </c>
    </row>
    <row r="154" spans="1:10" x14ac:dyDescent="0.25">
      <c r="A154" s="1" t="s">
        <v>169</v>
      </c>
      <c r="B154" s="2">
        <v>45344</v>
      </c>
      <c r="C154">
        <v>396.03322854713235</v>
      </c>
      <c r="D154">
        <v>11.566522089614686</v>
      </c>
      <c r="E154">
        <v>443.19385732045896</v>
      </c>
      <c r="F154">
        <v>5</v>
      </c>
      <c r="G154" s="1" t="s">
        <v>29</v>
      </c>
      <c r="H154" s="1" t="s">
        <v>21</v>
      </c>
      <c r="I154">
        <v>611.70502848169258</v>
      </c>
      <c r="J154">
        <v>5.0551749222267306</v>
      </c>
    </row>
    <row r="155" spans="1:10" x14ac:dyDescent="0.25">
      <c r="A155" s="1" t="s">
        <v>170</v>
      </c>
      <c r="B155" s="2">
        <v>45345</v>
      </c>
      <c r="C155">
        <v>374.37796249591963</v>
      </c>
      <c r="D155">
        <v>16.734834945939632</v>
      </c>
      <c r="E155">
        <v>248.60589491910494</v>
      </c>
      <c r="F155">
        <v>5</v>
      </c>
      <c r="G155" s="1" t="s">
        <v>16</v>
      </c>
      <c r="H155" s="1" t="s">
        <v>12</v>
      </c>
      <c r="I155">
        <v>1350.2119758056863</v>
      </c>
      <c r="J155">
        <v>1.1215179777896611</v>
      </c>
    </row>
    <row r="156" spans="1:10" x14ac:dyDescent="0.25">
      <c r="A156" s="1" t="s">
        <v>171</v>
      </c>
      <c r="B156" s="2">
        <v>45346</v>
      </c>
      <c r="C156">
        <v>146.7603798473736</v>
      </c>
      <c r="D156">
        <v>47.064121263335906</v>
      </c>
      <c r="E156">
        <v>57.898423891559929</v>
      </c>
      <c r="F156">
        <v>9</v>
      </c>
      <c r="G156" s="1" t="s">
        <v>29</v>
      </c>
      <c r="H156" s="1" t="s">
        <v>27</v>
      </c>
      <c r="I156">
        <v>725.91115118983362</v>
      </c>
      <c r="J156">
        <v>4.5944927741347303</v>
      </c>
    </row>
    <row r="157" spans="1:10" x14ac:dyDescent="0.25">
      <c r="A157" s="1" t="s">
        <v>172</v>
      </c>
      <c r="B157" s="2">
        <v>45347</v>
      </c>
      <c r="C157">
        <v>253.19971218437669</v>
      </c>
      <c r="D157">
        <v>31.061431671683021</v>
      </c>
      <c r="E157">
        <v>453.33305664279396</v>
      </c>
      <c r="F157">
        <v>7</v>
      </c>
      <c r="G157" s="1" t="s">
        <v>16</v>
      </c>
      <c r="H157" s="1" t="s">
        <v>27</v>
      </c>
      <c r="I157">
        <v>183.30929910189084</v>
      </c>
      <c r="J157">
        <v>11.007936906214606</v>
      </c>
    </row>
    <row r="158" spans="1:10" x14ac:dyDescent="0.25">
      <c r="A158" s="1" t="s">
        <v>173</v>
      </c>
      <c r="B158" s="2">
        <v>45348</v>
      </c>
      <c r="C158">
        <v>152.82210846406298</v>
      </c>
      <c r="D158">
        <v>23.791013309982812</v>
      </c>
      <c r="E158">
        <v>362.86673558257274</v>
      </c>
      <c r="F158">
        <v>10</v>
      </c>
      <c r="G158" s="1" t="s">
        <v>16</v>
      </c>
      <c r="H158" s="1" t="s">
        <v>12</v>
      </c>
      <c r="I158">
        <v>1282.4932262800808</v>
      </c>
      <c r="J158">
        <v>5.3021580035044984</v>
      </c>
    </row>
    <row r="159" spans="1:10" x14ac:dyDescent="0.25">
      <c r="A159" s="1" t="s">
        <v>174</v>
      </c>
      <c r="B159" s="2">
        <v>45349</v>
      </c>
      <c r="C159">
        <v>202.51922847582884</v>
      </c>
      <c r="D159">
        <v>11.858513458286447</v>
      </c>
      <c r="E159">
        <v>261.00870575149031</v>
      </c>
      <c r="F159">
        <v>6</v>
      </c>
      <c r="G159" s="1" t="s">
        <v>14</v>
      </c>
      <c r="H159" s="1" t="s">
        <v>18</v>
      </c>
      <c r="I159">
        <v>960.89379055305835</v>
      </c>
      <c r="J159">
        <v>11.885546358065183</v>
      </c>
    </row>
    <row r="160" spans="1:10" x14ac:dyDescent="0.25">
      <c r="A160" s="1" t="s">
        <v>175</v>
      </c>
      <c r="B160" s="2">
        <v>45350</v>
      </c>
      <c r="C160">
        <v>254.07450630835129</v>
      </c>
      <c r="D160">
        <v>19.843937869003696</v>
      </c>
      <c r="E160">
        <v>452.21842950636409</v>
      </c>
      <c r="F160">
        <v>10</v>
      </c>
      <c r="G160" s="1" t="s">
        <v>20</v>
      </c>
      <c r="H160" s="1" t="s">
        <v>18</v>
      </c>
      <c r="I160">
        <v>1900.0949545944923</v>
      </c>
      <c r="J160">
        <v>2.4205143593324951</v>
      </c>
    </row>
    <row r="161" spans="1:10" x14ac:dyDescent="0.25">
      <c r="A161" s="1" t="s">
        <v>176</v>
      </c>
      <c r="B161" s="2">
        <v>45351</v>
      </c>
      <c r="C161">
        <v>237.19534261767288</v>
      </c>
      <c r="D161">
        <v>22.092789863351936</v>
      </c>
      <c r="E161">
        <v>404.21616162592909</v>
      </c>
      <c r="F161">
        <v>5</v>
      </c>
      <c r="G161" s="1" t="s">
        <v>14</v>
      </c>
      <c r="H161" s="1" t="s">
        <v>18</v>
      </c>
      <c r="I161">
        <v>1999.6601082027491</v>
      </c>
      <c r="J161">
        <v>5.6025452335235659</v>
      </c>
    </row>
    <row r="162" spans="1:10" x14ac:dyDescent="0.25">
      <c r="A162" s="1" t="s">
        <v>177</v>
      </c>
      <c r="B162" s="2">
        <v>45352</v>
      </c>
      <c r="C162">
        <v>92.788627674033876</v>
      </c>
      <c r="D162">
        <v>42.501322187914333</v>
      </c>
      <c r="E162">
        <v>345.21674507649453</v>
      </c>
      <c r="F162">
        <v>7</v>
      </c>
      <c r="G162" s="1" t="s">
        <v>11</v>
      </c>
      <c r="H162" s="1" t="s">
        <v>21</v>
      </c>
      <c r="I162">
        <v>1823.0688968231175</v>
      </c>
      <c r="J162">
        <v>9.1745702978699875</v>
      </c>
    </row>
    <row r="163" spans="1:10" x14ac:dyDescent="0.25">
      <c r="A163" s="1" t="s">
        <v>178</v>
      </c>
      <c r="B163" s="2">
        <v>45353</v>
      </c>
      <c r="C163">
        <v>242.0438028174311</v>
      </c>
      <c r="D163">
        <v>27.468566706619512</v>
      </c>
      <c r="E163">
        <v>317.73109488766545</v>
      </c>
      <c r="F163">
        <v>4</v>
      </c>
      <c r="G163" s="1" t="s">
        <v>16</v>
      </c>
      <c r="H163" s="1" t="s">
        <v>21</v>
      </c>
      <c r="I163">
        <v>1614.3635800585228</v>
      </c>
      <c r="J163">
        <v>5.2789218761478685</v>
      </c>
    </row>
    <row r="164" spans="1:10" x14ac:dyDescent="0.25">
      <c r="A164" s="1" t="s">
        <v>179</v>
      </c>
      <c r="B164" s="2">
        <v>45354</v>
      </c>
      <c r="C164">
        <v>349.29853837713898</v>
      </c>
      <c r="D164">
        <v>34.457358475445986</v>
      </c>
      <c r="E164">
        <v>77.735299882607976</v>
      </c>
      <c r="F164">
        <v>7</v>
      </c>
      <c r="G164" s="1" t="s">
        <v>29</v>
      </c>
      <c r="H164" s="1" t="s">
        <v>18</v>
      </c>
      <c r="I164">
        <v>345.70837692616141</v>
      </c>
      <c r="J164">
        <v>10.939462546428251</v>
      </c>
    </row>
    <row r="165" spans="1:10" x14ac:dyDescent="0.25">
      <c r="A165" s="1" t="s">
        <v>180</v>
      </c>
      <c r="B165" s="2">
        <v>45355</v>
      </c>
      <c r="C165">
        <v>218.43546054599159</v>
      </c>
      <c r="D165">
        <v>35.818097555565778</v>
      </c>
      <c r="E165">
        <v>383.45060270681284</v>
      </c>
      <c r="F165">
        <v>9</v>
      </c>
      <c r="G165" s="1" t="s">
        <v>29</v>
      </c>
      <c r="H165" s="1" t="s">
        <v>12</v>
      </c>
      <c r="I165">
        <v>1740.2298032678384</v>
      </c>
      <c r="J165">
        <v>3.2712766113076728</v>
      </c>
    </row>
    <row r="166" spans="1:10" x14ac:dyDescent="0.25">
      <c r="A166" s="1" t="s">
        <v>181</v>
      </c>
      <c r="B166" s="2">
        <v>45356</v>
      </c>
      <c r="C166">
        <v>118.6875161459257</v>
      </c>
      <c r="D166">
        <v>16.579704093569724</v>
      </c>
      <c r="E166">
        <v>102.98190694711734</v>
      </c>
      <c r="F166">
        <v>9</v>
      </c>
      <c r="G166" s="1" t="s">
        <v>11</v>
      </c>
      <c r="H166" s="1" t="s">
        <v>18</v>
      </c>
      <c r="I166">
        <v>1622.9601295510206</v>
      </c>
      <c r="J166">
        <v>10.574939744639748</v>
      </c>
    </row>
    <row r="167" spans="1:10" x14ac:dyDescent="0.25">
      <c r="A167" s="1" t="s">
        <v>182</v>
      </c>
      <c r="B167" s="2">
        <v>45357</v>
      </c>
      <c r="C167">
        <v>465.34326608047297</v>
      </c>
      <c r="D167">
        <v>41.971637286156032</v>
      </c>
      <c r="E167">
        <v>492.49663531958379</v>
      </c>
      <c r="F167">
        <v>8</v>
      </c>
      <c r="G167" s="1" t="s">
        <v>20</v>
      </c>
      <c r="H167" s="1" t="s">
        <v>18</v>
      </c>
      <c r="I167">
        <v>637.61261861044613</v>
      </c>
      <c r="J167">
        <v>4.4073289390966846</v>
      </c>
    </row>
    <row r="168" spans="1:10" x14ac:dyDescent="0.25">
      <c r="A168" s="1" t="s">
        <v>183</v>
      </c>
      <c r="B168" s="2">
        <v>45358</v>
      </c>
      <c r="C168">
        <v>80.209988661491479</v>
      </c>
      <c r="D168">
        <v>48.492872026265466</v>
      </c>
      <c r="E168">
        <v>486.63914160212329</v>
      </c>
      <c r="F168">
        <v>3</v>
      </c>
      <c r="G168" s="1" t="s">
        <v>16</v>
      </c>
      <c r="H168" s="1" t="s">
        <v>21</v>
      </c>
      <c r="I168">
        <v>1616.4792448693256</v>
      </c>
      <c r="J168">
        <v>9.9968571350454365</v>
      </c>
    </row>
    <row r="169" spans="1:10" x14ac:dyDescent="0.25">
      <c r="A169" s="1" t="s">
        <v>184</v>
      </c>
      <c r="B169" s="2">
        <v>45359</v>
      </c>
      <c r="C169">
        <v>424.29734981368455</v>
      </c>
      <c r="D169">
        <v>33.876250447941828</v>
      </c>
      <c r="E169">
        <v>408.06114623329427</v>
      </c>
      <c r="F169">
        <v>6</v>
      </c>
      <c r="G169" s="1" t="s">
        <v>11</v>
      </c>
      <c r="H169" s="1" t="s">
        <v>12</v>
      </c>
      <c r="I169">
        <v>1513.219985621987</v>
      </c>
      <c r="J169">
        <v>8.3127191008819654</v>
      </c>
    </row>
    <row r="170" spans="1:10" x14ac:dyDescent="0.25">
      <c r="A170" s="1" t="s">
        <v>185</v>
      </c>
      <c r="B170" s="2">
        <v>45360</v>
      </c>
      <c r="C170">
        <v>91.953545766654827</v>
      </c>
      <c r="D170">
        <v>27.076801216135209</v>
      </c>
      <c r="E170">
        <v>80.569279346499073</v>
      </c>
      <c r="F170">
        <v>9</v>
      </c>
      <c r="G170" s="1" t="s">
        <v>11</v>
      </c>
      <c r="H170" s="1" t="s">
        <v>27</v>
      </c>
      <c r="I170">
        <v>1139.5968214318927</v>
      </c>
      <c r="J170">
        <v>2.7465937483370593</v>
      </c>
    </row>
    <row r="171" spans="1:10" x14ac:dyDescent="0.25">
      <c r="A171" s="1" t="s">
        <v>186</v>
      </c>
      <c r="B171" s="2">
        <v>45361</v>
      </c>
      <c r="C171">
        <v>93.45399465460352</v>
      </c>
      <c r="D171">
        <v>12.570514067819346</v>
      </c>
      <c r="E171">
        <v>223.21995167148773</v>
      </c>
      <c r="F171">
        <v>9</v>
      </c>
      <c r="G171" s="1" t="s">
        <v>11</v>
      </c>
      <c r="H171" s="1" t="s">
        <v>12</v>
      </c>
      <c r="I171">
        <v>1244.3539017784801</v>
      </c>
      <c r="J171">
        <v>7.3260052228770913</v>
      </c>
    </row>
    <row r="172" spans="1:10" x14ac:dyDescent="0.25">
      <c r="A172" s="1" t="s">
        <v>187</v>
      </c>
      <c r="B172" s="2">
        <v>45362</v>
      </c>
      <c r="C172">
        <v>382.45819931992207</v>
      </c>
      <c r="D172">
        <v>40.773898145913535</v>
      </c>
      <c r="E172">
        <v>494.37436944171952</v>
      </c>
      <c r="F172">
        <v>8</v>
      </c>
      <c r="G172" s="1" t="s">
        <v>16</v>
      </c>
      <c r="H172" s="1" t="s">
        <v>21</v>
      </c>
      <c r="I172">
        <v>275.84692059331485</v>
      </c>
      <c r="J172">
        <v>4.4134510939002887</v>
      </c>
    </row>
    <row r="173" spans="1:10" x14ac:dyDescent="0.25">
      <c r="A173" s="1" t="s">
        <v>188</v>
      </c>
      <c r="B173" s="2">
        <v>45363</v>
      </c>
      <c r="C173">
        <v>415.29617837482652</v>
      </c>
      <c r="D173">
        <v>12.616956988708178</v>
      </c>
      <c r="E173">
        <v>228.98875785560347</v>
      </c>
      <c r="F173">
        <v>5</v>
      </c>
      <c r="G173" s="1" t="s">
        <v>16</v>
      </c>
      <c r="H173" s="1" t="s">
        <v>27</v>
      </c>
      <c r="I173">
        <v>584.81141357288141</v>
      </c>
      <c r="J173">
        <v>3.2327012458981952</v>
      </c>
    </row>
    <row r="174" spans="1:10" x14ac:dyDescent="0.25">
      <c r="A174" s="1" t="s">
        <v>189</v>
      </c>
      <c r="B174" s="2">
        <v>45364</v>
      </c>
      <c r="C174">
        <v>300.36683102690756</v>
      </c>
      <c r="D174">
        <v>37.414108884294215</v>
      </c>
      <c r="E174">
        <v>498.68922885381227</v>
      </c>
      <c r="F174">
        <v>5</v>
      </c>
      <c r="G174" s="1" t="s">
        <v>16</v>
      </c>
      <c r="H174" s="1" t="s">
        <v>21</v>
      </c>
      <c r="I174">
        <v>556.15225235815092</v>
      </c>
      <c r="J174">
        <v>8.8844925204902516</v>
      </c>
    </row>
    <row r="175" spans="1:10" x14ac:dyDescent="0.25">
      <c r="A175" s="1" t="s">
        <v>190</v>
      </c>
      <c r="B175" s="2">
        <v>45365</v>
      </c>
      <c r="C175">
        <v>313.90928723276465</v>
      </c>
      <c r="D175">
        <v>26.974234456435958</v>
      </c>
      <c r="E175">
        <v>321.06858187155098</v>
      </c>
      <c r="F175">
        <v>10</v>
      </c>
      <c r="G175" s="1" t="s">
        <v>16</v>
      </c>
      <c r="H175" s="1" t="s">
        <v>18</v>
      </c>
      <c r="I175">
        <v>1564.667225215431</v>
      </c>
      <c r="J175">
        <v>6.0485208111245239</v>
      </c>
    </row>
    <row r="176" spans="1:10" x14ac:dyDescent="0.25">
      <c r="A176" s="1" t="s">
        <v>191</v>
      </c>
      <c r="B176" s="2">
        <v>45366</v>
      </c>
      <c r="C176">
        <v>302.71388629643263</v>
      </c>
      <c r="D176">
        <v>46.260472536246503</v>
      </c>
      <c r="E176">
        <v>420.371896964482</v>
      </c>
      <c r="F176">
        <v>6</v>
      </c>
      <c r="G176" s="1" t="s">
        <v>14</v>
      </c>
      <c r="H176" s="1" t="s">
        <v>27</v>
      </c>
      <c r="I176">
        <v>857.94279105557337</v>
      </c>
      <c r="J176">
        <v>3.2187300181528644</v>
      </c>
    </row>
    <row r="177" spans="1:10" x14ac:dyDescent="0.25">
      <c r="A177" s="1" t="s">
        <v>192</v>
      </c>
      <c r="B177" s="2">
        <v>45367</v>
      </c>
      <c r="C177">
        <v>198.34069163729228</v>
      </c>
      <c r="D177">
        <v>29.396158490810983</v>
      </c>
      <c r="E177">
        <v>143.78545279413274</v>
      </c>
      <c r="F177">
        <v>7</v>
      </c>
      <c r="G177" s="1" t="s">
        <v>11</v>
      </c>
      <c r="H177" s="1" t="s">
        <v>21</v>
      </c>
      <c r="I177">
        <v>138.97286817026932</v>
      </c>
      <c r="J177">
        <v>11.90193624473819</v>
      </c>
    </row>
    <row r="178" spans="1:10" x14ac:dyDescent="0.25">
      <c r="A178" s="1" t="s">
        <v>193</v>
      </c>
      <c r="B178" s="2">
        <v>45368</v>
      </c>
      <c r="C178">
        <v>105.00407840955168</v>
      </c>
      <c r="D178">
        <v>33.881425843206493</v>
      </c>
      <c r="E178">
        <v>457.18615315116523</v>
      </c>
      <c r="F178">
        <v>3</v>
      </c>
      <c r="G178" s="1" t="s">
        <v>14</v>
      </c>
      <c r="H178" s="1" t="s">
        <v>18</v>
      </c>
      <c r="I178">
        <v>495.62320716371607</v>
      </c>
      <c r="J178">
        <v>5.9030473880743255</v>
      </c>
    </row>
    <row r="179" spans="1:10" x14ac:dyDescent="0.25">
      <c r="A179" s="1" t="s">
        <v>194</v>
      </c>
      <c r="B179" s="2">
        <v>45369</v>
      </c>
      <c r="C179">
        <v>209.11913583519544</v>
      </c>
      <c r="D179">
        <v>7.642942321132856</v>
      </c>
      <c r="E179">
        <v>458.80348971132156</v>
      </c>
      <c r="F179">
        <v>2</v>
      </c>
      <c r="G179" s="1" t="s">
        <v>20</v>
      </c>
      <c r="H179" s="1" t="s">
        <v>21</v>
      </c>
      <c r="I179">
        <v>838.15551311549416</v>
      </c>
      <c r="J179">
        <v>10.070408868727132</v>
      </c>
    </row>
    <row r="180" spans="1:10" x14ac:dyDescent="0.25">
      <c r="A180" s="1" t="s">
        <v>195</v>
      </c>
      <c r="B180" s="2">
        <v>45370</v>
      </c>
      <c r="C180">
        <v>349.40323400131194</v>
      </c>
      <c r="D180">
        <v>6.5220690724110746</v>
      </c>
      <c r="E180">
        <v>52.165737463333954</v>
      </c>
      <c r="F180">
        <v>4</v>
      </c>
      <c r="G180" s="1" t="s">
        <v>11</v>
      </c>
      <c r="H180" s="1" t="s">
        <v>12</v>
      </c>
      <c r="I180">
        <v>864.55284462405859</v>
      </c>
      <c r="J180">
        <v>7.6533345943929554</v>
      </c>
    </row>
    <row r="181" spans="1:10" x14ac:dyDescent="0.25">
      <c r="A181" s="1" t="s">
        <v>196</v>
      </c>
      <c r="B181" s="2">
        <v>45371</v>
      </c>
      <c r="C181">
        <v>387.62791261316522</v>
      </c>
      <c r="D181">
        <v>43.10138224322251</v>
      </c>
      <c r="E181">
        <v>206.28759344708035</v>
      </c>
      <c r="F181">
        <v>8</v>
      </c>
      <c r="G181" s="1" t="s">
        <v>16</v>
      </c>
      <c r="H181" s="1" t="s">
        <v>21</v>
      </c>
      <c r="I181">
        <v>1329.6192022402679</v>
      </c>
      <c r="J181">
        <v>3.71524135607795</v>
      </c>
    </row>
    <row r="182" spans="1:10" x14ac:dyDescent="0.25">
      <c r="A182" s="1" t="s">
        <v>197</v>
      </c>
      <c r="B182" s="2">
        <v>45372</v>
      </c>
      <c r="C182">
        <v>440.6414669910792</v>
      </c>
      <c r="D182">
        <v>47.533465004040416</v>
      </c>
      <c r="E182">
        <v>210.73039729137724</v>
      </c>
      <c r="F182">
        <v>3</v>
      </c>
      <c r="G182" s="1" t="s">
        <v>16</v>
      </c>
      <c r="H182" s="1" t="s">
        <v>12</v>
      </c>
      <c r="I182">
        <v>1913.4216647052926</v>
      </c>
      <c r="J182">
        <v>4.6178060920039403</v>
      </c>
    </row>
    <row r="183" spans="1:10" x14ac:dyDescent="0.25">
      <c r="A183" s="1" t="s">
        <v>198</v>
      </c>
      <c r="B183" s="2">
        <v>45373</v>
      </c>
      <c r="C183">
        <v>374.47730543576722</v>
      </c>
      <c r="D183">
        <v>35.069699452691879</v>
      </c>
      <c r="E183">
        <v>176.54086657747331</v>
      </c>
      <c r="F183">
        <v>2</v>
      </c>
      <c r="G183" s="1" t="s">
        <v>16</v>
      </c>
      <c r="H183" s="1" t="s">
        <v>21</v>
      </c>
      <c r="I183">
        <v>392.85585752981729</v>
      </c>
      <c r="J183">
        <v>7.261519802150378</v>
      </c>
    </row>
    <row r="184" spans="1:10" x14ac:dyDescent="0.25">
      <c r="A184" s="1" t="s">
        <v>199</v>
      </c>
      <c r="B184" s="2">
        <v>45374</v>
      </c>
      <c r="C184">
        <v>485.77938139016351</v>
      </c>
      <c r="D184">
        <v>39.395247960740861</v>
      </c>
      <c r="E184">
        <v>152.57639355547968</v>
      </c>
      <c r="F184">
        <v>4</v>
      </c>
      <c r="G184" s="1" t="s">
        <v>14</v>
      </c>
      <c r="H184" s="1" t="s">
        <v>18</v>
      </c>
      <c r="I184">
        <v>667.23865518425157</v>
      </c>
      <c r="J184">
        <v>6.4005448971856396</v>
      </c>
    </row>
    <row r="185" spans="1:10" x14ac:dyDescent="0.25">
      <c r="A185" s="1" t="s">
        <v>200</v>
      </c>
      <c r="B185" s="2">
        <v>45375</v>
      </c>
      <c r="C185">
        <v>320.18454105110465</v>
      </c>
      <c r="D185">
        <v>23.557650008701671</v>
      </c>
      <c r="E185">
        <v>239.91544693885527</v>
      </c>
      <c r="F185">
        <v>9</v>
      </c>
      <c r="G185" s="1" t="s">
        <v>16</v>
      </c>
      <c r="H185" s="1" t="s">
        <v>12</v>
      </c>
      <c r="I185">
        <v>1622.0908002665713</v>
      </c>
      <c r="J185">
        <v>6.0896499927152705</v>
      </c>
    </row>
    <row r="186" spans="1:10" x14ac:dyDescent="0.25">
      <c r="A186" s="1" t="s">
        <v>201</v>
      </c>
      <c r="B186" s="2">
        <v>45376</v>
      </c>
      <c r="C186">
        <v>208.24078356191706</v>
      </c>
      <c r="D186">
        <v>42.914512257140679</v>
      </c>
      <c r="E186">
        <v>439.26380161892337</v>
      </c>
      <c r="F186">
        <v>7</v>
      </c>
      <c r="G186" s="1" t="s">
        <v>11</v>
      </c>
      <c r="H186" s="1" t="s">
        <v>12</v>
      </c>
      <c r="I186">
        <v>1498.1896402841139</v>
      </c>
      <c r="J186">
        <v>1.4299326919779018</v>
      </c>
    </row>
    <row r="187" spans="1:10" x14ac:dyDescent="0.25">
      <c r="A187" s="1" t="s">
        <v>202</v>
      </c>
      <c r="B187" s="2">
        <v>45377</v>
      </c>
      <c r="C187">
        <v>310.06333327543467</v>
      </c>
      <c r="D187">
        <v>15.414502643485047</v>
      </c>
      <c r="E187">
        <v>397.54430663733046</v>
      </c>
      <c r="F187">
        <v>6</v>
      </c>
      <c r="G187" s="1" t="s">
        <v>29</v>
      </c>
      <c r="H187" s="1" t="s">
        <v>18</v>
      </c>
      <c r="I187">
        <v>1851.2296377807295</v>
      </c>
      <c r="J187">
        <v>2.002129444234293</v>
      </c>
    </row>
    <row r="188" spans="1:10" x14ac:dyDescent="0.25">
      <c r="A188" s="1" t="s">
        <v>203</v>
      </c>
      <c r="B188" s="2">
        <v>45378</v>
      </c>
      <c r="C188">
        <v>145.73246255240275</v>
      </c>
      <c r="D188">
        <v>36.822630366655694</v>
      </c>
      <c r="E188">
        <v>319.0678057226279</v>
      </c>
      <c r="F188">
        <v>9</v>
      </c>
      <c r="G188" s="1" t="s">
        <v>11</v>
      </c>
      <c r="H188" s="1" t="s">
        <v>12</v>
      </c>
      <c r="I188">
        <v>1817.0951165365254</v>
      </c>
      <c r="J188">
        <v>8.1092905155638952</v>
      </c>
    </row>
    <row r="189" spans="1:10" x14ac:dyDescent="0.25">
      <c r="A189" s="1" t="s">
        <v>204</v>
      </c>
      <c r="B189" s="2">
        <v>45379</v>
      </c>
      <c r="C189">
        <v>345.53133634466843</v>
      </c>
      <c r="D189">
        <v>5.41136577607978</v>
      </c>
      <c r="E189">
        <v>270.82976501590844</v>
      </c>
      <c r="F189">
        <v>10</v>
      </c>
      <c r="G189" s="1" t="s">
        <v>20</v>
      </c>
      <c r="H189" s="1" t="s">
        <v>21</v>
      </c>
      <c r="I189">
        <v>1246.6758530545583</v>
      </c>
      <c r="J189">
        <v>11.107854530359603</v>
      </c>
    </row>
    <row r="190" spans="1:10" x14ac:dyDescent="0.25">
      <c r="A190" s="1" t="s">
        <v>205</v>
      </c>
      <c r="B190" s="2">
        <v>45380</v>
      </c>
      <c r="C190">
        <v>150.91019109840451</v>
      </c>
      <c r="D190">
        <v>27.757981386187929</v>
      </c>
      <c r="E190">
        <v>221.40504042810977</v>
      </c>
      <c r="F190">
        <v>1</v>
      </c>
      <c r="G190" s="1" t="s">
        <v>11</v>
      </c>
      <c r="H190" s="1" t="s">
        <v>21</v>
      </c>
      <c r="I190">
        <v>782.18409169084248</v>
      </c>
      <c r="J190">
        <v>4.8146002419552349</v>
      </c>
    </row>
    <row r="191" spans="1:10" x14ac:dyDescent="0.25">
      <c r="A191" s="1" t="s">
        <v>206</v>
      </c>
      <c r="B191" s="2">
        <v>45381</v>
      </c>
      <c r="C191">
        <v>98.69827186726998</v>
      </c>
      <c r="D191">
        <v>21.794031170906536</v>
      </c>
      <c r="E191">
        <v>218.93235140910977</v>
      </c>
      <c r="F191">
        <v>3</v>
      </c>
      <c r="G191" s="1" t="s">
        <v>16</v>
      </c>
      <c r="H191" s="1" t="s">
        <v>12</v>
      </c>
      <c r="I191">
        <v>282.61184529140928</v>
      </c>
      <c r="J191">
        <v>10.269034213037246</v>
      </c>
    </row>
    <row r="192" spans="1:10" x14ac:dyDescent="0.25">
      <c r="A192" s="1" t="s">
        <v>207</v>
      </c>
      <c r="B192" s="2">
        <v>45382</v>
      </c>
      <c r="C192">
        <v>430.4180383706053</v>
      </c>
      <c r="D192">
        <v>32.802585614456135</v>
      </c>
      <c r="E192">
        <v>91.135875820853414</v>
      </c>
      <c r="F192">
        <v>7</v>
      </c>
      <c r="G192" s="1" t="s">
        <v>11</v>
      </c>
      <c r="H192" s="1" t="s">
        <v>21</v>
      </c>
      <c r="I192">
        <v>798.16797207326522</v>
      </c>
      <c r="J192">
        <v>9.7158146371836658</v>
      </c>
    </row>
    <row r="193" spans="1:10" x14ac:dyDescent="0.25">
      <c r="A193" s="1" t="s">
        <v>208</v>
      </c>
      <c r="B193" s="2">
        <v>45383</v>
      </c>
      <c r="C193">
        <v>215.40247277690756</v>
      </c>
      <c r="D193">
        <v>35.003962829900289</v>
      </c>
      <c r="E193">
        <v>302.20838397506623</v>
      </c>
      <c r="F193">
        <v>1</v>
      </c>
      <c r="G193" s="1" t="s">
        <v>11</v>
      </c>
      <c r="H193" s="1" t="s">
        <v>12</v>
      </c>
      <c r="I193">
        <v>479.75539513143707</v>
      </c>
      <c r="J193">
        <v>5.301994046146441</v>
      </c>
    </row>
    <row r="194" spans="1:10" x14ac:dyDescent="0.25">
      <c r="A194" s="1" t="s">
        <v>209</v>
      </c>
      <c r="B194" s="2">
        <v>45384</v>
      </c>
      <c r="C194">
        <v>393.17253437158234</v>
      </c>
      <c r="D194">
        <v>32.743371248795206</v>
      </c>
      <c r="E194">
        <v>384.02114617168303</v>
      </c>
      <c r="F194">
        <v>2</v>
      </c>
      <c r="G194" s="1" t="s">
        <v>14</v>
      </c>
      <c r="H194" s="1" t="s">
        <v>27</v>
      </c>
      <c r="I194">
        <v>946.34058834824543</v>
      </c>
      <c r="J194">
        <v>10.057725659831108</v>
      </c>
    </row>
    <row r="195" spans="1:10" x14ac:dyDescent="0.25">
      <c r="A195" s="1" t="s">
        <v>210</v>
      </c>
      <c r="B195" s="2">
        <v>45385</v>
      </c>
      <c r="C195">
        <v>308.34500194915819</v>
      </c>
      <c r="D195">
        <v>26.74418691298213</v>
      </c>
      <c r="E195">
        <v>471.03199279381272</v>
      </c>
      <c r="F195">
        <v>3</v>
      </c>
      <c r="G195" s="1" t="s">
        <v>29</v>
      </c>
      <c r="H195" s="1" t="s">
        <v>21</v>
      </c>
      <c r="I195">
        <v>837.37009991135744</v>
      </c>
      <c r="J195">
        <v>10.348282798576275</v>
      </c>
    </row>
    <row r="196" spans="1:10" x14ac:dyDescent="0.25">
      <c r="A196" s="1" t="s">
        <v>211</v>
      </c>
      <c r="B196" s="2">
        <v>45386</v>
      </c>
      <c r="C196">
        <v>413.24961701855494</v>
      </c>
      <c r="D196">
        <v>26.953447280138207</v>
      </c>
      <c r="E196">
        <v>463.9655200444513</v>
      </c>
      <c r="F196">
        <v>8</v>
      </c>
      <c r="G196" s="1" t="s">
        <v>11</v>
      </c>
      <c r="H196" s="1" t="s">
        <v>12</v>
      </c>
      <c r="I196">
        <v>610.11086679852326</v>
      </c>
      <c r="J196">
        <v>5.5655803437566975</v>
      </c>
    </row>
    <row r="197" spans="1:10" x14ac:dyDescent="0.25">
      <c r="A197" s="1" t="s">
        <v>212</v>
      </c>
      <c r="B197" s="2">
        <v>45387</v>
      </c>
      <c r="C197">
        <v>430.31982259776117</v>
      </c>
      <c r="D197">
        <v>5.29755606464715</v>
      </c>
      <c r="E197">
        <v>290.08820454911483</v>
      </c>
      <c r="F197">
        <v>10</v>
      </c>
      <c r="G197" s="1" t="s">
        <v>20</v>
      </c>
      <c r="H197" s="1" t="s">
        <v>21</v>
      </c>
      <c r="I197">
        <v>1240.6474240409889</v>
      </c>
      <c r="J197">
        <v>2.9753592081338969</v>
      </c>
    </row>
    <row r="198" spans="1:10" x14ac:dyDescent="0.25">
      <c r="A198" s="1" t="s">
        <v>213</v>
      </c>
      <c r="B198" s="2">
        <v>45388</v>
      </c>
      <c r="C198">
        <v>488.54597095656868</v>
      </c>
      <c r="D198">
        <v>29.82396024100656</v>
      </c>
      <c r="E198">
        <v>68.47541255621536</v>
      </c>
      <c r="F198">
        <v>7</v>
      </c>
      <c r="G198" s="1" t="s">
        <v>11</v>
      </c>
      <c r="H198" s="1" t="s">
        <v>27</v>
      </c>
      <c r="I198">
        <v>271.42246393361836</v>
      </c>
      <c r="J198">
        <v>7.7951016803509248</v>
      </c>
    </row>
    <row r="199" spans="1:10" x14ac:dyDescent="0.25">
      <c r="A199" s="1" t="s">
        <v>214</v>
      </c>
      <c r="B199" s="2">
        <v>45389</v>
      </c>
      <c r="C199">
        <v>418.29208679330134</v>
      </c>
      <c r="D199">
        <v>5.5332935657551596</v>
      </c>
      <c r="E199">
        <v>157.32456994345876</v>
      </c>
      <c r="F199">
        <v>2</v>
      </c>
      <c r="G199" s="1" t="s">
        <v>29</v>
      </c>
      <c r="H199" s="1" t="s">
        <v>27</v>
      </c>
      <c r="I199">
        <v>902.81906381911995</v>
      </c>
      <c r="J199">
        <v>5.7528427543946332</v>
      </c>
    </row>
    <row r="200" spans="1:10" x14ac:dyDescent="0.25">
      <c r="A200" s="1" t="s">
        <v>215</v>
      </c>
      <c r="B200" s="2">
        <v>45390</v>
      </c>
      <c r="C200">
        <v>326.10797624095915</v>
      </c>
      <c r="D200">
        <v>28.823794107874278</v>
      </c>
      <c r="E200">
        <v>277.10407095004001</v>
      </c>
      <c r="F200">
        <v>2</v>
      </c>
      <c r="G200" s="1" t="s">
        <v>29</v>
      </c>
      <c r="H200" s="1" t="s">
        <v>21</v>
      </c>
      <c r="I200">
        <v>799.64846124014832</v>
      </c>
      <c r="J200">
        <v>5.2313149647352395</v>
      </c>
    </row>
    <row r="201" spans="1:10" x14ac:dyDescent="0.25">
      <c r="A201" s="1" t="s">
        <v>216</v>
      </c>
      <c r="B201" s="2">
        <v>45391</v>
      </c>
      <c r="C201">
        <v>339.2146237234241</v>
      </c>
      <c r="D201">
        <v>17.36333317390244</v>
      </c>
      <c r="E201">
        <v>185.05720571718294</v>
      </c>
      <c r="F201">
        <v>5</v>
      </c>
      <c r="G201" s="1" t="s">
        <v>29</v>
      </c>
      <c r="H201" s="1" t="s">
        <v>27</v>
      </c>
      <c r="I201">
        <v>454.07608169914221</v>
      </c>
      <c r="J201">
        <v>8.2498804108641099</v>
      </c>
    </row>
    <row r="202" spans="1:10" x14ac:dyDescent="0.25">
      <c r="A202" s="1" t="s">
        <v>217</v>
      </c>
      <c r="B202" s="2">
        <v>45292</v>
      </c>
      <c r="C202">
        <v>61.81422415411253</v>
      </c>
      <c r="D202">
        <v>48.986570670463024</v>
      </c>
      <c r="E202">
        <v>217.22721790362581</v>
      </c>
      <c r="F202">
        <v>4</v>
      </c>
      <c r="G202" s="1" t="s">
        <v>29</v>
      </c>
      <c r="H202" s="1" t="s">
        <v>21</v>
      </c>
      <c r="I202">
        <v>1298.3038873183166</v>
      </c>
      <c r="J202">
        <v>8.6837423909810774</v>
      </c>
    </row>
    <row r="203" spans="1:10" x14ac:dyDescent="0.25">
      <c r="A203" s="1" t="s">
        <v>218</v>
      </c>
      <c r="B203" s="2">
        <v>45293</v>
      </c>
      <c r="C203">
        <v>468.08793094772136</v>
      </c>
      <c r="D203">
        <v>5.7714168921092242</v>
      </c>
      <c r="E203">
        <v>203.86086698098538</v>
      </c>
      <c r="F203">
        <v>6</v>
      </c>
      <c r="G203" s="1" t="s">
        <v>29</v>
      </c>
      <c r="H203" s="1" t="s">
        <v>18</v>
      </c>
      <c r="I203">
        <v>276.60017592335021</v>
      </c>
      <c r="J203">
        <v>2.0508758822758821</v>
      </c>
    </row>
    <row r="204" spans="1:10" x14ac:dyDescent="0.25">
      <c r="A204" s="1" t="s">
        <v>219</v>
      </c>
      <c r="B204" s="2">
        <v>45294</v>
      </c>
      <c r="C204">
        <v>423.25735548184832</v>
      </c>
      <c r="D204">
        <v>41.592074941125944</v>
      </c>
      <c r="E204">
        <v>253.08070029743871</v>
      </c>
      <c r="F204">
        <v>2</v>
      </c>
      <c r="G204" s="1" t="s">
        <v>14</v>
      </c>
      <c r="H204" s="1" t="s">
        <v>18</v>
      </c>
      <c r="I204">
        <v>1075.3487724759816</v>
      </c>
      <c r="J204">
        <v>8.6850923255276751</v>
      </c>
    </row>
    <row r="205" spans="1:10" x14ac:dyDescent="0.25">
      <c r="A205" s="1" t="s">
        <v>220</v>
      </c>
      <c r="B205" s="2">
        <v>45295</v>
      </c>
      <c r="C205">
        <v>170.35147631934979</v>
      </c>
      <c r="D205">
        <v>35.331482845364462</v>
      </c>
      <c r="E205">
        <v>312.30183293716891</v>
      </c>
      <c r="F205">
        <v>10</v>
      </c>
      <c r="G205" s="1" t="s">
        <v>29</v>
      </c>
      <c r="H205" s="1" t="s">
        <v>27</v>
      </c>
      <c r="I205">
        <v>1949.2164021782371</v>
      </c>
      <c r="J205">
        <v>1.4803091111529452</v>
      </c>
    </row>
    <row r="206" spans="1:10" x14ac:dyDescent="0.25">
      <c r="A206" s="1" t="s">
        <v>221</v>
      </c>
      <c r="B206" s="2">
        <v>45296</v>
      </c>
      <c r="C206">
        <v>131.18723238238448</v>
      </c>
      <c r="D206">
        <v>41.277546452634297</v>
      </c>
      <c r="E206">
        <v>37.983521838902448</v>
      </c>
      <c r="F206">
        <v>1</v>
      </c>
      <c r="G206" s="1" t="s">
        <v>14</v>
      </c>
      <c r="H206" s="1" t="s">
        <v>21</v>
      </c>
      <c r="I206">
        <v>1385.2360608133479</v>
      </c>
      <c r="J206">
        <v>10.74095999878597</v>
      </c>
    </row>
    <row r="207" spans="1:10" x14ac:dyDescent="0.25">
      <c r="A207" s="1" t="s">
        <v>222</v>
      </c>
      <c r="B207" s="2">
        <v>45297</v>
      </c>
      <c r="C207">
        <v>366.21444778952213</v>
      </c>
      <c r="D207">
        <v>45.939801469944477</v>
      </c>
      <c r="E207">
        <v>152.19878817668183</v>
      </c>
      <c r="F207">
        <v>7</v>
      </c>
      <c r="G207" s="1" t="s">
        <v>11</v>
      </c>
      <c r="H207" s="1" t="s">
        <v>18</v>
      </c>
      <c r="I207">
        <v>1330.4601729202971</v>
      </c>
      <c r="J207">
        <v>2.7372544632221674</v>
      </c>
    </row>
    <row r="208" spans="1:10" x14ac:dyDescent="0.25">
      <c r="A208" s="1" t="s">
        <v>223</v>
      </c>
      <c r="B208" s="2">
        <v>45298</v>
      </c>
      <c r="C208">
        <v>189.04310997345956</v>
      </c>
      <c r="D208">
        <v>9.8157392912521804</v>
      </c>
      <c r="E208">
        <v>89.049281900803393</v>
      </c>
      <c r="F208">
        <v>7</v>
      </c>
      <c r="G208" s="1" t="s">
        <v>11</v>
      </c>
      <c r="H208" s="1" t="s">
        <v>12</v>
      </c>
      <c r="I208">
        <v>1455.9074177938135</v>
      </c>
      <c r="J208">
        <v>10.708114153958226</v>
      </c>
    </row>
    <row r="209" spans="1:10" x14ac:dyDescent="0.25">
      <c r="A209" s="1" t="s">
        <v>224</v>
      </c>
      <c r="B209" s="2">
        <v>45299</v>
      </c>
      <c r="C209">
        <v>202.92109554976628</v>
      </c>
      <c r="D209">
        <v>9.3341250613133813</v>
      </c>
      <c r="E209">
        <v>312.15452676110095</v>
      </c>
      <c r="F209">
        <v>10</v>
      </c>
      <c r="G209" s="1" t="s">
        <v>14</v>
      </c>
      <c r="H209" s="1" t="s">
        <v>12</v>
      </c>
      <c r="I209">
        <v>1868.2684640669247</v>
      </c>
      <c r="J209">
        <v>6.915112973829995</v>
      </c>
    </row>
    <row r="210" spans="1:10" x14ac:dyDescent="0.25">
      <c r="A210" s="1" t="s">
        <v>225</v>
      </c>
      <c r="B210" s="2">
        <v>45300</v>
      </c>
      <c r="C210">
        <v>52.747605231646411</v>
      </c>
      <c r="D210">
        <v>11.700386858311273</v>
      </c>
      <c r="E210">
        <v>352.9574015202042</v>
      </c>
      <c r="F210">
        <v>9</v>
      </c>
      <c r="G210" s="1" t="s">
        <v>16</v>
      </c>
      <c r="H210" s="1" t="s">
        <v>12</v>
      </c>
      <c r="I210">
        <v>1101.8295511317492</v>
      </c>
      <c r="J210">
        <v>8.3332263460700187</v>
      </c>
    </row>
    <row r="211" spans="1:10" x14ac:dyDescent="0.25">
      <c r="A211" s="1" t="s">
        <v>226</v>
      </c>
      <c r="B211" s="2">
        <v>45301</v>
      </c>
      <c r="C211">
        <v>441.43821794139717</v>
      </c>
      <c r="D211">
        <v>13.636942564622593</v>
      </c>
      <c r="E211">
        <v>38.615615591261644</v>
      </c>
      <c r="F211">
        <v>5</v>
      </c>
      <c r="G211" s="1" t="s">
        <v>29</v>
      </c>
      <c r="H211" s="1" t="s">
        <v>21</v>
      </c>
      <c r="I211">
        <v>1329.7282434768065</v>
      </c>
      <c r="J211">
        <v>1.7341824969536352</v>
      </c>
    </row>
    <row r="212" spans="1:10" x14ac:dyDescent="0.25">
      <c r="A212" s="1" t="s">
        <v>227</v>
      </c>
      <c r="B212" s="2">
        <v>45302</v>
      </c>
      <c r="C212">
        <v>304.84449264261934</v>
      </c>
      <c r="D212">
        <v>28.690519343009729</v>
      </c>
      <c r="E212">
        <v>446.99562267884357</v>
      </c>
      <c r="F212">
        <v>10</v>
      </c>
      <c r="G212" s="1" t="s">
        <v>29</v>
      </c>
      <c r="H212" s="1" t="s">
        <v>27</v>
      </c>
      <c r="I212">
        <v>259.54319352161679</v>
      </c>
      <c r="J212">
        <v>8.9919153000898895</v>
      </c>
    </row>
    <row r="213" spans="1:10" x14ac:dyDescent="0.25">
      <c r="A213" s="1" t="s">
        <v>228</v>
      </c>
      <c r="B213" s="2">
        <v>45303</v>
      </c>
      <c r="C213">
        <v>230.352954799782</v>
      </c>
      <c r="D213">
        <v>41.684647582097718</v>
      </c>
      <c r="E213">
        <v>179.11715635244994</v>
      </c>
      <c r="F213">
        <v>1</v>
      </c>
      <c r="G213" s="1" t="s">
        <v>11</v>
      </c>
      <c r="H213" s="1" t="s">
        <v>21</v>
      </c>
      <c r="I213">
        <v>989.61642631125062</v>
      </c>
      <c r="J213">
        <v>10.924581918044414</v>
      </c>
    </row>
    <row r="214" spans="1:10" x14ac:dyDescent="0.25">
      <c r="A214" s="1" t="s">
        <v>229</v>
      </c>
      <c r="B214" s="2">
        <v>45304</v>
      </c>
      <c r="C214">
        <v>113.8435943680709</v>
      </c>
      <c r="D214">
        <v>17.029613150448611</v>
      </c>
      <c r="E214">
        <v>134.03806107982746</v>
      </c>
      <c r="F214">
        <v>3</v>
      </c>
      <c r="G214" s="1" t="s">
        <v>14</v>
      </c>
      <c r="H214" s="1" t="s">
        <v>27</v>
      </c>
      <c r="I214">
        <v>250.44794845353533</v>
      </c>
      <c r="J214">
        <v>10.996101181420411</v>
      </c>
    </row>
    <row r="215" spans="1:10" x14ac:dyDescent="0.25">
      <c r="A215" s="1" t="s">
        <v>26</v>
      </c>
      <c r="B215" s="2">
        <v>45305</v>
      </c>
      <c r="C215">
        <v>334.92740569498119</v>
      </c>
      <c r="D215">
        <v>22.860339012413213</v>
      </c>
      <c r="E215">
        <v>377.95991352278531</v>
      </c>
      <c r="F215">
        <v>8</v>
      </c>
      <c r="G215" s="1" t="s">
        <v>29</v>
      </c>
      <c r="H215" s="1" t="s">
        <v>21</v>
      </c>
      <c r="I215">
        <v>1622.9349151809631</v>
      </c>
      <c r="J215">
        <v>5.5240597420654209</v>
      </c>
    </row>
    <row r="216" spans="1:10" x14ac:dyDescent="0.25">
      <c r="A216" s="1" t="s">
        <v>230</v>
      </c>
      <c r="B216" s="2">
        <v>45306</v>
      </c>
      <c r="C216">
        <v>63.795694271407662</v>
      </c>
      <c r="D216">
        <v>21.787321255865699</v>
      </c>
      <c r="E216">
        <v>462.00079179495935</v>
      </c>
      <c r="F216">
        <v>8</v>
      </c>
      <c r="G216" s="1" t="s">
        <v>11</v>
      </c>
      <c r="H216" s="1" t="s">
        <v>21</v>
      </c>
      <c r="I216">
        <v>670.74718387687506</v>
      </c>
      <c r="J216">
        <v>9.3804687938173323</v>
      </c>
    </row>
    <row r="217" spans="1:10" x14ac:dyDescent="0.25">
      <c r="A217" s="1" t="s">
        <v>231</v>
      </c>
      <c r="B217" s="2">
        <v>45307</v>
      </c>
      <c r="C217">
        <v>385.75029290256805</v>
      </c>
      <c r="D217">
        <v>23.271233444324867</v>
      </c>
      <c r="E217">
        <v>450.57505383172281</v>
      </c>
      <c r="F217">
        <v>1</v>
      </c>
      <c r="G217" s="1" t="s">
        <v>29</v>
      </c>
      <c r="H217" s="1" t="s">
        <v>21</v>
      </c>
      <c r="I217">
        <v>1969.9538427799978</v>
      </c>
      <c r="J217">
        <v>2.3335368703937536</v>
      </c>
    </row>
    <row r="218" spans="1:10" x14ac:dyDescent="0.25">
      <c r="A218" s="1" t="s">
        <v>232</v>
      </c>
      <c r="B218" s="2">
        <v>45308</v>
      </c>
      <c r="C218">
        <v>146.80979601507994</v>
      </c>
      <c r="D218">
        <v>30.425098210158609</v>
      </c>
      <c r="E218">
        <v>29.711786524770503</v>
      </c>
      <c r="F218">
        <v>4</v>
      </c>
      <c r="G218" s="1" t="s">
        <v>14</v>
      </c>
      <c r="H218" s="1" t="s">
        <v>18</v>
      </c>
      <c r="I218">
        <v>1400.1964808666473</v>
      </c>
      <c r="J218">
        <v>5.0560527208586779</v>
      </c>
    </row>
    <row r="219" spans="1:10" x14ac:dyDescent="0.25">
      <c r="A219" s="1" t="s">
        <v>233</v>
      </c>
      <c r="B219" s="2">
        <v>45309</v>
      </c>
      <c r="C219">
        <v>238.92462219402643</v>
      </c>
      <c r="D219">
        <v>49.560486423787729</v>
      </c>
      <c r="E219">
        <v>412.34524414653322</v>
      </c>
      <c r="F219">
        <v>9</v>
      </c>
      <c r="G219" s="1" t="s">
        <v>16</v>
      </c>
      <c r="H219" s="1" t="s">
        <v>12</v>
      </c>
      <c r="I219">
        <v>670.7764401951589</v>
      </c>
      <c r="J219">
        <v>9.3093655270149558</v>
      </c>
    </row>
    <row r="220" spans="1:10" x14ac:dyDescent="0.25">
      <c r="A220" s="1" t="s">
        <v>234</v>
      </c>
      <c r="B220" s="2">
        <v>45310</v>
      </c>
      <c r="C220">
        <v>203.40319179619976</v>
      </c>
      <c r="D220">
        <v>15.163576368233999</v>
      </c>
      <c r="E220">
        <v>165.46637765508638</v>
      </c>
      <c r="F220">
        <v>5</v>
      </c>
      <c r="G220" s="1" t="s">
        <v>20</v>
      </c>
      <c r="H220" s="1" t="s">
        <v>12</v>
      </c>
      <c r="I220">
        <v>572.4416598221278</v>
      </c>
      <c r="J220">
        <v>6.5483432667846211</v>
      </c>
    </row>
    <row r="221" spans="1:10" x14ac:dyDescent="0.25">
      <c r="A221" s="1" t="s">
        <v>235</v>
      </c>
      <c r="B221" s="2">
        <v>45311</v>
      </c>
      <c r="C221">
        <v>216.52389161465175</v>
      </c>
      <c r="D221">
        <v>35.781873146167342</v>
      </c>
      <c r="E221">
        <v>154.56639352862797</v>
      </c>
      <c r="F221">
        <v>4</v>
      </c>
      <c r="G221" s="1" t="s">
        <v>11</v>
      </c>
      <c r="H221" s="1" t="s">
        <v>21</v>
      </c>
      <c r="I221">
        <v>912.69043282728705</v>
      </c>
      <c r="J221">
        <v>9.574617062405828</v>
      </c>
    </row>
    <row r="222" spans="1:10" x14ac:dyDescent="0.25">
      <c r="A222" s="1" t="s">
        <v>236</v>
      </c>
      <c r="B222" s="2">
        <v>45312</v>
      </c>
      <c r="C222">
        <v>374.71818548420293</v>
      </c>
      <c r="D222">
        <v>43.154019591419107</v>
      </c>
      <c r="E222">
        <v>255.97722241247217</v>
      </c>
      <c r="F222">
        <v>1</v>
      </c>
      <c r="G222" s="1" t="s">
        <v>11</v>
      </c>
      <c r="H222" s="1" t="s">
        <v>12</v>
      </c>
      <c r="I222">
        <v>1180.217803200213</v>
      </c>
      <c r="J222">
        <v>5.5110567432664013</v>
      </c>
    </row>
    <row r="223" spans="1:10" x14ac:dyDescent="0.25">
      <c r="A223" s="1" t="s">
        <v>237</v>
      </c>
      <c r="B223" s="2">
        <v>45313</v>
      </c>
      <c r="C223">
        <v>399.57602898503347</v>
      </c>
      <c r="D223">
        <v>34.418107380161885</v>
      </c>
      <c r="E223">
        <v>354.16776544398789</v>
      </c>
      <c r="F223">
        <v>10</v>
      </c>
      <c r="G223" s="1" t="s">
        <v>20</v>
      </c>
      <c r="H223" s="1" t="s">
        <v>12</v>
      </c>
      <c r="I223">
        <v>1146.8892264769358</v>
      </c>
      <c r="J223">
        <v>2.8132301627131753</v>
      </c>
    </row>
    <row r="224" spans="1:10" x14ac:dyDescent="0.25">
      <c r="A224" s="1" t="s">
        <v>238</v>
      </c>
      <c r="B224" s="2">
        <v>45314</v>
      </c>
      <c r="C224">
        <v>305.41710047647877</v>
      </c>
      <c r="D224">
        <v>43.61986215595342</v>
      </c>
      <c r="E224">
        <v>67.144347330915792</v>
      </c>
      <c r="F224">
        <v>9</v>
      </c>
      <c r="G224" s="1" t="s">
        <v>20</v>
      </c>
      <c r="H224" s="1" t="s">
        <v>27</v>
      </c>
      <c r="I224">
        <v>1842.8738242810987</v>
      </c>
      <c r="J224">
        <v>3.2810930502914655</v>
      </c>
    </row>
    <row r="225" spans="1:10" x14ac:dyDescent="0.25">
      <c r="A225" s="1" t="s">
        <v>239</v>
      </c>
      <c r="B225" s="2">
        <v>45315</v>
      </c>
      <c r="C225">
        <v>88.230667989730676</v>
      </c>
      <c r="D225">
        <v>39.181363257958012</v>
      </c>
      <c r="E225">
        <v>437.07201204761532</v>
      </c>
      <c r="F225">
        <v>9</v>
      </c>
      <c r="G225" s="1" t="s">
        <v>11</v>
      </c>
      <c r="H225" s="1" t="s">
        <v>18</v>
      </c>
      <c r="I225">
        <v>1075.4875839091919</v>
      </c>
      <c r="J225">
        <v>1.490986817209738</v>
      </c>
    </row>
    <row r="226" spans="1:10" x14ac:dyDescent="0.25">
      <c r="A226" s="1" t="s">
        <v>240</v>
      </c>
      <c r="B226" s="2">
        <v>45316</v>
      </c>
      <c r="C226">
        <v>73.673971891484797</v>
      </c>
      <c r="D226">
        <v>9.2075227442199239</v>
      </c>
      <c r="E226">
        <v>84.505050064851432</v>
      </c>
      <c r="F226">
        <v>4</v>
      </c>
      <c r="G226" s="1" t="s">
        <v>16</v>
      </c>
      <c r="H226" s="1" t="s">
        <v>12</v>
      </c>
      <c r="I226">
        <v>1070.238009894905</v>
      </c>
      <c r="J226">
        <v>1.2938966736581203</v>
      </c>
    </row>
    <row r="227" spans="1:10" x14ac:dyDescent="0.25">
      <c r="A227" s="1" t="s">
        <v>241</v>
      </c>
      <c r="B227" s="2">
        <v>45317</v>
      </c>
      <c r="C227">
        <v>120.83445369821891</v>
      </c>
      <c r="D227">
        <v>22.066881000791717</v>
      </c>
      <c r="E227">
        <v>487.62532380958902</v>
      </c>
      <c r="F227">
        <v>10</v>
      </c>
      <c r="G227" s="1" t="s">
        <v>11</v>
      </c>
      <c r="H227" s="1" t="s">
        <v>21</v>
      </c>
      <c r="I227">
        <v>884.7368685865423</v>
      </c>
      <c r="J227">
        <v>8.0275328579496055</v>
      </c>
    </row>
    <row r="228" spans="1:10" x14ac:dyDescent="0.25">
      <c r="A228" s="1" t="s">
        <v>242</v>
      </c>
      <c r="B228" s="2">
        <v>45318</v>
      </c>
      <c r="C228">
        <v>328.02718186671376</v>
      </c>
      <c r="D228">
        <v>29.871564778836287</v>
      </c>
      <c r="E228">
        <v>232.69309439908585</v>
      </c>
      <c r="F228">
        <v>3</v>
      </c>
      <c r="G228" s="1" t="s">
        <v>20</v>
      </c>
      <c r="H228" s="1" t="s">
        <v>21</v>
      </c>
      <c r="I228">
        <v>982.84733485896118</v>
      </c>
      <c r="J228">
        <v>8.4318427312902919</v>
      </c>
    </row>
    <row r="229" spans="1:10" x14ac:dyDescent="0.25">
      <c r="A229" s="1" t="s">
        <v>243</v>
      </c>
      <c r="B229" s="2">
        <v>45319</v>
      </c>
      <c r="C229">
        <v>353.28591977590088</v>
      </c>
      <c r="D229">
        <v>7.5251722608034566</v>
      </c>
      <c r="E229">
        <v>416.39519925428027</v>
      </c>
      <c r="F229">
        <v>1</v>
      </c>
      <c r="G229" s="1" t="s">
        <v>29</v>
      </c>
      <c r="H229" s="1" t="s">
        <v>27</v>
      </c>
      <c r="I229">
        <v>1468.5889987655623</v>
      </c>
      <c r="J229">
        <v>6.0809436678343358</v>
      </c>
    </row>
    <row r="230" spans="1:10" x14ac:dyDescent="0.25">
      <c r="A230" s="1" t="s">
        <v>244</v>
      </c>
      <c r="B230" s="2">
        <v>45320</v>
      </c>
      <c r="C230">
        <v>172.44627959579853</v>
      </c>
      <c r="D230">
        <v>5.4252577694358779</v>
      </c>
      <c r="E230">
        <v>149.32159088420656</v>
      </c>
      <c r="F230">
        <v>6</v>
      </c>
      <c r="G230" s="1" t="s">
        <v>14</v>
      </c>
      <c r="H230" s="1" t="s">
        <v>12</v>
      </c>
      <c r="I230">
        <v>1644.3670398102897</v>
      </c>
      <c r="J230">
        <v>4.7802348673755812</v>
      </c>
    </row>
    <row r="231" spans="1:10" x14ac:dyDescent="0.25">
      <c r="A231" s="1" t="s">
        <v>245</v>
      </c>
      <c r="B231" s="2">
        <v>45321</v>
      </c>
      <c r="C231">
        <v>347.87241176371754</v>
      </c>
      <c r="D231">
        <v>12.712260884947144</v>
      </c>
      <c r="E231">
        <v>220.05090929858372</v>
      </c>
      <c r="F231">
        <v>4</v>
      </c>
      <c r="G231" s="1" t="s">
        <v>29</v>
      </c>
      <c r="H231" s="1" t="s">
        <v>21</v>
      </c>
      <c r="I231">
        <v>775.36950770195097</v>
      </c>
      <c r="J231">
        <v>5.3927601904683149</v>
      </c>
    </row>
    <row r="232" spans="1:10" x14ac:dyDescent="0.25">
      <c r="A232" s="1" t="s">
        <v>246</v>
      </c>
      <c r="B232" s="2">
        <v>45322</v>
      </c>
      <c r="C232">
        <v>268.54776720094833</v>
      </c>
      <c r="D232">
        <v>27.493627690075641</v>
      </c>
      <c r="E232">
        <v>329.86630948526926</v>
      </c>
      <c r="F232">
        <v>1</v>
      </c>
      <c r="G232" s="1" t="s">
        <v>16</v>
      </c>
      <c r="H232" s="1" t="s">
        <v>21</v>
      </c>
      <c r="I232">
        <v>1212.5789810371559</v>
      </c>
      <c r="J232">
        <v>3.138439427043628</v>
      </c>
    </row>
    <row r="233" spans="1:10" x14ac:dyDescent="0.25">
      <c r="A233" s="1" t="s">
        <v>247</v>
      </c>
      <c r="B233" s="2">
        <v>45323</v>
      </c>
      <c r="C233">
        <v>248.91988401400062</v>
      </c>
      <c r="D233">
        <v>24.525934338724802</v>
      </c>
      <c r="E233">
        <v>110.20913162845348</v>
      </c>
      <c r="F233">
        <v>3</v>
      </c>
      <c r="G233" s="1" t="s">
        <v>11</v>
      </c>
      <c r="H233" s="1" t="s">
        <v>18</v>
      </c>
      <c r="I233">
        <v>1560.4288686554482</v>
      </c>
      <c r="J233">
        <v>1.4155212575056475</v>
      </c>
    </row>
    <row r="234" spans="1:10" x14ac:dyDescent="0.25">
      <c r="A234" s="1" t="s">
        <v>248</v>
      </c>
      <c r="B234" s="2">
        <v>45324</v>
      </c>
      <c r="C234">
        <v>172.92507996414625</v>
      </c>
      <c r="D234">
        <v>40.296933985555</v>
      </c>
      <c r="E234">
        <v>121.46744101083085</v>
      </c>
      <c r="F234">
        <v>2</v>
      </c>
      <c r="G234" s="1" t="s">
        <v>11</v>
      </c>
      <c r="H234" s="1" t="s">
        <v>12</v>
      </c>
      <c r="I234">
        <v>130.91051814315782</v>
      </c>
      <c r="J234">
        <v>3.7566630636268092</v>
      </c>
    </row>
    <row r="235" spans="1:10" x14ac:dyDescent="0.25">
      <c r="A235" s="1" t="s">
        <v>249</v>
      </c>
      <c r="B235" s="2">
        <v>45325</v>
      </c>
      <c r="C235">
        <v>389.72441465076679</v>
      </c>
      <c r="D235">
        <v>30.463548257796575</v>
      </c>
      <c r="E235">
        <v>415.50532844246754</v>
      </c>
      <c r="F235">
        <v>5</v>
      </c>
      <c r="G235" s="1" t="s">
        <v>14</v>
      </c>
      <c r="H235" s="1" t="s">
        <v>18</v>
      </c>
      <c r="I235">
        <v>1506.9807198420076</v>
      </c>
      <c r="J235">
        <v>8.800095655683478</v>
      </c>
    </row>
    <row r="236" spans="1:10" x14ac:dyDescent="0.25">
      <c r="A236" s="1" t="s">
        <v>250</v>
      </c>
      <c r="B236" s="2">
        <v>45326</v>
      </c>
      <c r="C236">
        <v>101.21787864959079</v>
      </c>
      <c r="D236">
        <v>43.608214101365121</v>
      </c>
      <c r="E236">
        <v>375.65350348160382</v>
      </c>
      <c r="F236">
        <v>7</v>
      </c>
      <c r="G236" s="1" t="s">
        <v>29</v>
      </c>
      <c r="H236" s="1" t="s">
        <v>18</v>
      </c>
      <c r="I236">
        <v>979.4699932720448</v>
      </c>
      <c r="J236">
        <v>2.5012862950430352</v>
      </c>
    </row>
    <row r="237" spans="1:10" x14ac:dyDescent="0.25">
      <c r="A237" s="1" t="s">
        <v>251</v>
      </c>
      <c r="B237" s="2">
        <v>45327</v>
      </c>
      <c r="C237">
        <v>243.46113502905067</v>
      </c>
      <c r="D237">
        <v>9.2912825961828531</v>
      </c>
      <c r="E237">
        <v>384.55678170860318</v>
      </c>
      <c r="F237">
        <v>6</v>
      </c>
      <c r="G237" s="1" t="s">
        <v>14</v>
      </c>
      <c r="H237" s="1" t="s">
        <v>12</v>
      </c>
      <c r="I237">
        <v>1593.7364760502833</v>
      </c>
      <c r="J237">
        <v>8.3732512908833936</v>
      </c>
    </row>
    <row r="238" spans="1:10" x14ac:dyDescent="0.25">
      <c r="A238" s="1" t="s">
        <v>252</v>
      </c>
      <c r="B238" s="2">
        <v>45328</v>
      </c>
      <c r="C238">
        <v>177.46091153620222</v>
      </c>
      <c r="D238">
        <v>28.76716335387416</v>
      </c>
      <c r="E238">
        <v>436.25070586410834</v>
      </c>
      <c r="F238">
        <v>7</v>
      </c>
      <c r="G238" s="1" t="s">
        <v>16</v>
      </c>
      <c r="H238" s="1" t="s">
        <v>18</v>
      </c>
      <c r="I238">
        <v>1701.5286642806152</v>
      </c>
      <c r="J238">
        <v>6.1067010114517171</v>
      </c>
    </row>
    <row r="239" spans="1:10" x14ac:dyDescent="0.25">
      <c r="A239" s="1" t="s">
        <v>253</v>
      </c>
      <c r="B239" s="2">
        <v>45329</v>
      </c>
      <c r="C239">
        <v>355.31881464205986</v>
      </c>
      <c r="D239">
        <v>6.9148290927670297</v>
      </c>
      <c r="E239">
        <v>414.08834835126095</v>
      </c>
      <c r="F239">
        <v>7</v>
      </c>
      <c r="G239" s="1" t="s">
        <v>29</v>
      </c>
      <c r="H239" s="1" t="s">
        <v>12</v>
      </c>
      <c r="I239">
        <v>185.99156110176494</v>
      </c>
      <c r="J239">
        <v>6.0749269779816935</v>
      </c>
    </row>
    <row r="240" spans="1:10" x14ac:dyDescent="0.25">
      <c r="A240" s="1" t="s">
        <v>254</v>
      </c>
      <c r="B240" s="2">
        <v>45330</v>
      </c>
      <c r="C240">
        <v>268.98473901391287</v>
      </c>
      <c r="D240">
        <v>14.513767514804623</v>
      </c>
      <c r="E240">
        <v>267.3294572525873</v>
      </c>
      <c r="F240">
        <v>10</v>
      </c>
      <c r="G240" s="1" t="s">
        <v>29</v>
      </c>
      <c r="H240" s="1" t="s">
        <v>12</v>
      </c>
      <c r="I240">
        <v>890.87796707328516</v>
      </c>
      <c r="J240">
        <v>1.9080349283867619</v>
      </c>
    </row>
    <row r="241" spans="1:10" x14ac:dyDescent="0.25">
      <c r="A241" s="1" t="s">
        <v>255</v>
      </c>
      <c r="B241" s="2">
        <v>45331</v>
      </c>
      <c r="C241">
        <v>350.20965143135732</v>
      </c>
      <c r="D241">
        <v>44.065260076172251</v>
      </c>
      <c r="E241">
        <v>96.306772466720219</v>
      </c>
      <c r="F241">
        <v>4</v>
      </c>
      <c r="G241" s="1" t="s">
        <v>16</v>
      </c>
      <c r="H241" s="1" t="s">
        <v>12</v>
      </c>
      <c r="I241">
        <v>1438.3192544097474</v>
      </c>
      <c r="J241">
        <v>8.227248651275259</v>
      </c>
    </row>
    <row r="242" spans="1:10" x14ac:dyDescent="0.25">
      <c r="A242" s="1" t="s">
        <v>256</v>
      </c>
      <c r="B242" s="2">
        <v>45332</v>
      </c>
      <c r="C242">
        <v>70.437813171992389</v>
      </c>
      <c r="D242">
        <v>44.939943816552208</v>
      </c>
      <c r="E242">
        <v>169.33908477867624</v>
      </c>
      <c r="F242">
        <v>9</v>
      </c>
      <c r="G242" s="1" t="s">
        <v>11</v>
      </c>
      <c r="H242" s="1" t="s">
        <v>18</v>
      </c>
      <c r="I242">
        <v>696.49807598960331</v>
      </c>
      <c r="J242">
        <v>8.8493969324991291</v>
      </c>
    </row>
    <row r="243" spans="1:10" x14ac:dyDescent="0.25">
      <c r="A243" s="1" t="s">
        <v>257</v>
      </c>
      <c r="B243" s="2">
        <v>45333</v>
      </c>
      <c r="C243">
        <v>227.86852823943303</v>
      </c>
      <c r="D243">
        <v>26.397512944037299</v>
      </c>
      <c r="E243">
        <v>263.2617321135466</v>
      </c>
      <c r="F243">
        <v>1</v>
      </c>
      <c r="G243" s="1" t="s">
        <v>11</v>
      </c>
      <c r="H243" s="1" t="s">
        <v>12</v>
      </c>
      <c r="I243">
        <v>1475.77990118039</v>
      </c>
      <c r="J243">
        <v>5.8149601783067979</v>
      </c>
    </row>
    <row r="244" spans="1:10" x14ac:dyDescent="0.25">
      <c r="A244" s="1" t="s">
        <v>258</v>
      </c>
      <c r="B244" s="2">
        <v>45334</v>
      </c>
      <c r="C244">
        <v>319.69623062500267</v>
      </c>
      <c r="D244">
        <v>7.0952886833784481</v>
      </c>
      <c r="E244">
        <v>85.111914088188712</v>
      </c>
      <c r="F244">
        <v>2</v>
      </c>
      <c r="G244" s="1" t="s">
        <v>20</v>
      </c>
      <c r="H244" s="1" t="s">
        <v>12</v>
      </c>
      <c r="I244">
        <v>1538.9731025211047</v>
      </c>
      <c r="J244">
        <v>6.1786650570086659</v>
      </c>
    </row>
    <row r="245" spans="1:10" x14ac:dyDescent="0.25">
      <c r="A245" s="1" t="s">
        <v>259</v>
      </c>
      <c r="B245" s="2">
        <v>45335</v>
      </c>
      <c r="C245">
        <v>53.45918865494729</v>
      </c>
      <c r="D245">
        <v>8.3456626966542977</v>
      </c>
      <c r="E245">
        <v>428.62176367385223</v>
      </c>
      <c r="F245">
        <v>2</v>
      </c>
      <c r="G245" s="1" t="s">
        <v>11</v>
      </c>
      <c r="H245" s="1" t="s">
        <v>21</v>
      </c>
      <c r="I245">
        <v>954.90102086394825</v>
      </c>
      <c r="J245">
        <v>4.0705607552616883</v>
      </c>
    </row>
    <row r="246" spans="1:10" x14ac:dyDescent="0.25">
      <c r="A246" s="1" t="s">
        <v>260</v>
      </c>
      <c r="B246" s="2">
        <v>45336</v>
      </c>
      <c r="C246">
        <v>185.63871290829655</v>
      </c>
      <c r="D246">
        <v>46.651316453641542</v>
      </c>
      <c r="E246">
        <v>442.0796438527309</v>
      </c>
      <c r="F246">
        <v>9</v>
      </c>
      <c r="G246" s="1" t="s">
        <v>14</v>
      </c>
      <c r="H246" s="1" t="s">
        <v>18</v>
      </c>
      <c r="I246">
        <v>1634.8847300085524</v>
      </c>
      <c r="J246">
        <v>2.7750318413710593</v>
      </c>
    </row>
    <row r="247" spans="1:10" x14ac:dyDescent="0.25">
      <c r="A247" s="1" t="s">
        <v>261</v>
      </c>
      <c r="B247" s="2">
        <v>45337</v>
      </c>
      <c r="C247">
        <v>145.05529064914055</v>
      </c>
      <c r="D247">
        <v>45.469024288925389</v>
      </c>
      <c r="E247">
        <v>33.895116473689129</v>
      </c>
      <c r="F247">
        <v>5</v>
      </c>
      <c r="G247" s="1" t="s">
        <v>16</v>
      </c>
      <c r="H247" s="1" t="s">
        <v>18</v>
      </c>
      <c r="I247">
        <v>748.53532192682667</v>
      </c>
      <c r="J247">
        <v>10.223454357674177</v>
      </c>
    </row>
    <row r="248" spans="1:10" x14ac:dyDescent="0.25">
      <c r="A248" s="1" t="s">
        <v>262</v>
      </c>
      <c r="B248" s="2">
        <v>45338</v>
      </c>
      <c r="C248">
        <v>111.75566236579715</v>
      </c>
      <c r="D248">
        <v>30.357943882159258</v>
      </c>
      <c r="E248">
        <v>112.52645447914794</v>
      </c>
      <c r="F248">
        <v>9</v>
      </c>
      <c r="G248" s="1" t="s">
        <v>11</v>
      </c>
      <c r="H248" s="1" t="s">
        <v>12</v>
      </c>
      <c r="I248">
        <v>1844.4126610126727</v>
      </c>
      <c r="J248">
        <v>7.6768741317515543</v>
      </c>
    </row>
    <row r="249" spans="1:10" x14ac:dyDescent="0.25">
      <c r="A249" s="1" t="s">
        <v>263</v>
      </c>
      <c r="B249" s="2">
        <v>45339</v>
      </c>
      <c r="C249">
        <v>164.98377680965666</v>
      </c>
      <c r="D249">
        <v>6.4805801069062348</v>
      </c>
      <c r="E249">
        <v>419.80636787674462</v>
      </c>
      <c r="F249">
        <v>10</v>
      </c>
      <c r="G249" s="1" t="s">
        <v>29</v>
      </c>
      <c r="H249" s="1" t="s">
        <v>21</v>
      </c>
      <c r="I249">
        <v>1639.0114169989845</v>
      </c>
      <c r="J249">
        <v>2.9496026429205471</v>
      </c>
    </row>
    <row r="250" spans="1:10" x14ac:dyDescent="0.25">
      <c r="A250" s="1" t="s">
        <v>264</v>
      </c>
      <c r="B250" s="2">
        <v>45340</v>
      </c>
      <c r="C250">
        <v>197.6550601720285</v>
      </c>
      <c r="D250">
        <v>46.79448625645967</v>
      </c>
      <c r="E250">
        <v>421.74880525217361</v>
      </c>
      <c r="F250">
        <v>6</v>
      </c>
      <c r="G250" s="1" t="s">
        <v>16</v>
      </c>
      <c r="H250" s="1" t="s">
        <v>21</v>
      </c>
      <c r="I250">
        <v>501.02990457166754</v>
      </c>
      <c r="J250">
        <v>2.3656652113884098</v>
      </c>
    </row>
    <row r="251" spans="1:10" x14ac:dyDescent="0.25">
      <c r="A251" s="1" t="s">
        <v>265</v>
      </c>
      <c r="B251" s="2">
        <v>45341</v>
      </c>
      <c r="C251">
        <v>53.478457956190375</v>
      </c>
      <c r="D251">
        <v>19.151811195199294</v>
      </c>
      <c r="E251">
        <v>139.75532543565407</v>
      </c>
      <c r="F251">
        <v>6</v>
      </c>
      <c r="G251" s="1" t="s">
        <v>11</v>
      </c>
      <c r="H251" s="1" t="s">
        <v>27</v>
      </c>
      <c r="I251">
        <v>248.61900597330688</v>
      </c>
      <c r="J251">
        <v>9.1559113137375157</v>
      </c>
    </row>
    <row r="252" spans="1:10" x14ac:dyDescent="0.25">
      <c r="A252" s="1" t="s">
        <v>266</v>
      </c>
      <c r="B252" s="2">
        <v>45342</v>
      </c>
      <c r="C252">
        <v>386.15635554339553</v>
      </c>
      <c r="D252">
        <v>48.266113544420264</v>
      </c>
      <c r="E252">
        <v>239.0953602214787</v>
      </c>
      <c r="F252">
        <v>5</v>
      </c>
      <c r="G252" s="1" t="s">
        <v>14</v>
      </c>
      <c r="H252" s="1" t="s">
        <v>27</v>
      </c>
      <c r="I252">
        <v>1966.153756884489</v>
      </c>
      <c r="J252">
        <v>2.8529871095228065</v>
      </c>
    </row>
    <row r="253" spans="1:10" x14ac:dyDescent="0.25">
      <c r="A253" s="1" t="s">
        <v>267</v>
      </c>
      <c r="B253" s="2">
        <v>45343</v>
      </c>
      <c r="C253">
        <v>129.06266084412903</v>
      </c>
      <c r="D253">
        <v>31.416624683801977</v>
      </c>
      <c r="E253">
        <v>460.65491328373577</v>
      </c>
      <c r="F253">
        <v>4</v>
      </c>
      <c r="G253" s="1" t="s">
        <v>20</v>
      </c>
      <c r="H253" s="1" t="s">
        <v>21</v>
      </c>
      <c r="I253">
        <v>592.70357829384488</v>
      </c>
      <c r="J253">
        <v>8.3853137150368049</v>
      </c>
    </row>
    <row r="254" spans="1:10" x14ac:dyDescent="0.25">
      <c r="A254" s="1" t="s">
        <v>268</v>
      </c>
      <c r="B254" s="2">
        <v>45344</v>
      </c>
      <c r="C254">
        <v>221.09335057185632</v>
      </c>
      <c r="D254">
        <v>38.851451143108925</v>
      </c>
      <c r="E254">
        <v>358.22429370561753</v>
      </c>
      <c r="F254">
        <v>10</v>
      </c>
      <c r="G254" s="1" t="s">
        <v>20</v>
      </c>
      <c r="H254" s="1" t="s">
        <v>18</v>
      </c>
      <c r="I254">
        <v>1379.4766485842185</v>
      </c>
      <c r="J254">
        <v>1.1233167979956757</v>
      </c>
    </row>
    <row r="255" spans="1:10" x14ac:dyDescent="0.25">
      <c r="A255" s="1" t="s">
        <v>269</v>
      </c>
      <c r="B255" s="2">
        <v>45345</v>
      </c>
      <c r="C255">
        <v>366.65206852219865</v>
      </c>
      <c r="D255">
        <v>37.072012997721188</v>
      </c>
      <c r="E255">
        <v>151.50919926769228</v>
      </c>
      <c r="F255">
        <v>4</v>
      </c>
      <c r="G255" s="1" t="s">
        <v>16</v>
      </c>
      <c r="H255" s="1" t="s">
        <v>18</v>
      </c>
      <c r="I255">
        <v>924.21794917668706</v>
      </c>
      <c r="J255">
        <v>4.0057749128972082</v>
      </c>
    </row>
    <row r="256" spans="1:10" x14ac:dyDescent="0.25">
      <c r="A256" s="1" t="s">
        <v>270</v>
      </c>
      <c r="B256" s="2">
        <v>45346</v>
      </c>
      <c r="C256">
        <v>275.11805595029591</v>
      </c>
      <c r="D256">
        <v>22.92332091778049</v>
      </c>
      <c r="E256">
        <v>415.28302001077577</v>
      </c>
      <c r="F256">
        <v>8</v>
      </c>
      <c r="G256" s="1" t="s">
        <v>14</v>
      </c>
      <c r="H256" s="1" t="s">
        <v>12</v>
      </c>
      <c r="I256">
        <v>134.03891631297341</v>
      </c>
      <c r="J256">
        <v>5.8472378994446759</v>
      </c>
    </row>
    <row r="257" spans="1:10" x14ac:dyDescent="0.25">
      <c r="A257" s="1" t="s">
        <v>271</v>
      </c>
      <c r="B257" s="2">
        <v>45347</v>
      </c>
      <c r="C257">
        <v>425.00939108894522</v>
      </c>
      <c r="D257">
        <v>8.4621871148605639</v>
      </c>
      <c r="E257">
        <v>262.46065996983862</v>
      </c>
      <c r="F257">
        <v>7</v>
      </c>
      <c r="G257" s="1" t="s">
        <v>14</v>
      </c>
      <c r="H257" s="1" t="s">
        <v>27</v>
      </c>
      <c r="I257">
        <v>850.37430168456342</v>
      </c>
      <c r="J257">
        <v>2.9573425157621251</v>
      </c>
    </row>
    <row r="258" spans="1:10" x14ac:dyDescent="0.25">
      <c r="A258" s="1" t="s">
        <v>272</v>
      </c>
      <c r="B258" s="2">
        <v>45348</v>
      </c>
      <c r="C258">
        <v>412.79008395504371</v>
      </c>
      <c r="D258">
        <v>12.310261282161765</v>
      </c>
      <c r="E258">
        <v>324.99670835640512</v>
      </c>
      <c r="F258">
        <v>10</v>
      </c>
      <c r="G258" s="1" t="s">
        <v>14</v>
      </c>
      <c r="H258" s="1" t="s">
        <v>21</v>
      </c>
      <c r="I258">
        <v>125.27873982710508</v>
      </c>
      <c r="J258">
        <v>8.8585349945641561</v>
      </c>
    </row>
    <row r="259" spans="1:10" x14ac:dyDescent="0.25">
      <c r="A259" s="1" t="s">
        <v>273</v>
      </c>
      <c r="B259" s="2">
        <v>45349</v>
      </c>
      <c r="C259">
        <v>82.433973466471031</v>
      </c>
      <c r="D259">
        <v>15.821248743692905</v>
      </c>
      <c r="E259">
        <v>79.458972267535998</v>
      </c>
      <c r="F259">
        <v>1</v>
      </c>
      <c r="G259" s="1" t="s">
        <v>11</v>
      </c>
      <c r="H259" s="1" t="s">
        <v>12</v>
      </c>
      <c r="I259">
        <v>1346.0218467304687</v>
      </c>
      <c r="J259">
        <v>10.819564762901406</v>
      </c>
    </row>
    <row r="260" spans="1:10" x14ac:dyDescent="0.25">
      <c r="A260" s="1" t="s">
        <v>274</v>
      </c>
      <c r="B260" s="2">
        <v>45350</v>
      </c>
      <c r="C260">
        <v>437.79396291016485</v>
      </c>
      <c r="D260">
        <v>42.559275204128838</v>
      </c>
      <c r="E260">
        <v>34.670332343356911</v>
      </c>
      <c r="F260">
        <v>5</v>
      </c>
      <c r="G260" s="1" t="s">
        <v>20</v>
      </c>
      <c r="H260" s="1" t="s">
        <v>18</v>
      </c>
      <c r="I260">
        <v>974.3097328724848</v>
      </c>
      <c r="J260">
        <v>6.8552868543403704</v>
      </c>
    </row>
    <row r="261" spans="1:10" x14ac:dyDescent="0.25">
      <c r="A261" s="1" t="s">
        <v>275</v>
      </c>
      <c r="B261" s="2">
        <v>45351</v>
      </c>
      <c r="C261">
        <v>69.036017703256121</v>
      </c>
      <c r="D261">
        <v>22.512047331531146</v>
      </c>
      <c r="E261">
        <v>198.78404553694747</v>
      </c>
      <c r="F261">
        <v>3</v>
      </c>
      <c r="G261" s="1" t="s">
        <v>14</v>
      </c>
      <c r="H261" s="1" t="s">
        <v>12</v>
      </c>
      <c r="I261">
        <v>869.67403553935117</v>
      </c>
      <c r="J261">
        <v>5.8626395811450926</v>
      </c>
    </row>
    <row r="262" spans="1:10" x14ac:dyDescent="0.25">
      <c r="A262" s="1" t="s">
        <v>276</v>
      </c>
      <c r="B262" s="2">
        <v>45352</v>
      </c>
      <c r="C262">
        <v>58.433691463540569</v>
      </c>
      <c r="D262">
        <v>45.34365951512239</v>
      </c>
      <c r="E262">
        <v>305.14092485703264</v>
      </c>
      <c r="F262">
        <v>7</v>
      </c>
      <c r="G262" s="1" t="s">
        <v>29</v>
      </c>
      <c r="H262" s="1" t="s">
        <v>12</v>
      </c>
      <c r="I262">
        <v>1349.6624777840616</v>
      </c>
      <c r="J262">
        <v>1.5253162473552861</v>
      </c>
    </row>
    <row r="263" spans="1:10" x14ac:dyDescent="0.25">
      <c r="A263" s="1" t="s">
        <v>277</v>
      </c>
      <c r="B263" s="2">
        <v>45353</v>
      </c>
      <c r="C263">
        <v>464.52309552608557</v>
      </c>
      <c r="D263">
        <v>19.927842782982285</v>
      </c>
      <c r="E263">
        <v>105.24017319865359</v>
      </c>
      <c r="F263">
        <v>9</v>
      </c>
      <c r="G263" s="1" t="s">
        <v>11</v>
      </c>
      <c r="H263" s="1" t="s">
        <v>21</v>
      </c>
      <c r="I263">
        <v>1514.0689771144548</v>
      </c>
      <c r="J263">
        <v>7.9826945284502955</v>
      </c>
    </row>
    <row r="264" spans="1:10" x14ac:dyDescent="0.25">
      <c r="A264" s="1" t="s">
        <v>278</v>
      </c>
      <c r="B264" s="2">
        <v>45354</v>
      </c>
      <c r="C264">
        <v>437.94950612542988</v>
      </c>
      <c r="D264">
        <v>39.00241690344015</v>
      </c>
      <c r="E264">
        <v>437.83077052086219</v>
      </c>
      <c r="F264">
        <v>2</v>
      </c>
      <c r="G264" s="1" t="s">
        <v>29</v>
      </c>
      <c r="H264" s="1" t="s">
        <v>12</v>
      </c>
      <c r="I264">
        <v>1479.2316691933029</v>
      </c>
      <c r="J264">
        <v>6.7516191084022372</v>
      </c>
    </row>
    <row r="265" spans="1:10" x14ac:dyDescent="0.25">
      <c r="A265" s="1" t="s">
        <v>279</v>
      </c>
      <c r="B265" s="2">
        <v>45355</v>
      </c>
      <c r="C265">
        <v>309.091622331574</v>
      </c>
      <c r="D265">
        <v>11.297776740583878</v>
      </c>
      <c r="E265">
        <v>301.70251924276488</v>
      </c>
      <c r="F265">
        <v>9</v>
      </c>
      <c r="G265" s="1" t="s">
        <v>29</v>
      </c>
      <c r="H265" s="1" t="s">
        <v>21</v>
      </c>
      <c r="I265">
        <v>675.31996574363711</v>
      </c>
      <c r="J265">
        <v>8.2879393613376813</v>
      </c>
    </row>
    <row r="266" spans="1:10" x14ac:dyDescent="0.25">
      <c r="A266" s="1" t="s">
        <v>280</v>
      </c>
      <c r="B266" s="2">
        <v>45356</v>
      </c>
      <c r="C266">
        <v>308.02985639862936</v>
      </c>
      <c r="D266">
        <v>49.48150810613464</v>
      </c>
      <c r="E266">
        <v>187.88475278943417</v>
      </c>
      <c r="F266">
        <v>2</v>
      </c>
      <c r="G266" s="1" t="s">
        <v>16</v>
      </c>
      <c r="H266" s="1" t="s">
        <v>27</v>
      </c>
      <c r="I266">
        <v>1644.9517112258939</v>
      </c>
      <c r="J266">
        <v>8.2604444836609723</v>
      </c>
    </row>
    <row r="267" spans="1:10" x14ac:dyDescent="0.25">
      <c r="A267" s="1" t="s">
        <v>281</v>
      </c>
      <c r="B267" s="2">
        <v>45357</v>
      </c>
      <c r="C267">
        <v>369.27453270602041</v>
      </c>
      <c r="D267">
        <v>37.587360654244172</v>
      </c>
      <c r="E267">
        <v>98.486534968568407</v>
      </c>
      <c r="F267">
        <v>9</v>
      </c>
      <c r="G267" s="1" t="s">
        <v>11</v>
      </c>
      <c r="H267" s="1" t="s">
        <v>12</v>
      </c>
      <c r="I267">
        <v>1271.8151702387979</v>
      </c>
      <c r="J267">
        <v>2.1307261533796953</v>
      </c>
    </row>
    <row r="268" spans="1:10" x14ac:dyDescent="0.25">
      <c r="A268" s="1" t="s">
        <v>282</v>
      </c>
      <c r="B268" s="2">
        <v>45358</v>
      </c>
      <c r="C268">
        <v>237.96228192956625</v>
      </c>
      <c r="D268">
        <v>27.535678323697631</v>
      </c>
      <c r="E268">
        <v>449.3561217498538</v>
      </c>
      <c r="F268">
        <v>5</v>
      </c>
      <c r="G268" s="1" t="s">
        <v>29</v>
      </c>
      <c r="H268" s="1" t="s">
        <v>18</v>
      </c>
      <c r="I268">
        <v>1412.2583551721718</v>
      </c>
      <c r="J268">
        <v>8.5938138394919541</v>
      </c>
    </row>
    <row r="269" spans="1:10" x14ac:dyDescent="0.25">
      <c r="A269" s="1" t="s">
        <v>283</v>
      </c>
      <c r="B269" s="2">
        <v>45359</v>
      </c>
      <c r="C269">
        <v>101.8280176987092</v>
      </c>
      <c r="D269">
        <v>48.844549734619839</v>
      </c>
      <c r="E269">
        <v>379.50134455276799</v>
      </c>
      <c r="F269">
        <v>6</v>
      </c>
      <c r="G269" s="1" t="s">
        <v>11</v>
      </c>
      <c r="H269" s="1" t="s">
        <v>18</v>
      </c>
      <c r="I269">
        <v>1929.9690597620408</v>
      </c>
      <c r="J269">
        <v>5.8838535292190892</v>
      </c>
    </row>
    <row r="270" spans="1:10" x14ac:dyDescent="0.25">
      <c r="A270" s="1" t="s">
        <v>284</v>
      </c>
      <c r="B270" s="2">
        <v>45360</v>
      </c>
      <c r="C270">
        <v>59.385451561136961</v>
      </c>
      <c r="D270">
        <v>7.4163394376327121</v>
      </c>
      <c r="E270">
        <v>350.64825805565806</v>
      </c>
      <c r="F270">
        <v>2</v>
      </c>
      <c r="G270" s="1" t="s">
        <v>14</v>
      </c>
      <c r="H270" s="1" t="s">
        <v>12</v>
      </c>
      <c r="I270">
        <v>1382.694349069109</v>
      </c>
      <c r="J270">
        <v>7.5802588541159261</v>
      </c>
    </row>
    <row r="271" spans="1:10" x14ac:dyDescent="0.25">
      <c r="A271" s="1" t="s">
        <v>285</v>
      </c>
      <c r="B271" s="2">
        <v>45361</v>
      </c>
      <c r="C271">
        <v>196.14568075048123</v>
      </c>
      <c r="D271">
        <v>24.668971377957462</v>
      </c>
      <c r="E271">
        <v>156.83330068868574</v>
      </c>
      <c r="F271">
        <v>9</v>
      </c>
      <c r="G271" s="1" t="s">
        <v>16</v>
      </c>
      <c r="H271" s="1" t="s">
        <v>27</v>
      </c>
      <c r="I271">
        <v>1628.8173964250657</v>
      </c>
      <c r="J271">
        <v>1.5353116430081921</v>
      </c>
    </row>
    <row r="272" spans="1:10" x14ac:dyDescent="0.25">
      <c r="A272" s="1" t="s">
        <v>286</v>
      </c>
      <c r="B272" s="2">
        <v>45362</v>
      </c>
      <c r="C272">
        <v>410.5949694397035</v>
      </c>
      <c r="D272">
        <v>42.740359592592874</v>
      </c>
      <c r="E272">
        <v>205.55152195567265</v>
      </c>
      <c r="F272">
        <v>5</v>
      </c>
      <c r="G272" s="1" t="s">
        <v>20</v>
      </c>
      <c r="H272" s="1" t="s">
        <v>18</v>
      </c>
      <c r="I272">
        <v>266.50674818210314</v>
      </c>
      <c r="J272">
        <v>5.1513508441914366</v>
      </c>
    </row>
    <row r="273" spans="1:10" x14ac:dyDescent="0.25">
      <c r="A273" s="1" t="s">
        <v>287</v>
      </c>
      <c r="B273" s="2">
        <v>45363</v>
      </c>
      <c r="C273">
        <v>328.15636848690809</v>
      </c>
      <c r="D273">
        <v>20.326673591379766</v>
      </c>
      <c r="E273">
        <v>98.195554687337832</v>
      </c>
      <c r="F273">
        <v>9</v>
      </c>
      <c r="G273" s="1" t="s">
        <v>29</v>
      </c>
      <c r="H273" s="1" t="s">
        <v>27</v>
      </c>
      <c r="I273">
        <v>356.71649967405381</v>
      </c>
      <c r="J273">
        <v>3.2191185669379387</v>
      </c>
    </row>
    <row r="274" spans="1:10" x14ac:dyDescent="0.25">
      <c r="A274" s="1" t="s">
        <v>288</v>
      </c>
      <c r="B274" s="2">
        <v>45364</v>
      </c>
      <c r="C274">
        <v>424.41166088226822</v>
      </c>
      <c r="D274">
        <v>39.605254401444903</v>
      </c>
      <c r="E274">
        <v>294.68386928974434</v>
      </c>
      <c r="F274">
        <v>10</v>
      </c>
      <c r="G274" s="1" t="s">
        <v>16</v>
      </c>
      <c r="H274" s="1" t="s">
        <v>12</v>
      </c>
      <c r="I274">
        <v>462.52395818109608</v>
      </c>
      <c r="J274">
        <v>3.7466975981078421</v>
      </c>
    </row>
    <row r="275" spans="1:10" x14ac:dyDescent="0.25">
      <c r="A275" s="1" t="s">
        <v>289</v>
      </c>
      <c r="B275" s="2">
        <v>45365</v>
      </c>
      <c r="C275">
        <v>463.89638828362308</v>
      </c>
      <c r="D275">
        <v>47.968627861159959</v>
      </c>
      <c r="E275">
        <v>483.16045241708247</v>
      </c>
      <c r="F275">
        <v>5</v>
      </c>
      <c r="G275" s="1" t="s">
        <v>16</v>
      </c>
      <c r="H275" s="1" t="s">
        <v>27</v>
      </c>
      <c r="I275">
        <v>1650.3396237655129</v>
      </c>
      <c r="J275">
        <v>10.996320229947147</v>
      </c>
    </row>
    <row r="276" spans="1:10" x14ac:dyDescent="0.25">
      <c r="A276" s="1" t="s">
        <v>290</v>
      </c>
      <c r="B276" s="2">
        <v>45366</v>
      </c>
      <c r="C276">
        <v>89.658446584048107</v>
      </c>
      <c r="D276">
        <v>22.851637218903178</v>
      </c>
      <c r="E276">
        <v>431.41336997038508</v>
      </c>
      <c r="F276">
        <v>8</v>
      </c>
      <c r="G276" s="1" t="s">
        <v>16</v>
      </c>
      <c r="H276" s="1" t="s">
        <v>21</v>
      </c>
      <c r="I276">
        <v>1422.4616396724334</v>
      </c>
      <c r="J276">
        <v>3.1998426020536619</v>
      </c>
    </row>
    <row r="277" spans="1:10" x14ac:dyDescent="0.25">
      <c r="A277" s="1" t="s">
        <v>291</v>
      </c>
      <c r="B277" s="2">
        <v>45367</v>
      </c>
      <c r="C277">
        <v>430.01796191661361</v>
      </c>
      <c r="D277">
        <v>39.809971225909507</v>
      </c>
      <c r="E277">
        <v>330.74234804551139</v>
      </c>
      <c r="F277">
        <v>7</v>
      </c>
      <c r="G277" s="1" t="s">
        <v>16</v>
      </c>
      <c r="H277" s="1" t="s">
        <v>18</v>
      </c>
      <c r="I277">
        <v>457.62009644599885</v>
      </c>
      <c r="J277">
        <v>1.1764228764065359</v>
      </c>
    </row>
    <row r="278" spans="1:10" x14ac:dyDescent="0.25">
      <c r="A278" s="1" t="s">
        <v>292</v>
      </c>
      <c r="B278" s="2">
        <v>45368</v>
      </c>
      <c r="C278">
        <v>159.49241367023015</v>
      </c>
      <c r="D278">
        <v>6.3331546525324303</v>
      </c>
      <c r="E278">
        <v>345.29371812366594</v>
      </c>
      <c r="F278">
        <v>10</v>
      </c>
      <c r="G278" s="1" t="s">
        <v>14</v>
      </c>
      <c r="H278" s="1" t="s">
        <v>27</v>
      </c>
      <c r="I278">
        <v>150.94906387877458</v>
      </c>
      <c r="J278">
        <v>1.3073858684465056</v>
      </c>
    </row>
    <row r="279" spans="1:10" x14ac:dyDescent="0.25">
      <c r="A279" s="1" t="s">
        <v>293</v>
      </c>
      <c r="B279" s="2">
        <v>45369</v>
      </c>
      <c r="C279">
        <v>314.99207973631036</v>
      </c>
      <c r="D279">
        <v>17.29971628829588</v>
      </c>
      <c r="E279">
        <v>149.1601180490994</v>
      </c>
      <c r="F279">
        <v>8</v>
      </c>
      <c r="G279" s="1" t="s">
        <v>11</v>
      </c>
      <c r="H279" s="1" t="s">
        <v>18</v>
      </c>
      <c r="I279">
        <v>1014.1226681499489</v>
      </c>
      <c r="J279">
        <v>1.1601596080383876</v>
      </c>
    </row>
    <row r="280" spans="1:10" x14ac:dyDescent="0.25">
      <c r="A280" s="1" t="s">
        <v>294</v>
      </c>
      <c r="B280" s="2">
        <v>45370</v>
      </c>
      <c r="C280">
        <v>285.78314435028426</v>
      </c>
      <c r="D280">
        <v>49.666364530285882</v>
      </c>
      <c r="E280">
        <v>216.56345431786022</v>
      </c>
      <c r="F280">
        <v>4</v>
      </c>
      <c r="G280" s="1" t="s">
        <v>20</v>
      </c>
      <c r="H280" s="1" t="s">
        <v>27</v>
      </c>
      <c r="I280">
        <v>375.79296182472746</v>
      </c>
      <c r="J280">
        <v>10.025792040777727</v>
      </c>
    </row>
    <row r="281" spans="1:10" x14ac:dyDescent="0.25">
      <c r="A281" s="1" t="s">
        <v>295</v>
      </c>
      <c r="B281" s="2">
        <v>45371</v>
      </c>
      <c r="C281">
        <v>228.09501358669985</v>
      </c>
      <c r="D281">
        <v>27.077155524985695</v>
      </c>
      <c r="E281">
        <v>29.625131599771706</v>
      </c>
      <c r="F281">
        <v>6</v>
      </c>
      <c r="G281" s="1" t="s">
        <v>20</v>
      </c>
      <c r="H281" s="1" t="s">
        <v>18</v>
      </c>
      <c r="I281">
        <v>559.38241279123781</v>
      </c>
      <c r="J281">
        <v>8.4795547824982105</v>
      </c>
    </row>
    <row r="282" spans="1:10" x14ac:dyDescent="0.25">
      <c r="A282" s="1" t="s">
        <v>296</v>
      </c>
      <c r="B282" s="2">
        <v>45372</v>
      </c>
      <c r="C282">
        <v>189.6235528261376</v>
      </c>
      <c r="D282">
        <v>21.011503896763156</v>
      </c>
      <c r="E282">
        <v>394.54575884510882</v>
      </c>
      <c r="F282">
        <v>8</v>
      </c>
      <c r="G282" s="1" t="s">
        <v>11</v>
      </c>
      <c r="H282" s="1" t="s">
        <v>18</v>
      </c>
      <c r="I282">
        <v>1699.9704486840396</v>
      </c>
      <c r="J282">
        <v>1.6948863374162184</v>
      </c>
    </row>
    <row r="283" spans="1:10" x14ac:dyDescent="0.25">
      <c r="A283" s="1" t="s">
        <v>297</v>
      </c>
      <c r="B283" s="2">
        <v>45373</v>
      </c>
      <c r="C283">
        <v>202.78097651680875</v>
      </c>
      <c r="D283">
        <v>47.351428023682644</v>
      </c>
      <c r="E283">
        <v>388.43490963768863</v>
      </c>
      <c r="F283">
        <v>8</v>
      </c>
      <c r="G283" s="1" t="s">
        <v>20</v>
      </c>
      <c r="H283" s="1" t="s">
        <v>12</v>
      </c>
      <c r="I283">
        <v>1730.5597797112309</v>
      </c>
      <c r="J283">
        <v>11.546197807082136</v>
      </c>
    </row>
    <row r="284" spans="1:10" x14ac:dyDescent="0.25">
      <c r="A284" s="1" t="s">
        <v>298</v>
      </c>
      <c r="B284" s="2">
        <v>45374</v>
      </c>
      <c r="C284">
        <v>199.88088012190937</v>
      </c>
      <c r="D284">
        <v>24.433157580779511</v>
      </c>
      <c r="E284">
        <v>24.27103331362197</v>
      </c>
      <c r="F284">
        <v>10</v>
      </c>
      <c r="G284" s="1" t="s">
        <v>16</v>
      </c>
      <c r="H284" s="1" t="s">
        <v>27</v>
      </c>
      <c r="I284">
        <v>1123.3068165387024</v>
      </c>
      <c r="J284">
        <v>2.0626352635485361</v>
      </c>
    </row>
    <row r="285" spans="1:10" x14ac:dyDescent="0.25">
      <c r="A285" s="1" t="s">
        <v>299</v>
      </c>
      <c r="B285" s="2">
        <v>45375</v>
      </c>
      <c r="C285">
        <v>125.65971862055896</v>
      </c>
      <c r="D285">
        <v>35.58626861396715</v>
      </c>
      <c r="E285">
        <v>457.52741026513843</v>
      </c>
      <c r="F285">
        <v>1</v>
      </c>
      <c r="G285" s="1" t="s">
        <v>14</v>
      </c>
      <c r="H285" s="1" t="s">
        <v>12</v>
      </c>
      <c r="I285">
        <v>263.57773968386607</v>
      </c>
      <c r="J285">
        <v>10.189235911778788</v>
      </c>
    </row>
    <row r="286" spans="1:10" x14ac:dyDescent="0.25">
      <c r="A286" s="1" t="s">
        <v>300</v>
      </c>
      <c r="B286" s="2">
        <v>45376</v>
      </c>
      <c r="C286">
        <v>279.71747804396671</v>
      </c>
      <c r="D286">
        <v>34.730235838169392</v>
      </c>
      <c r="E286">
        <v>330.73834600401159</v>
      </c>
      <c r="F286">
        <v>8</v>
      </c>
      <c r="G286" s="1" t="s">
        <v>16</v>
      </c>
      <c r="H286" s="1" t="s">
        <v>18</v>
      </c>
      <c r="I286">
        <v>1562.4701781608801</v>
      </c>
      <c r="J286">
        <v>8.3051962990068766</v>
      </c>
    </row>
    <row r="287" spans="1:10" x14ac:dyDescent="0.25">
      <c r="A287" s="1" t="s">
        <v>301</v>
      </c>
      <c r="B287" s="2">
        <v>45377</v>
      </c>
      <c r="C287">
        <v>101.31198792734864</v>
      </c>
      <c r="D287">
        <v>8.856235293653107</v>
      </c>
      <c r="E287">
        <v>308.54813623737624</v>
      </c>
      <c r="F287">
        <v>2</v>
      </c>
      <c r="G287" s="1" t="s">
        <v>16</v>
      </c>
      <c r="H287" s="1" t="s">
        <v>27</v>
      </c>
      <c r="I287">
        <v>381.51472881867932</v>
      </c>
      <c r="J287">
        <v>8.9641264664942</v>
      </c>
    </row>
    <row r="288" spans="1:10" x14ac:dyDescent="0.25">
      <c r="A288" s="1" t="s">
        <v>302</v>
      </c>
      <c r="B288" s="2">
        <v>45378</v>
      </c>
      <c r="C288">
        <v>279.47842804533741</v>
      </c>
      <c r="D288">
        <v>32.837715061694951</v>
      </c>
      <c r="E288">
        <v>24.062589015138229</v>
      </c>
      <c r="F288">
        <v>5</v>
      </c>
      <c r="G288" s="1" t="s">
        <v>14</v>
      </c>
      <c r="H288" s="1" t="s">
        <v>27</v>
      </c>
      <c r="I288">
        <v>901.57052681931827</v>
      </c>
      <c r="J288">
        <v>1.4841376362180716</v>
      </c>
    </row>
    <row r="289" spans="1:10" x14ac:dyDescent="0.25">
      <c r="A289" s="1" t="s">
        <v>303</v>
      </c>
      <c r="B289" s="2">
        <v>45379</v>
      </c>
      <c r="C289">
        <v>457.66522921102268</v>
      </c>
      <c r="D289">
        <v>40.912482821123596</v>
      </c>
      <c r="E289">
        <v>141.14741185311271</v>
      </c>
      <c r="F289">
        <v>2</v>
      </c>
      <c r="G289" s="1" t="s">
        <v>29</v>
      </c>
      <c r="H289" s="1" t="s">
        <v>21</v>
      </c>
      <c r="I289">
        <v>321.27175715267964</v>
      </c>
      <c r="J289">
        <v>6.6375011070409569</v>
      </c>
    </row>
    <row r="290" spans="1:10" x14ac:dyDescent="0.25">
      <c r="A290" s="1" t="s">
        <v>304</v>
      </c>
      <c r="B290" s="2">
        <v>45380</v>
      </c>
      <c r="C290">
        <v>207.21886946257112</v>
      </c>
      <c r="D290">
        <v>37.089883970527353</v>
      </c>
      <c r="E290">
        <v>406.44107321383342</v>
      </c>
      <c r="F290">
        <v>7</v>
      </c>
      <c r="G290" s="1" t="s">
        <v>20</v>
      </c>
      <c r="H290" s="1" t="s">
        <v>18</v>
      </c>
      <c r="I290">
        <v>1814.5891389966177</v>
      </c>
      <c r="J290">
        <v>9.9718676999103728</v>
      </c>
    </row>
    <row r="291" spans="1:10" x14ac:dyDescent="0.25">
      <c r="A291" s="1" t="s">
        <v>253</v>
      </c>
      <c r="B291" s="2">
        <v>45381</v>
      </c>
      <c r="C291">
        <v>377.3205975532569</v>
      </c>
      <c r="D291">
        <v>8.6917104352916859</v>
      </c>
      <c r="E291">
        <v>166.62065522458727</v>
      </c>
      <c r="F291">
        <v>4</v>
      </c>
      <c r="G291" s="1" t="s">
        <v>14</v>
      </c>
      <c r="H291" s="1" t="s">
        <v>21</v>
      </c>
      <c r="I291">
        <v>1503.6842453102497</v>
      </c>
      <c r="J291">
        <v>4.5494753359451536</v>
      </c>
    </row>
    <row r="292" spans="1:10" x14ac:dyDescent="0.25">
      <c r="A292" s="1" t="s">
        <v>305</v>
      </c>
      <c r="B292" s="2">
        <v>45382</v>
      </c>
      <c r="C292">
        <v>418.52687068618337</v>
      </c>
      <c r="D292">
        <v>11.939943373948328</v>
      </c>
      <c r="E292">
        <v>484.17173281682079</v>
      </c>
      <c r="F292">
        <v>4</v>
      </c>
      <c r="G292" s="1" t="s">
        <v>11</v>
      </c>
      <c r="H292" s="1" t="s">
        <v>21</v>
      </c>
      <c r="I292">
        <v>946.00530215611332</v>
      </c>
      <c r="J292">
        <v>7.8946507802979857</v>
      </c>
    </row>
    <row r="293" spans="1:10" x14ac:dyDescent="0.25">
      <c r="A293" s="1" t="s">
        <v>306</v>
      </c>
      <c r="B293" s="2">
        <v>45383</v>
      </c>
      <c r="C293">
        <v>416.76665258750637</v>
      </c>
      <c r="D293">
        <v>37.025471965037752</v>
      </c>
      <c r="E293">
        <v>328.51534941927872</v>
      </c>
      <c r="F293">
        <v>6</v>
      </c>
      <c r="G293" s="1" t="s">
        <v>11</v>
      </c>
      <c r="H293" s="1" t="s">
        <v>27</v>
      </c>
      <c r="I293">
        <v>1021.5889908062627</v>
      </c>
      <c r="J293">
        <v>7.8714068850749159</v>
      </c>
    </row>
    <row r="294" spans="1:10" x14ac:dyDescent="0.25">
      <c r="A294" s="1" t="s">
        <v>307</v>
      </c>
      <c r="B294" s="2">
        <v>45384</v>
      </c>
      <c r="C294">
        <v>156.32098202602594</v>
      </c>
      <c r="D294">
        <v>33.52553968833729</v>
      </c>
      <c r="E294">
        <v>223.42726431661714</v>
      </c>
      <c r="F294">
        <v>7</v>
      </c>
      <c r="G294" s="1" t="s">
        <v>11</v>
      </c>
      <c r="H294" s="1" t="s">
        <v>21</v>
      </c>
      <c r="I294">
        <v>137.29277948747</v>
      </c>
      <c r="J294">
        <v>11.277601048042841</v>
      </c>
    </row>
    <row r="295" spans="1:10" x14ac:dyDescent="0.25">
      <c r="A295" s="1" t="s">
        <v>308</v>
      </c>
      <c r="B295" s="2">
        <v>45385</v>
      </c>
      <c r="C295">
        <v>115.89989822496247</v>
      </c>
      <c r="D295">
        <v>38.284488003946755</v>
      </c>
      <c r="E295">
        <v>200.70821709008038</v>
      </c>
      <c r="F295">
        <v>6</v>
      </c>
      <c r="G295" s="1" t="s">
        <v>29</v>
      </c>
      <c r="H295" s="1" t="s">
        <v>18</v>
      </c>
      <c r="I295">
        <v>954.08092895097957</v>
      </c>
      <c r="J295">
        <v>5.3457031348955297</v>
      </c>
    </row>
    <row r="296" spans="1:10" x14ac:dyDescent="0.25">
      <c r="A296" s="1" t="s">
        <v>309</v>
      </c>
      <c r="B296" s="2">
        <v>45386</v>
      </c>
      <c r="C296">
        <v>138.77231127079247</v>
      </c>
      <c r="D296">
        <v>19.25052029066913</v>
      </c>
      <c r="E296">
        <v>187.38041565059905</v>
      </c>
      <c r="F296">
        <v>9</v>
      </c>
      <c r="G296" s="1" t="s">
        <v>14</v>
      </c>
      <c r="H296" s="1" t="s">
        <v>12</v>
      </c>
      <c r="I296">
        <v>560.99633263456053</v>
      </c>
      <c r="J296">
        <v>5.7066832507315537</v>
      </c>
    </row>
    <row r="297" spans="1:10" x14ac:dyDescent="0.25">
      <c r="A297" s="1" t="s">
        <v>310</v>
      </c>
      <c r="B297" s="2">
        <v>45387</v>
      </c>
      <c r="C297">
        <v>321.0795433729246</v>
      </c>
      <c r="D297">
        <v>9.7947912970067499</v>
      </c>
      <c r="E297">
        <v>140.9593804533805</v>
      </c>
      <c r="F297">
        <v>9</v>
      </c>
      <c r="G297" s="1" t="s">
        <v>29</v>
      </c>
      <c r="H297" s="1" t="s">
        <v>21</v>
      </c>
      <c r="I297">
        <v>660.17967300055818</v>
      </c>
      <c r="J297">
        <v>3.5564895149438072</v>
      </c>
    </row>
    <row r="298" spans="1:10" x14ac:dyDescent="0.25">
      <c r="A298" s="1" t="s">
        <v>311</v>
      </c>
      <c r="B298" s="2">
        <v>45388</v>
      </c>
      <c r="C298">
        <v>392.09688299610144</v>
      </c>
      <c r="D298">
        <v>5.2337850066513552</v>
      </c>
      <c r="E298">
        <v>244.01504743866352</v>
      </c>
      <c r="F298">
        <v>1</v>
      </c>
      <c r="G298" s="1" t="s">
        <v>11</v>
      </c>
      <c r="H298" s="1" t="s">
        <v>21</v>
      </c>
      <c r="I298">
        <v>1675.9564487955956</v>
      </c>
      <c r="J298">
        <v>2.1647384607966211</v>
      </c>
    </row>
    <row r="299" spans="1:10" x14ac:dyDescent="0.25">
      <c r="A299" s="1" t="s">
        <v>312</v>
      </c>
      <c r="B299" s="2">
        <v>45389</v>
      </c>
      <c r="C299">
        <v>344.97905473343258</v>
      </c>
      <c r="D299">
        <v>18.872035481133413</v>
      </c>
      <c r="E299">
        <v>345.05415506591038</v>
      </c>
      <c r="F299">
        <v>5</v>
      </c>
      <c r="G299" s="1" t="s">
        <v>16</v>
      </c>
      <c r="H299" s="1" t="s">
        <v>27</v>
      </c>
      <c r="I299">
        <v>844.29344755971522</v>
      </c>
      <c r="J299">
        <v>4.5570461072760597</v>
      </c>
    </row>
    <row r="300" spans="1:10" x14ac:dyDescent="0.25">
      <c r="A300" s="1" t="s">
        <v>313</v>
      </c>
      <c r="B300" s="2">
        <v>45390</v>
      </c>
      <c r="C300">
        <v>129.71575802625313</v>
      </c>
      <c r="D300">
        <v>21.196287380610347</v>
      </c>
      <c r="E300">
        <v>415.6691943059185</v>
      </c>
      <c r="F300">
        <v>4</v>
      </c>
      <c r="G300" s="1" t="s">
        <v>16</v>
      </c>
      <c r="H300" s="1" t="s">
        <v>27</v>
      </c>
      <c r="I300">
        <v>734.3151063841666</v>
      </c>
      <c r="J300">
        <v>1.1649402933086033</v>
      </c>
    </row>
    <row r="301" spans="1:10" x14ac:dyDescent="0.25">
      <c r="A301" s="1" t="s">
        <v>314</v>
      </c>
      <c r="B301" s="2">
        <v>45391</v>
      </c>
      <c r="C301">
        <v>397.78164016140209</v>
      </c>
      <c r="D301">
        <v>17.139489945772389</v>
      </c>
      <c r="E301">
        <v>210.63321918661768</v>
      </c>
      <c r="F301">
        <v>5</v>
      </c>
      <c r="G301" s="1" t="s">
        <v>29</v>
      </c>
      <c r="H301" s="1" t="s">
        <v>27</v>
      </c>
      <c r="I301">
        <v>295.06069122090003</v>
      </c>
      <c r="J301">
        <v>8.1939203551310484</v>
      </c>
    </row>
    <row r="302" spans="1:10" x14ac:dyDescent="0.25">
      <c r="A302" s="1" t="s">
        <v>315</v>
      </c>
      <c r="B302" s="2">
        <v>45292</v>
      </c>
      <c r="C302">
        <v>272.35266125782488</v>
      </c>
      <c r="D302">
        <v>10.962815202238971</v>
      </c>
      <c r="E302">
        <v>69.109809424928073</v>
      </c>
      <c r="F302">
        <v>2</v>
      </c>
      <c r="G302" s="1" t="s">
        <v>11</v>
      </c>
      <c r="H302" s="1" t="s">
        <v>12</v>
      </c>
      <c r="I302">
        <v>1710.4961071526732</v>
      </c>
      <c r="J302">
        <v>1.1317951625664022</v>
      </c>
    </row>
    <row r="303" spans="1:10" x14ac:dyDescent="0.25">
      <c r="A303" s="1" t="s">
        <v>316</v>
      </c>
      <c r="B303" s="2">
        <v>45293</v>
      </c>
      <c r="C303">
        <v>389.5006213611436</v>
      </c>
      <c r="D303">
        <v>13.432630258754475</v>
      </c>
      <c r="E303">
        <v>265.52658438478488</v>
      </c>
      <c r="F303">
        <v>7</v>
      </c>
      <c r="G303" s="1" t="s">
        <v>11</v>
      </c>
      <c r="H303" s="1" t="s">
        <v>27</v>
      </c>
      <c r="I303">
        <v>920.39710999298961</v>
      </c>
      <c r="J303">
        <v>3.3404473367820318</v>
      </c>
    </row>
    <row r="304" spans="1:10" x14ac:dyDescent="0.25">
      <c r="A304" s="1" t="s">
        <v>317</v>
      </c>
      <c r="B304" s="2">
        <v>45294</v>
      </c>
      <c r="C304">
        <v>391.94471732348677</v>
      </c>
      <c r="D304">
        <v>25.197965465965314</v>
      </c>
      <c r="E304">
        <v>337.93061721260108</v>
      </c>
      <c r="F304">
        <v>6</v>
      </c>
      <c r="G304" s="1" t="s">
        <v>11</v>
      </c>
      <c r="H304" s="1" t="s">
        <v>18</v>
      </c>
      <c r="I304">
        <v>889.80322116889727</v>
      </c>
      <c r="J304">
        <v>3.4210581312043891</v>
      </c>
    </row>
    <row r="305" spans="1:10" x14ac:dyDescent="0.25">
      <c r="A305" s="1" t="s">
        <v>318</v>
      </c>
      <c r="B305" s="2">
        <v>45295</v>
      </c>
      <c r="C305">
        <v>252.00736564777836</v>
      </c>
      <c r="D305">
        <v>29.963300027399047</v>
      </c>
      <c r="E305">
        <v>424.77629604117305</v>
      </c>
      <c r="F305">
        <v>2</v>
      </c>
      <c r="G305" s="1" t="s">
        <v>11</v>
      </c>
      <c r="H305" s="1" t="s">
        <v>18</v>
      </c>
      <c r="I305">
        <v>1041.8361008200704</v>
      </c>
      <c r="J305">
        <v>8.2375787270511225</v>
      </c>
    </row>
    <row r="306" spans="1:10" x14ac:dyDescent="0.25">
      <c r="A306" s="1" t="s">
        <v>319</v>
      </c>
      <c r="B306" s="2">
        <v>45296</v>
      </c>
      <c r="C306">
        <v>465.86941627354673</v>
      </c>
      <c r="D306">
        <v>23.361987878741189</v>
      </c>
      <c r="E306">
        <v>199.6302863173143</v>
      </c>
      <c r="F306">
        <v>9</v>
      </c>
      <c r="G306" s="1" t="s">
        <v>14</v>
      </c>
      <c r="H306" s="1" t="s">
        <v>27</v>
      </c>
      <c r="I306">
        <v>1199.4564081139499</v>
      </c>
      <c r="J306">
        <v>4.0630338650151705</v>
      </c>
    </row>
    <row r="307" spans="1:10" x14ac:dyDescent="0.25">
      <c r="A307" s="1" t="s">
        <v>56</v>
      </c>
      <c r="B307" s="2">
        <v>45297</v>
      </c>
      <c r="C307">
        <v>304.02130253125966</v>
      </c>
      <c r="D307">
        <v>6.1817856805983737</v>
      </c>
      <c r="E307">
        <v>330.7242176310034</v>
      </c>
      <c r="F307">
        <v>3</v>
      </c>
      <c r="G307" s="1" t="s">
        <v>29</v>
      </c>
      <c r="H307" s="1" t="s">
        <v>27</v>
      </c>
      <c r="I307">
        <v>1489.0492391078067</v>
      </c>
      <c r="J307">
        <v>7.8630033363310963</v>
      </c>
    </row>
    <row r="308" spans="1:10" x14ac:dyDescent="0.25">
      <c r="A308" s="1" t="s">
        <v>320</v>
      </c>
      <c r="B308" s="2">
        <v>45298</v>
      </c>
      <c r="C308">
        <v>335.88424357726706</v>
      </c>
      <c r="D308">
        <v>20.926142930536649</v>
      </c>
      <c r="E308">
        <v>312.34405022624804</v>
      </c>
      <c r="F308">
        <v>8</v>
      </c>
      <c r="G308" s="1" t="s">
        <v>29</v>
      </c>
      <c r="H308" s="1" t="s">
        <v>12</v>
      </c>
      <c r="I308">
        <v>1998.1500987147658</v>
      </c>
      <c r="J308">
        <v>1.4833283703077123</v>
      </c>
    </row>
    <row r="309" spans="1:10" x14ac:dyDescent="0.25">
      <c r="A309" s="1" t="s">
        <v>321</v>
      </c>
      <c r="B309" s="2">
        <v>45299</v>
      </c>
      <c r="C309">
        <v>331.03480074885266</v>
      </c>
      <c r="D309">
        <v>9.1878917206943367</v>
      </c>
      <c r="E309">
        <v>163.26844460158276</v>
      </c>
      <c r="F309">
        <v>6</v>
      </c>
      <c r="G309" s="1" t="s">
        <v>14</v>
      </c>
      <c r="H309" s="1" t="s">
        <v>12</v>
      </c>
      <c r="I309">
        <v>170.33270840528138</v>
      </c>
      <c r="J309">
        <v>10.74006055596597</v>
      </c>
    </row>
    <row r="310" spans="1:10" x14ac:dyDescent="0.25">
      <c r="A310" s="1" t="s">
        <v>322</v>
      </c>
      <c r="B310" s="2">
        <v>45300</v>
      </c>
      <c r="C310">
        <v>438.91109367413725</v>
      </c>
      <c r="D310">
        <v>31.911970900742279</v>
      </c>
      <c r="E310">
        <v>71.890174681204854</v>
      </c>
      <c r="F310">
        <v>6</v>
      </c>
      <c r="G310" s="1" t="s">
        <v>16</v>
      </c>
      <c r="H310" s="1" t="s">
        <v>18</v>
      </c>
      <c r="I310">
        <v>859.39270722561935</v>
      </c>
      <c r="J310">
        <v>5.5220651948219288</v>
      </c>
    </row>
    <row r="311" spans="1:10" x14ac:dyDescent="0.25">
      <c r="A311" s="1" t="s">
        <v>323</v>
      </c>
      <c r="B311" s="2">
        <v>45301</v>
      </c>
      <c r="C311">
        <v>332.24783310489732</v>
      </c>
      <c r="D311">
        <v>19.599364875758567</v>
      </c>
      <c r="E311">
        <v>50.641785870612765</v>
      </c>
      <c r="F311">
        <v>4</v>
      </c>
      <c r="G311" s="1" t="s">
        <v>29</v>
      </c>
      <c r="H311" s="1" t="s">
        <v>12</v>
      </c>
      <c r="I311">
        <v>1075.3758707864181</v>
      </c>
      <c r="J311">
        <v>9.4429964392450447</v>
      </c>
    </row>
    <row r="312" spans="1:10" x14ac:dyDescent="0.25">
      <c r="A312" s="1" t="s">
        <v>324</v>
      </c>
      <c r="B312" s="2">
        <v>45302</v>
      </c>
      <c r="C312">
        <v>117.9308306268846</v>
      </c>
      <c r="D312">
        <v>22.335706282819267</v>
      </c>
      <c r="E312">
        <v>494.41326359444821</v>
      </c>
      <c r="F312">
        <v>10</v>
      </c>
      <c r="G312" s="1" t="s">
        <v>20</v>
      </c>
      <c r="H312" s="1" t="s">
        <v>27</v>
      </c>
      <c r="I312">
        <v>1476.7669518429118</v>
      </c>
      <c r="J312">
        <v>6.4953362704375932</v>
      </c>
    </row>
    <row r="313" spans="1:10" x14ac:dyDescent="0.25">
      <c r="A313" s="1" t="s">
        <v>325</v>
      </c>
      <c r="B313" s="2">
        <v>45303</v>
      </c>
      <c r="C313">
        <v>80.728816323090243</v>
      </c>
      <c r="D313">
        <v>18.133130808334442</v>
      </c>
      <c r="E313">
        <v>327.48547789503476</v>
      </c>
      <c r="F313">
        <v>5</v>
      </c>
      <c r="G313" s="1" t="s">
        <v>29</v>
      </c>
      <c r="H313" s="1" t="s">
        <v>12</v>
      </c>
      <c r="I313">
        <v>1877.0338124742286</v>
      </c>
      <c r="J313">
        <v>11.89521721094809</v>
      </c>
    </row>
    <row r="314" spans="1:10" x14ac:dyDescent="0.25">
      <c r="A314" s="1" t="s">
        <v>326</v>
      </c>
      <c r="B314" s="2">
        <v>45304</v>
      </c>
      <c r="C314">
        <v>248.99362872632818</v>
      </c>
      <c r="D314">
        <v>22.450980172027716</v>
      </c>
      <c r="E314">
        <v>433.51596812087865</v>
      </c>
      <c r="F314">
        <v>3</v>
      </c>
      <c r="G314" s="1" t="s">
        <v>29</v>
      </c>
      <c r="H314" s="1" t="s">
        <v>27</v>
      </c>
      <c r="I314">
        <v>1819.6389701344783</v>
      </c>
      <c r="J314">
        <v>8.8378421954661377</v>
      </c>
    </row>
    <row r="315" spans="1:10" x14ac:dyDescent="0.25">
      <c r="A315" s="1" t="s">
        <v>327</v>
      </c>
      <c r="B315" s="2">
        <v>45305</v>
      </c>
      <c r="C315">
        <v>186.26919581255581</v>
      </c>
      <c r="D315">
        <v>8.8114782617835132</v>
      </c>
      <c r="E315">
        <v>145.3505158047185</v>
      </c>
      <c r="F315">
        <v>4</v>
      </c>
      <c r="G315" s="1" t="s">
        <v>16</v>
      </c>
      <c r="H315" s="1" t="s">
        <v>18</v>
      </c>
      <c r="I315">
        <v>1748.5049719140891</v>
      </c>
      <c r="J315">
        <v>9.7038575030553638</v>
      </c>
    </row>
    <row r="316" spans="1:10" x14ac:dyDescent="0.25">
      <c r="A316" s="1" t="s">
        <v>328</v>
      </c>
      <c r="B316" s="2">
        <v>45306</v>
      </c>
      <c r="C316">
        <v>173.60315036877165</v>
      </c>
      <c r="D316">
        <v>45.551122018539488</v>
      </c>
      <c r="E316">
        <v>361.32501227446005</v>
      </c>
      <c r="F316">
        <v>8</v>
      </c>
      <c r="G316" s="1" t="s">
        <v>14</v>
      </c>
      <c r="H316" s="1" t="s">
        <v>21</v>
      </c>
      <c r="I316">
        <v>540.62099350356766</v>
      </c>
      <c r="J316">
        <v>11.144463005327548</v>
      </c>
    </row>
    <row r="317" spans="1:10" x14ac:dyDescent="0.25">
      <c r="A317" s="1" t="s">
        <v>329</v>
      </c>
      <c r="B317" s="2">
        <v>45307</v>
      </c>
      <c r="C317">
        <v>75.277454095885119</v>
      </c>
      <c r="D317">
        <v>45.734340844101148</v>
      </c>
      <c r="E317">
        <v>448.33942288684773</v>
      </c>
      <c r="F317">
        <v>4</v>
      </c>
      <c r="G317" s="1" t="s">
        <v>16</v>
      </c>
      <c r="H317" s="1" t="s">
        <v>12</v>
      </c>
      <c r="I317">
        <v>215.33889624317538</v>
      </c>
      <c r="J317">
        <v>7.261255680665748</v>
      </c>
    </row>
    <row r="318" spans="1:10" x14ac:dyDescent="0.25">
      <c r="A318" s="1" t="s">
        <v>330</v>
      </c>
      <c r="B318" s="2">
        <v>45308</v>
      </c>
      <c r="C318">
        <v>278.30159838040015</v>
      </c>
      <c r="D318">
        <v>49.01778788062493</v>
      </c>
      <c r="E318">
        <v>163.41973372111349</v>
      </c>
      <c r="F318">
        <v>4</v>
      </c>
      <c r="G318" s="1" t="s">
        <v>16</v>
      </c>
      <c r="H318" s="1" t="s">
        <v>18</v>
      </c>
      <c r="I318">
        <v>136.13735215223295</v>
      </c>
      <c r="J318">
        <v>3.7713416855736202</v>
      </c>
    </row>
    <row r="319" spans="1:10" x14ac:dyDescent="0.25">
      <c r="A319" s="1" t="s">
        <v>331</v>
      </c>
      <c r="B319" s="2">
        <v>45309</v>
      </c>
      <c r="C319">
        <v>189.68353277283992</v>
      </c>
      <c r="D319">
        <v>30.738219383729277</v>
      </c>
      <c r="E319">
        <v>91.966062249995133</v>
      </c>
      <c r="F319">
        <v>4</v>
      </c>
      <c r="G319" s="1" t="s">
        <v>14</v>
      </c>
      <c r="H319" s="1" t="s">
        <v>18</v>
      </c>
      <c r="I319">
        <v>1195.1663687833791</v>
      </c>
      <c r="J319">
        <v>2.0421902432928869</v>
      </c>
    </row>
    <row r="320" spans="1:10" x14ac:dyDescent="0.25">
      <c r="A320" s="1" t="s">
        <v>332</v>
      </c>
      <c r="B320" s="2">
        <v>45310</v>
      </c>
      <c r="C320">
        <v>253.36123866530698</v>
      </c>
      <c r="D320">
        <v>12.631231552654647</v>
      </c>
      <c r="E320">
        <v>387.4277063857391</v>
      </c>
      <c r="F320">
        <v>5</v>
      </c>
      <c r="G320" s="1" t="s">
        <v>20</v>
      </c>
      <c r="H320" s="1" t="s">
        <v>12</v>
      </c>
      <c r="I320">
        <v>1151.1858017792558</v>
      </c>
      <c r="J320">
        <v>4.5678971990613242</v>
      </c>
    </row>
    <row r="321" spans="1:10" x14ac:dyDescent="0.25">
      <c r="A321" s="1" t="s">
        <v>333</v>
      </c>
      <c r="B321" s="2">
        <v>45311</v>
      </c>
      <c r="C321">
        <v>75.600522875278571</v>
      </c>
      <c r="D321">
        <v>22.132941056993442</v>
      </c>
      <c r="E321">
        <v>451.84978147783755</v>
      </c>
      <c r="F321">
        <v>4</v>
      </c>
      <c r="G321" s="1" t="s">
        <v>14</v>
      </c>
      <c r="H321" s="1" t="s">
        <v>21</v>
      </c>
      <c r="I321">
        <v>608.91285461535062</v>
      </c>
      <c r="J321">
        <v>7.9396131609340683</v>
      </c>
    </row>
    <row r="322" spans="1:10" x14ac:dyDescent="0.25">
      <c r="A322" s="1" t="s">
        <v>215</v>
      </c>
      <c r="B322" s="2">
        <v>45312</v>
      </c>
      <c r="C322">
        <v>424.26348424840467</v>
      </c>
      <c r="D322">
        <v>11.247802653173753</v>
      </c>
      <c r="E322">
        <v>406.60631486409432</v>
      </c>
      <c r="F322">
        <v>4</v>
      </c>
      <c r="G322" s="1" t="s">
        <v>16</v>
      </c>
      <c r="H322" s="1" t="s">
        <v>27</v>
      </c>
      <c r="I322">
        <v>1331.770542953619</v>
      </c>
      <c r="J322">
        <v>5.274219851619792</v>
      </c>
    </row>
    <row r="323" spans="1:10" x14ac:dyDescent="0.25">
      <c r="A323" s="1" t="s">
        <v>334</v>
      </c>
      <c r="B323" s="2">
        <v>45313</v>
      </c>
      <c r="C323">
        <v>84.52895052805475</v>
      </c>
      <c r="D323">
        <v>18.550906941878093</v>
      </c>
      <c r="E323">
        <v>405.13459733734953</v>
      </c>
      <c r="F323">
        <v>4</v>
      </c>
      <c r="G323" s="1" t="s">
        <v>14</v>
      </c>
      <c r="H323" s="1" t="s">
        <v>18</v>
      </c>
      <c r="I323">
        <v>1789.3671296487908</v>
      </c>
      <c r="J323">
        <v>11.170087417185568</v>
      </c>
    </row>
    <row r="324" spans="1:10" x14ac:dyDescent="0.25">
      <c r="A324" s="1" t="s">
        <v>335</v>
      </c>
      <c r="B324" s="2">
        <v>45314</v>
      </c>
      <c r="C324">
        <v>438.91251526635762</v>
      </c>
      <c r="D324">
        <v>27.190577399485313</v>
      </c>
      <c r="E324">
        <v>308.01598454987436</v>
      </c>
      <c r="F324">
        <v>4</v>
      </c>
      <c r="G324" s="1" t="s">
        <v>29</v>
      </c>
      <c r="H324" s="1" t="s">
        <v>18</v>
      </c>
      <c r="I324">
        <v>322.18740686847798</v>
      </c>
      <c r="J324">
        <v>9.4854705082694313</v>
      </c>
    </row>
    <row r="325" spans="1:10" x14ac:dyDescent="0.25">
      <c r="A325" s="1" t="s">
        <v>336</v>
      </c>
      <c r="B325" s="2">
        <v>45315</v>
      </c>
      <c r="C325">
        <v>434.88201715524065</v>
      </c>
      <c r="D325">
        <v>7.8470217624629477</v>
      </c>
      <c r="E325">
        <v>337.05455536694188</v>
      </c>
      <c r="F325">
        <v>10</v>
      </c>
      <c r="G325" s="1" t="s">
        <v>29</v>
      </c>
      <c r="H325" s="1" t="s">
        <v>21</v>
      </c>
      <c r="I325">
        <v>1283.1237106325664</v>
      </c>
      <c r="J325">
        <v>2.4622457970120903</v>
      </c>
    </row>
    <row r="326" spans="1:10" x14ac:dyDescent="0.25">
      <c r="A326" s="1" t="s">
        <v>337</v>
      </c>
      <c r="B326" s="2">
        <v>45316</v>
      </c>
      <c r="C326">
        <v>326.75377478700813</v>
      </c>
      <c r="D326">
        <v>24.560432116823524</v>
      </c>
      <c r="E326">
        <v>346.76276018594325</v>
      </c>
      <c r="F326">
        <v>6</v>
      </c>
      <c r="G326" s="1" t="s">
        <v>20</v>
      </c>
      <c r="H326" s="1" t="s">
        <v>27</v>
      </c>
      <c r="I326">
        <v>1327.7416442249105</v>
      </c>
      <c r="J326">
        <v>2.9286415054566257</v>
      </c>
    </row>
    <row r="327" spans="1:10" x14ac:dyDescent="0.25">
      <c r="A327" s="1" t="s">
        <v>338</v>
      </c>
      <c r="B327" s="2">
        <v>45317</v>
      </c>
      <c r="C327">
        <v>278.1805178002798</v>
      </c>
      <c r="D327">
        <v>23.949605289763593</v>
      </c>
      <c r="E327">
        <v>366.2159348444531</v>
      </c>
      <c r="F327">
        <v>3</v>
      </c>
      <c r="G327" s="1" t="s">
        <v>20</v>
      </c>
      <c r="H327" s="1" t="s">
        <v>18</v>
      </c>
      <c r="I327">
        <v>951.81824732778534</v>
      </c>
      <c r="J327">
        <v>9.3788791129264037</v>
      </c>
    </row>
    <row r="328" spans="1:10" x14ac:dyDescent="0.25">
      <c r="A328" s="1" t="s">
        <v>339</v>
      </c>
      <c r="B328" s="2">
        <v>45318</v>
      </c>
      <c r="C328">
        <v>258.22024651727253</v>
      </c>
      <c r="D328">
        <v>26.790409127026781</v>
      </c>
      <c r="E328">
        <v>334.59227382197196</v>
      </c>
      <c r="F328">
        <v>2</v>
      </c>
      <c r="G328" s="1" t="s">
        <v>14</v>
      </c>
      <c r="H328" s="1" t="s">
        <v>21</v>
      </c>
      <c r="I328">
        <v>928.8370075787094</v>
      </c>
      <c r="J328">
        <v>8.5638760737898707</v>
      </c>
    </row>
    <row r="329" spans="1:10" x14ac:dyDescent="0.25">
      <c r="A329" s="1" t="s">
        <v>340</v>
      </c>
      <c r="B329" s="2">
        <v>45319</v>
      </c>
      <c r="C329">
        <v>299.44236710223674</v>
      </c>
      <c r="D329">
        <v>8.4614612627820716</v>
      </c>
      <c r="E329">
        <v>498.78516779758201</v>
      </c>
      <c r="F329">
        <v>2</v>
      </c>
      <c r="G329" s="1" t="s">
        <v>14</v>
      </c>
      <c r="H329" s="1" t="s">
        <v>12</v>
      </c>
      <c r="I329">
        <v>406.53352921620365</v>
      </c>
      <c r="J329">
        <v>11.758236843102397</v>
      </c>
    </row>
    <row r="330" spans="1:10" x14ac:dyDescent="0.25">
      <c r="A330" s="1" t="s">
        <v>341</v>
      </c>
      <c r="B330" s="2">
        <v>45320</v>
      </c>
      <c r="C330">
        <v>406.31800876941134</v>
      </c>
      <c r="D330">
        <v>16.326488200500627</v>
      </c>
      <c r="E330">
        <v>144.52461090175467</v>
      </c>
      <c r="F330">
        <v>2</v>
      </c>
      <c r="G330" s="1" t="s">
        <v>14</v>
      </c>
      <c r="H330" s="1" t="s">
        <v>21</v>
      </c>
      <c r="I330">
        <v>1479.7973570613744</v>
      </c>
      <c r="J330">
        <v>8.3300764806824485</v>
      </c>
    </row>
    <row r="331" spans="1:10" x14ac:dyDescent="0.25">
      <c r="A331" s="1" t="s">
        <v>342</v>
      </c>
      <c r="B331" s="2">
        <v>45321</v>
      </c>
      <c r="C331">
        <v>453.14454450056115</v>
      </c>
      <c r="D331">
        <v>16.096553075615134</v>
      </c>
      <c r="E331">
        <v>220.91152931904395</v>
      </c>
      <c r="F331">
        <v>8</v>
      </c>
      <c r="G331" s="1" t="s">
        <v>11</v>
      </c>
      <c r="H331" s="1" t="s">
        <v>21</v>
      </c>
      <c r="I331">
        <v>991.55683035634468</v>
      </c>
      <c r="J331">
        <v>1.7426483160716095</v>
      </c>
    </row>
    <row r="332" spans="1:10" x14ac:dyDescent="0.25">
      <c r="A332" s="1" t="s">
        <v>343</v>
      </c>
      <c r="B332" s="2">
        <v>45322</v>
      </c>
      <c r="C332">
        <v>252.38016664290782</v>
      </c>
      <c r="D332">
        <v>33.126515949600261</v>
      </c>
      <c r="E332">
        <v>206.37196208262</v>
      </c>
      <c r="F332">
        <v>10</v>
      </c>
      <c r="G332" s="1" t="s">
        <v>16</v>
      </c>
      <c r="H332" s="1" t="s">
        <v>18</v>
      </c>
      <c r="I332">
        <v>932.41030827906661</v>
      </c>
      <c r="J332">
        <v>1.194136781199771</v>
      </c>
    </row>
    <row r="333" spans="1:10" x14ac:dyDescent="0.25">
      <c r="A333" s="1" t="s">
        <v>156</v>
      </c>
      <c r="B333" s="2">
        <v>45323</v>
      </c>
      <c r="C333">
        <v>414.41716296408703</v>
      </c>
      <c r="D333">
        <v>31.721287911758537</v>
      </c>
      <c r="E333">
        <v>36.95312231668364</v>
      </c>
      <c r="F333">
        <v>1</v>
      </c>
      <c r="G333" s="1" t="s">
        <v>16</v>
      </c>
      <c r="H333" s="1" t="s">
        <v>27</v>
      </c>
      <c r="I333">
        <v>1064.5082959341589</v>
      </c>
      <c r="J333">
        <v>11.033135804797753</v>
      </c>
    </row>
    <row r="334" spans="1:10" x14ac:dyDescent="0.25">
      <c r="A334" s="1" t="s">
        <v>344</v>
      </c>
      <c r="B334" s="2">
        <v>45324</v>
      </c>
      <c r="C334">
        <v>343.32685459187445</v>
      </c>
      <c r="D334">
        <v>13.79967011961172</v>
      </c>
      <c r="E334">
        <v>359.8731005004181</v>
      </c>
      <c r="F334">
        <v>9</v>
      </c>
      <c r="G334" s="1" t="s">
        <v>20</v>
      </c>
      <c r="H334" s="1" t="s">
        <v>12</v>
      </c>
      <c r="I334">
        <v>1216.5515491905307</v>
      </c>
      <c r="J334">
        <v>5.9380272195196548</v>
      </c>
    </row>
    <row r="335" spans="1:10" x14ac:dyDescent="0.25">
      <c r="A335" s="1" t="s">
        <v>345</v>
      </c>
      <c r="B335" s="2">
        <v>45325</v>
      </c>
      <c r="C335">
        <v>194.68704329619277</v>
      </c>
      <c r="D335">
        <v>9.8137565411405898</v>
      </c>
      <c r="E335">
        <v>294.58036833768375</v>
      </c>
      <c r="F335">
        <v>1</v>
      </c>
      <c r="G335" s="1" t="s">
        <v>29</v>
      </c>
      <c r="H335" s="1" t="s">
        <v>21</v>
      </c>
      <c r="I335">
        <v>1401.450760248234</v>
      </c>
      <c r="J335">
        <v>6.6212875548490242</v>
      </c>
    </row>
    <row r="336" spans="1:10" x14ac:dyDescent="0.25">
      <c r="A336" s="1" t="s">
        <v>346</v>
      </c>
      <c r="B336" s="2">
        <v>45326</v>
      </c>
      <c r="C336">
        <v>264.03306257438123</v>
      </c>
      <c r="D336">
        <v>18.709609808806562</v>
      </c>
      <c r="E336">
        <v>111.15927699744833</v>
      </c>
      <c r="F336">
        <v>8</v>
      </c>
      <c r="G336" s="1" t="s">
        <v>29</v>
      </c>
      <c r="H336" s="1" t="s">
        <v>12</v>
      </c>
      <c r="I336">
        <v>1851.2976336776483</v>
      </c>
      <c r="J336">
        <v>9.159953143869938</v>
      </c>
    </row>
    <row r="337" spans="1:10" x14ac:dyDescent="0.25">
      <c r="A337" s="1" t="s">
        <v>347</v>
      </c>
      <c r="B337" s="2">
        <v>45327</v>
      </c>
      <c r="C337">
        <v>117.88748451303734</v>
      </c>
      <c r="D337">
        <v>47.697055807755433</v>
      </c>
      <c r="E337">
        <v>368.74394075883367</v>
      </c>
      <c r="F337">
        <v>6</v>
      </c>
      <c r="G337" s="1" t="s">
        <v>29</v>
      </c>
      <c r="H337" s="1" t="s">
        <v>27</v>
      </c>
      <c r="I337">
        <v>1721.562203770038</v>
      </c>
      <c r="J337">
        <v>6.5376204882722639</v>
      </c>
    </row>
    <row r="338" spans="1:10" x14ac:dyDescent="0.25">
      <c r="A338" s="1" t="s">
        <v>348</v>
      </c>
      <c r="B338" s="2">
        <v>45328</v>
      </c>
      <c r="C338">
        <v>77.843165045495326</v>
      </c>
      <c r="D338">
        <v>19.949774689023215</v>
      </c>
      <c r="E338">
        <v>126.73433310860908</v>
      </c>
      <c r="F338">
        <v>10</v>
      </c>
      <c r="G338" s="1" t="s">
        <v>29</v>
      </c>
      <c r="H338" s="1" t="s">
        <v>12</v>
      </c>
      <c r="I338">
        <v>1458.8784087316726</v>
      </c>
      <c r="J338">
        <v>8.7509204363241011</v>
      </c>
    </row>
    <row r="339" spans="1:10" x14ac:dyDescent="0.25">
      <c r="A339" s="1" t="s">
        <v>349</v>
      </c>
      <c r="B339" s="2">
        <v>45329</v>
      </c>
      <c r="C339">
        <v>96.57584477167623</v>
      </c>
      <c r="D339">
        <v>32.908648454361021</v>
      </c>
      <c r="E339">
        <v>276.62484874122231</v>
      </c>
      <c r="F339">
        <v>6</v>
      </c>
      <c r="G339" s="1" t="s">
        <v>16</v>
      </c>
      <c r="H339" s="1" t="s">
        <v>12</v>
      </c>
      <c r="I339">
        <v>990.08783436716544</v>
      </c>
      <c r="J339">
        <v>1.1462084916134547</v>
      </c>
    </row>
    <row r="340" spans="1:10" x14ac:dyDescent="0.25">
      <c r="A340" s="1" t="s">
        <v>350</v>
      </c>
      <c r="B340" s="2">
        <v>45330</v>
      </c>
      <c r="C340">
        <v>454.60707528009812</v>
      </c>
      <c r="D340">
        <v>41.183440788082208</v>
      </c>
      <c r="E340">
        <v>396.75058654213615</v>
      </c>
      <c r="F340">
        <v>8</v>
      </c>
      <c r="G340" s="1" t="s">
        <v>11</v>
      </c>
      <c r="H340" s="1" t="s">
        <v>18</v>
      </c>
      <c r="I340">
        <v>1778.0294474769285</v>
      </c>
      <c r="J340">
        <v>1.2333471758651386</v>
      </c>
    </row>
    <row r="341" spans="1:10" x14ac:dyDescent="0.25">
      <c r="A341" s="1" t="s">
        <v>351</v>
      </c>
      <c r="B341" s="2">
        <v>45331</v>
      </c>
      <c r="C341">
        <v>204.54699912722043</v>
      </c>
      <c r="D341">
        <v>19.82937723256671</v>
      </c>
      <c r="E341">
        <v>455.1327226424263</v>
      </c>
      <c r="F341">
        <v>10</v>
      </c>
      <c r="G341" s="1" t="s">
        <v>29</v>
      </c>
      <c r="H341" s="1" t="s">
        <v>27</v>
      </c>
      <c r="I341">
        <v>1473.6905064555394</v>
      </c>
      <c r="J341">
        <v>9.3483513434572032</v>
      </c>
    </row>
    <row r="342" spans="1:10" x14ac:dyDescent="0.25">
      <c r="A342" s="1" t="s">
        <v>352</v>
      </c>
      <c r="B342" s="2">
        <v>45332</v>
      </c>
      <c r="C342">
        <v>371.44199712535817</v>
      </c>
      <c r="D342">
        <v>20.063130068613063</v>
      </c>
      <c r="E342">
        <v>342.49686846195624</v>
      </c>
      <c r="F342">
        <v>5</v>
      </c>
      <c r="G342" s="1" t="s">
        <v>20</v>
      </c>
      <c r="H342" s="1" t="s">
        <v>21</v>
      </c>
      <c r="I342">
        <v>841.70534255822281</v>
      </c>
      <c r="J342">
        <v>2.3646177902619154</v>
      </c>
    </row>
    <row r="343" spans="1:10" x14ac:dyDescent="0.25">
      <c r="A343" s="1" t="s">
        <v>353</v>
      </c>
      <c r="B343" s="2">
        <v>45333</v>
      </c>
      <c r="C343">
        <v>277.0470506754308</v>
      </c>
      <c r="D343">
        <v>41.696396150135143</v>
      </c>
      <c r="E343">
        <v>263.51113069127132</v>
      </c>
      <c r="F343">
        <v>8</v>
      </c>
      <c r="G343" s="1" t="s">
        <v>14</v>
      </c>
      <c r="H343" s="1" t="s">
        <v>18</v>
      </c>
      <c r="I343">
        <v>892.03604894022203</v>
      </c>
      <c r="J343">
        <v>3.6003595822829464</v>
      </c>
    </row>
    <row r="344" spans="1:10" x14ac:dyDescent="0.25">
      <c r="A344" s="1" t="s">
        <v>354</v>
      </c>
      <c r="B344" s="2">
        <v>45334</v>
      </c>
      <c r="C344">
        <v>127.65151014636422</v>
      </c>
      <c r="D344">
        <v>43.67788101953758</v>
      </c>
      <c r="E344">
        <v>425.8012372374057</v>
      </c>
      <c r="F344">
        <v>3</v>
      </c>
      <c r="G344" s="1" t="s">
        <v>14</v>
      </c>
      <c r="H344" s="1" t="s">
        <v>18</v>
      </c>
      <c r="I344">
        <v>1888.2742820598471</v>
      </c>
      <c r="J344">
        <v>5.7134765858181051</v>
      </c>
    </row>
    <row r="345" spans="1:10" x14ac:dyDescent="0.25">
      <c r="A345" s="1" t="s">
        <v>355</v>
      </c>
      <c r="B345" s="2">
        <v>45335</v>
      </c>
      <c r="C345">
        <v>161.48467561922791</v>
      </c>
      <c r="D345">
        <v>48.840141942707305</v>
      </c>
      <c r="E345">
        <v>423.50657340627197</v>
      </c>
      <c r="F345">
        <v>9</v>
      </c>
      <c r="G345" s="1" t="s">
        <v>20</v>
      </c>
      <c r="H345" s="1" t="s">
        <v>21</v>
      </c>
      <c r="I345">
        <v>1339.7503569402604</v>
      </c>
      <c r="J345">
        <v>3.6790030361520381</v>
      </c>
    </row>
    <row r="346" spans="1:10" x14ac:dyDescent="0.25">
      <c r="A346" s="1" t="s">
        <v>356</v>
      </c>
      <c r="B346" s="2">
        <v>45336</v>
      </c>
      <c r="C346">
        <v>246.99122343915485</v>
      </c>
      <c r="D346">
        <v>11.125601221021917</v>
      </c>
      <c r="E346">
        <v>440.71749648421303</v>
      </c>
      <c r="F346">
        <v>5</v>
      </c>
      <c r="G346" s="1" t="s">
        <v>20</v>
      </c>
      <c r="H346" s="1" t="s">
        <v>27</v>
      </c>
      <c r="I346">
        <v>784.48557862898747</v>
      </c>
      <c r="J346">
        <v>1.873286036097654</v>
      </c>
    </row>
    <row r="347" spans="1:10" x14ac:dyDescent="0.25">
      <c r="A347" s="1" t="s">
        <v>357</v>
      </c>
      <c r="B347" s="2">
        <v>45337</v>
      </c>
      <c r="C347">
        <v>247.73980629318095</v>
      </c>
      <c r="D347">
        <v>19.429931991878945</v>
      </c>
      <c r="E347">
        <v>106.94521174592037</v>
      </c>
      <c r="F347">
        <v>7</v>
      </c>
      <c r="G347" s="1" t="s">
        <v>20</v>
      </c>
      <c r="H347" s="1" t="s">
        <v>12</v>
      </c>
      <c r="I347">
        <v>997.41720869790458</v>
      </c>
      <c r="J347">
        <v>2.5131103107315291</v>
      </c>
    </row>
    <row r="348" spans="1:10" x14ac:dyDescent="0.25">
      <c r="A348" s="1" t="s">
        <v>358</v>
      </c>
      <c r="B348" s="2">
        <v>45338</v>
      </c>
      <c r="C348">
        <v>285.23661586949549</v>
      </c>
      <c r="D348">
        <v>47.627551490725232</v>
      </c>
      <c r="E348">
        <v>66.849470630100484</v>
      </c>
      <c r="F348">
        <v>4</v>
      </c>
      <c r="G348" s="1" t="s">
        <v>11</v>
      </c>
      <c r="H348" s="1" t="s">
        <v>27</v>
      </c>
      <c r="I348">
        <v>1944.7891146288025</v>
      </c>
      <c r="J348">
        <v>6.4859913011101034</v>
      </c>
    </row>
    <row r="349" spans="1:10" x14ac:dyDescent="0.25">
      <c r="A349" s="1" t="s">
        <v>359</v>
      </c>
      <c r="B349" s="2">
        <v>45339</v>
      </c>
      <c r="C349">
        <v>121.43579359169362</v>
      </c>
      <c r="D349">
        <v>14.038316991593227</v>
      </c>
      <c r="E349">
        <v>81.413187054105606</v>
      </c>
      <c r="F349">
        <v>10</v>
      </c>
      <c r="G349" s="1" t="s">
        <v>14</v>
      </c>
      <c r="H349" s="1" t="s">
        <v>27</v>
      </c>
      <c r="I349">
        <v>407.84893320128697</v>
      </c>
      <c r="J349">
        <v>3.2221296628443623</v>
      </c>
    </row>
    <row r="350" spans="1:10" x14ac:dyDescent="0.25">
      <c r="A350" s="1" t="s">
        <v>360</v>
      </c>
      <c r="B350" s="2">
        <v>45340</v>
      </c>
      <c r="C350">
        <v>217.78339194559717</v>
      </c>
      <c r="D350">
        <v>19.138247653794863</v>
      </c>
      <c r="E350">
        <v>144.1528882688998</v>
      </c>
      <c r="F350">
        <v>3</v>
      </c>
      <c r="G350" s="1" t="s">
        <v>11</v>
      </c>
      <c r="H350" s="1" t="s">
        <v>12</v>
      </c>
      <c r="I350">
        <v>493.69632256529246</v>
      </c>
      <c r="J350">
        <v>5.1332273725288999</v>
      </c>
    </row>
    <row r="351" spans="1:10" x14ac:dyDescent="0.25">
      <c r="A351" s="1" t="s">
        <v>243</v>
      </c>
      <c r="B351" s="2">
        <v>45341</v>
      </c>
      <c r="C351">
        <v>177.30211037648803</v>
      </c>
      <c r="D351">
        <v>48.405858039265723</v>
      </c>
      <c r="E351">
        <v>408.00505718838565</v>
      </c>
      <c r="F351">
        <v>1</v>
      </c>
      <c r="G351" s="1" t="s">
        <v>29</v>
      </c>
      <c r="H351" s="1" t="s">
        <v>12</v>
      </c>
      <c r="I351">
        <v>1412.3253429202971</v>
      </c>
      <c r="J351">
        <v>8.0624278665853577</v>
      </c>
    </row>
    <row r="352" spans="1:10" x14ac:dyDescent="0.25">
      <c r="A352" s="1" t="s">
        <v>361</v>
      </c>
      <c r="B352" s="2">
        <v>45342</v>
      </c>
      <c r="C352">
        <v>233.94622876129415</v>
      </c>
      <c r="D352">
        <v>48.592634978601296</v>
      </c>
      <c r="E352">
        <v>386.20074479326519</v>
      </c>
      <c r="F352">
        <v>9</v>
      </c>
      <c r="G352" s="1" t="s">
        <v>14</v>
      </c>
      <c r="H352" s="1" t="s">
        <v>12</v>
      </c>
      <c r="I352">
        <v>263.7646054283324</v>
      </c>
      <c r="J352">
        <v>3.6187036496214606</v>
      </c>
    </row>
    <row r="353" spans="1:10" x14ac:dyDescent="0.25">
      <c r="A353" s="1" t="s">
        <v>362</v>
      </c>
      <c r="B353" s="2">
        <v>45343</v>
      </c>
      <c r="C353">
        <v>202.26521607863879</v>
      </c>
      <c r="D353">
        <v>18.115166821102395</v>
      </c>
      <c r="E353">
        <v>107.87281136604562</v>
      </c>
      <c r="F353">
        <v>7</v>
      </c>
      <c r="G353" s="1" t="s">
        <v>20</v>
      </c>
      <c r="H353" s="1" t="s">
        <v>27</v>
      </c>
      <c r="I353">
        <v>1017.4905534482259</v>
      </c>
      <c r="J353">
        <v>8.9783926500292637</v>
      </c>
    </row>
    <row r="354" spans="1:10" x14ac:dyDescent="0.25">
      <c r="A354" s="1" t="s">
        <v>363</v>
      </c>
      <c r="B354" s="2">
        <v>45344</v>
      </c>
      <c r="C354">
        <v>319.04863807234528</v>
      </c>
      <c r="D354">
        <v>36.273099545244953</v>
      </c>
      <c r="E354">
        <v>346.26193725916556</v>
      </c>
      <c r="F354">
        <v>8</v>
      </c>
      <c r="G354" s="1" t="s">
        <v>11</v>
      </c>
      <c r="H354" s="1" t="s">
        <v>21</v>
      </c>
      <c r="I354">
        <v>429.25309672221545</v>
      </c>
      <c r="J354">
        <v>11.874065156315575</v>
      </c>
    </row>
    <row r="355" spans="1:10" x14ac:dyDescent="0.25">
      <c r="A355" s="1" t="s">
        <v>364</v>
      </c>
      <c r="B355" s="2">
        <v>45345</v>
      </c>
      <c r="C355">
        <v>405.15211920364914</v>
      </c>
      <c r="D355">
        <v>27.095329080144605</v>
      </c>
      <c r="E355">
        <v>181.10358233845699</v>
      </c>
      <c r="F355">
        <v>9</v>
      </c>
      <c r="G355" s="1" t="s">
        <v>16</v>
      </c>
      <c r="H355" s="1" t="s">
        <v>27</v>
      </c>
      <c r="I355">
        <v>396.99677937420529</v>
      </c>
      <c r="J355">
        <v>5.8809882263229181</v>
      </c>
    </row>
    <row r="356" spans="1:10" x14ac:dyDescent="0.25">
      <c r="A356" s="1" t="s">
        <v>365</v>
      </c>
      <c r="B356" s="2">
        <v>45346</v>
      </c>
      <c r="C356">
        <v>341.2874106361881</v>
      </c>
      <c r="D356">
        <v>30.914567673123226</v>
      </c>
      <c r="E356">
        <v>62.863914569330817</v>
      </c>
      <c r="F356">
        <v>1</v>
      </c>
      <c r="G356" s="1" t="s">
        <v>14</v>
      </c>
      <c r="H356" s="1" t="s">
        <v>21</v>
      </c>
      <c r="I356">
        <v>1035.1528964319607</v>
      </c>
      <c r="J356">
        <v>10.650650982674868</v>
      </c>
    </row>
    <row r="357" spans="1:10" x14ac:dyDescent="0.25">
      <c r="A357" s="1" t="s">
        <v>366</v>
      </c>
      <c r="B357" s="2">
        <v>45347</v>
      </c>
      <c r="C357">
        <v>79.660334425872861</v>
      </c>
      <c r="D357">
        <v>15.909093355125789</v>
      </c>
      <c r="E357">
        <v>190.53603013751956</v>
      </c>
      <c r="F357">
        <v>9</v>
      </c>
      <c r="G357" s="1" t="s">
        <v>20</v>
      </c>
      <c r="H357" s="1" t="s">
        <v>27</v>
      </c>
      <c r="I357">
        <v>1607.6166658876111</v>
      </c>
      <c r="J357">
        <v>2.4769371305360703</v>
      </c>
    </row>
    <row r="358" spans="1:10" x14ac:dyDescent="0.25">
      <c r="A358" s="1" t="s">
        <v>367</v>
      </c>
      <c r="B358" s="2">
        <v>45348</v>
      </c>
      <c r="C358">
        <v>92.527676381792446</v>
      </c>
      <c r="D358">
        <v>21.922488604586619</v>
      </c>
      <c r="E358">
        <v>377.22076608454785</v>
      </c>
      <c r="F358">
        <v>6</v>
      </c>
      <c r="G358" s="1" t="s">
        <v>20</v>
      </c>
      <c r="H358" s="1" t="s">
        <v>21</v>
      </c>
      <c r="I358">
        <v>1891.8039268863033</v>
      </c>
      <c r="J358">
        <v>4.4929252719851034</v>
      </c>
    </row>
    <row r="359" spans="1:10" x14ac:dyDescent="0.25">
      <c r="A359" s="1" t="s">
        <v>368</v>
      </c>
      <c r="B359" s="2">
        <v>45349</v>
      </c>
      <c r="C359">
        <v>355.27070517803645</v>
      </c>
      <c r="D359">
        <v>41.742253194481087</v>
      </c>
      <c r="E359">
        <v>167.40093023946008</v>
      </c>
      <c r="F359">
        <v>7</v>
      </c>
      <c r="G359" s="1" t="s">
        <v>29</v>
      </c>
      <c r="H359" s="1" t="s">
        <v>12</v>
      </c>
      <c r="I359">
        <v>1038.0776493023232</v>
      </c>
      <c r="J359">
        <v>9.6566797000574525</v>
      </c>
    </row>
    <row r="360" spans="1:10" x14ac:dyDescent="0.25">
      <c r="A360" s="1" t="s">
        <v>369</v>
      </c>
      <c r="B360" s="2">
        <v>45350</v>
      </c>
      <c r="C360">
        <v>177.86613824515118</v>
      </c>
      <c r="D360">
        <v>22.682080838275695</v>
      </c>
      <c r="E360">
        <v>398.28340966764767</v>
      </c>
      <c r="F360">
        <v>3</v>
      </c>
      <c r="G360" s="1" t="s">
        <v>11</v>
      </c>
      <c r="H360" s="1" t="s">
        <v>27</v>
      </c>
      <c r="I360">
        <v>545.96592037322057</v>
      </c>
      <c r="J360">
        <v>1.4356822425842384</v>
      </c>
    </row>
    <row r="361" spans="1:10" x14ac:dyDescent="0.25">
      <c r="A361" s="1" t="s">
        <v>370</v>
      </c>
      <c r="B361" s="2">
        <v>45351</v>
      </c>
      <c r="C361">
        <v>375.68014475110778</v>
      </c>
      <c r="D361">
        <v>10.124952062539915</v>
      </c>
      <c r="E361">
        <v>179.03222574597271</v>
      </c>
      <c r="F361">
        <v>8</v>
      </c>
      <c r="G361" s="1" t="s">
        <v>29</v>
      </c>
      <c r="H361" s="1" t="s">
        <v>27</v>
      </c>
      <c r="I361">
        <v>1157.9779706105123</v>
      </c>
      <c r="J361">
        <v>9.709577484080512</v>
      </c>
    </row>
    <row r="362" spans="1:10" x14ac:dyDescent="0.25">
      <c r="A362" s="1" t="s">
        <v>133</v>
      </c>
      <c r="B362" s="2">
        <v>45352</v>
      </c>
      <c r="C362">
        <v>345.45383888471508</v>
      </c>
      <c r="D362">
        <v>30.373272888295368</v>
      </c>
      <c r="E362">
        <v>145.06843299473772</v>
      </c>
      <c r="F362">
        <v>2</v>
      </c>
      <c r="G362" s="1" t="s">
        <v>16</v>
      </c>
      <c r="H362" s="1" t="s">
        <v>18</v>
      </c>
      <c r="I362">
        <v>1998.5963235381851</v>
      </c>
      <c r="J362">
        <v>5.5638274112977877</v>
      </c>
    </row>
    <row r="363" spans="1:10" x14ac:dyDescent="0.25">
      <c r="A363" s="1" t="s">
        <v>371</v>
      </c>
      <c r="B363" s="2">
        <v>45353</v>
      </c>
      <c r="C363">
        <v>457.85421372365477</v>
      </c>
      <c r="D363">
        <v>31.650216541267348</v>
      </c>
      <c r="E363">
        <v>161.14453839216452</v>
      </c>
      <c r="F363">
        <v>9</v>
      </c>
      <c r="G363" s="1" t="s">
        <v>16</v>
      </c>
      <c r="H363" s="1" t="s">
        <v>21</v>
      </c>
      <c r="I363">
        <v>781.69483150334361</v>
      </c>
      <c r="J363">
        <v>9.939815947212324</v>
      </c>
    </row>
    <row r="364" spans="1:10" x14ac:dyDescent="0.25">
      <c r="A364" s="1" t="s">
        <v>372</v>
      </c>
      <c r="B364" s="2">
        <v>45354</v>
      </c>
      <c r="C364">
        <v>442.97584792724251</v>
      </c>
      <c r="D364">
        <v>29.553308845286995</v>
      </c>
      <c r="E364">
        <v>428.58266634147691</v>
      </c>
      <c r="F364">
        <v>8</v>
      </c>
      <c r="G364" s="1" t="s">
        <v>29</v>
      </c>
      <c r="H364" s="1" t="s">
        <v>27</v>
      </c>
      <c r="I364">
        <v>595.53521631943681</v>
      </c>
      <c r="J364">
        <v>9.2560600210772943</v>
      </c>
    </row>
    <row r="365" spans="1:10" x14ac:dyDescent="0.25">
      <c r="A365" s="1" t="s">
        <v>373</v>
      </c>
      <c r="B365" s="2">
        <v>45355</v>
      </c>
      <c r="C365">
        <v>200.01291622725046</v>
      </c>
      <c r="D365">
        <v>35.677068490853941</v>
      </c>
      <c r="E365">
        <v>245.85755248192649</v>
      </c>
      <c r="F365">
        <v>6</v>
      </c>
      <c r="G365" s="1" t="s">
        <v>14</v>
      </c>
      <c r="H365" s="1" t="s">
        <v>27</v>
      </c>
      <c r="I365">
        <v>1386.1629307370661</v>
      </c>
      <c r="J365">
        <v>3.5191102423987033</v>
      </c>
    </row>
    <row r="366" spans="1:10" x14ac:dyDescent="0.25">
      <c r="A366" s="1" t="s">
        <v>374</v>
      </c>
      <c r="B366" s="2">
        <v>45356</v>
      </c>
      <c r="C366">
        <v>312.23278156388881</v>
      </c>
      <c r="D366">
        <v>29.754462064886276</v>
      </c>
      <c r="E366">
        <v>435.86881745241902</v>
      </c>
      <c r="F366">
        <v>1</v>
      </c>
      <c r="G366" s="1" t="s">
        <v>14</v>
      </c>
      <c r="H366" s="1" t="s">
        <v>12</v>
      </c>
      <c r="I366">
        <v>431.95811043011008</v>
      </c>
      <c r="J366">
        <v>9.0616044226584798</v>
      </c>
    </row>
    <row r="367" spans="1:10" x14ac:dyDescent="0.25">
      <c r="A367" s="1" t="s">
        <v>375</v>
      </c>
      <c r="B367" s="2">
        <v>45357</v>
      </c>
      <c r="C367">
        <v>113.64277126294303</v>
      </c>
      <c r="D367">
        <v>47.88520751688332</v>
      </c>
      <c r="E367">
        <v>300.11581747643862</v>
      </c>
      <c r="F367">
        <v>1</v>
      </c>
      <c r="G367" s="1" t="s">
        <v>29</v>
      </c>
      <c r="H367" s="1" t="s">
        <v>21</v>
      </c>
      <c r="I367">
        <v>1732.9771764536886</v>
      </c>
      <c r="J367">
        <v>4.7700125699098317</v>
      </c>
    </row>
    <row r="368" spans="1:10" x14ac:dyDescent="0.25">
      <c r="A368" s="1" t="s">
        <v>376</v>
      </c>
      <c r="B368" s="2">
        <v>45358</v>
      </c>
      <c r="C368">
        <v>207.4193543911299</v>
      </c>
      <c r="D368">
        <v>25.77300002749168</v>
      </c>
      <c r="E368">
        <v>473.26447232003699</v>
      </c>
      <c r="F368">
        <v>4</v>
      </c>
      <c r="G368" s="1" t="s">
        <v>29</v>
      </c>
      <c r="H368" s="1" t="s">
        <v>21</v>
      </c>
      <c r="I368">
        <v>1056.6099096890016</v>
      </c>
      <c r="J368">
        <v>3.2639917875262294</v>
      </c>
    </row>
    <row r="369" spans="1:10" x14ac:dyDescent="0.25">
      <c r="A369" s="1" t="s">
        <v>377</v>
      </c>
      <c r="B369" s="2">
        <v>45359</v>
      </c>
      <c r="C369">
        <v>485.46342846173508</v>
      </c>
      <c r="D369">
        <v>36.876517306522857</v>
      </c>
      <c r="E369">
        <v>54.183553953956398</v>
      </c>
      <c r="F369">
        <v>7</v>
      </c>
      <c r="G369" s="1" t="s">
        <v>14</v>
      </c>
      <c r="H369" s="1" t="s">
        <v>27</v>
      </c>
      <c r="I369">
        <v>1632.9495312345371</v>
      </c>
      <c r="J369">
        <v>1.5948137936961095</v>
      </c>
    </row>
    <row r="370" spans="1:10" x14ac:dyDescent="0.25">
      <c r="A370" s="1" t="s">
        <v>378</v>
      </c>
      <c r="B370" s="2">
        <v>45360</v>
      </c>
      <c r="C370">
        <v>364.31598326534646</v>
      </c>
      <c r="D370">
        <v>24.730472943900885</v>
      </c>
      <c r="E370">
        <v>446.92450950578615</v>
      </c>
      <c r="F370">
        <v>10</v>
      </c>
      <c r="G370" s="1" t="s">
        <v>11</v>
      </c>
      <c r="H370" s="1" t="s">
        <v>21</v>
      </c>
      <c r="I370">
        <v>741.69603376223802</v>
      </c>
      <c r="J370">
        <v>11.094459923469023</v>
      </c>
    </row>
    <row r="371" spans="1:10" x14ac:dyDescent="0.25">
      <c r="A371" s="1" t="s">
        <v>379</v>
      </c>
      <c r="B371" s="2">
        <v>45361</v>
      </c>
      <c r="C371">
        <v>226.38109295091215</v>
      </c>
      <c r="D371">
        <v>18.109904359338287</v>
      </c>
      <c r="E371">
        <v>260.22913975649806</v>
      </c>
      <c r="F371">
        <v>2</v>
      </c>
      <c r="G371" s="1" t="s">
        <v>29</v>
      </c>
      <c r="H371" s="1" t="s">
        <v>21</v>
      </c>
      <c r="I371">
        <v>316.54165739841426</v>
      </c>
      <c r="J371">
        <v>11.872139042107154</v>
      </c>
    </row>
    <row r="372" spans="1:10" x14ac:dyDescent="0.25">
      <c r="A372" s="1" t="s">
        <v>380</v>
      </c>
      <c r="B372" s="2">
        <v>45362</v>
      </c>
      <c r="C372">
        <v>317.76855266820866</v>
      </c>
      <c r="D372">
        <v>36.177587569595424</v>
      </c>
      <c r="E372">
        <v>436.39892225515041</v>
      </c>
      <c r="F372">
        <v>6</v>
      </c>
      <c r="G372" s="1" t="s">
        <v>20</v>
      </c>
      <c r="H372" s="1" t="s">
        <v>21</v>
      </c>
      <c r="I372">
        <v>530.71148640891352</v>
      </c>
      <c r="J372">
        <v>9.815969881123662</v>
      </c>
    </row>
    <row r="373" spans="1:10" x14ac:dyDescent="0.25">
      <c r="A373" s="1" t="s">
        <v>381</v>
      </c>
      <c r="B373" s="2">
        <v>45363</v>
      </c>
      <c r="C373">
        <v>472.10098980459236</v>
      </c>
      <c r="D373">
        <v>41.853450560200635</v>
      </c>
      <c r="E373">
        <v>203.20122550668179</v>
      </c>
      <c r="F373">
        <v>6</v>
      </c>
      <c r="G373" s="1" t="s">
        <v>11</v>
      </c>
      <c r="H373" s="1" t="s">
        <v>21</v>
      </c>
      <c r="I373">
        <v>1167.7647525502869</v>
      </c>
      <c r="J373">
        <v>8.65905853297207</v>
      </c>
    </row>
    <row r="374" spans="1:10" x14ac:dyDescent="0.25">
      <c r="A374" s="1" t="s">
        <v>382</v>
      </c>
      <c r="B374" s="2">
        <v>45364</v>
      </c>
      <c r="C374">
        <v>189.31184933718242</v>
      </c>
      <c r="D374">
        <v>40.804557619817949</v>
      </c>
      <c r="E374">
        <v>163.21076183238236</v>
      </c>
      <c r="F374">
        <v>10</v>
      </c>
      <c r="G374" s="1" t="s">
        <v>29</v>
      </c>
      <c r="H374" s="1" t="s">
        <v>21</v>
      </c>
      <c r="I374">
        <v>1024.0940659482931</v>
      </c>
      <c r="J374">
        <v>3.4468845999888709</v>
      </c>
    </row>
    <row r="375" spans="1:10" x14ac:dyDescent="0.25">
      <c r="A375" s="1" t="s">
        <v>383</v>
      </c>
      <c r="B375" s="2">
        <v>45365</v>
      </c>
      <c r="C375">
        <v>219.50568772533509</v>
      </c>
      <c r="D375">
        <v>23.411371561020566</v>
      </c>
      <c r="E375">
        <v>45.949745908436057</v>
      </c>
      <c r="F375">
        <v>5</v>
      </c>
      <c r="G375" s="1" t="s">
        <v>20</v>
      </c>
      <c r="H375" s="1" t="s">
        <v>18</v>
      </c>
      <c r="I375">
        <v>1987.9593614236712</v>
      </c>
      <c r="J375">
        <v>10.599763610931822</v>
      </c>
    </row>
    <row r="376" spans="1:10" x14ac:dyDescent="0.25">
      <c r="A376" s="1" t="s">
        <v>384</v>
      </c>
      <c r="B376" s="2">
        <v>45366</v>
      </c>
      <c r="C376">
        <v>406.24788103859458</v>
      </c>
      <c r="D376">
        <v>27.468644688003213</v>
      </c>
      <c r="E376">
        <v>430.03508979360498</v>
      </c>
      <c r="F376">
        <v>3</v>
      </c>
      <c r="G376" s="1" t="s">
        <v>20</v>
      </c>
      <c r="H376" s="1" t="s">
        <v>18</v>
      </c>
      <c r="I376">
        <v>1591.2830276411612</v>
      </c>
      <c r="J376">
        <v>6.7361912022382535</v>
      </c>
    </row>
    <row r="377" spans="1:10" x14ac:dyDescent="0.25">
      <c r="A377" s="1" t="s">
        <v>385</v>
      </c>
      <c r="B377" s="2">
        <v>45367</v>
      </c>
      <c r="C377">
        <v>415.93315271666046</v>
      </c>
      <c r="D377">
        <v>33.500121784414858</v>
      </c>
      <c r="E377">
        <v>85.935324403099486</v>
      </c>
      <c r="F377">
        <v>9</v>
      </c>
      <c r="G377" s="1" t="s">
        <v>29</v>
      </c>
      <c r="H377" s="1" t="s">
        <v>27</v>
      </c>
      <c r="I377">
        <v>1561.810412918665</v>
      </c>
      <c r="J377">
        <v>3.0190002088693504</v>
      </c>
    </row>
    <row r="378" spans="1:10" x14ac:dyDescent="0.25">
      <c r="A378" s="1" t="s">
        <v>386</v>
      </c>
      <c r="B378" s="2">
        <v>45368</v>
      </c>
      <c r="C378">
        <v>351.55237999762511</v>
      </c>
      <c r="D378">
        <v>15.890952545185948</v>
      </c>
      <c r="E378">
        <v>116.14236358166889</v>
      </c>
      <c r="F378">
        <v>5</v>
      </c>
      <c r="G378" s="1" t="s">
        <v>29</v>
      </c>
      <c r="H378" s="1" t="s">
        <v>21</v>
      </c>
      <c r="I378">
        <v>1563.1802966271036</v>
      </c>
      <c r="J378">
        <v>7.9276076411192804</v>
      </c>
    </row>
    <row r="379" spans="1:10" x14ac:dyDescent="0.25">
      <c r="A379" s="1" t="s">
        <v>387</v>
      </c>
      <c r="B379" s="2">
        <v>45369</v>
      </c>
      <c r="C379">
        <v>423.03153780250904</v>
      </c>
      <c r="D379">
        <v>34.639833583954314</v>
      </c>
      <c r="E379">
        <v>216.41208644100996</v>
      </c>
      <c r="F379">
        <v>4</v>
      </c>
      <c r="G379" s="1" t="s">
        <v>29</v>
      </c>
      <c r="H379" s="1" t="s">
        <v>12</v>
      </c>
      <c r="I379">
        <v>1158.3424650746085</v>
      </c>
      <c r="J379">
        <v>1.710785683755085</v>
      </c>
    </row>
    <row r="380" spans="1:10" x14ac:dyDescent="0.25">
      <c r="A380" s="1" t="s">
        <v>388</v>
      </c>
      <c r="B380" s="2">
        <v>45370</v>
      </c>
      <c r="C380">
        <v>382.44860245826726</v>
      </c>
      <c r="D380">
        <v>37.185637608474181</v>
      </c>
      <c r="E380">
        <v>293.31372222725787</v>
      </c>
      <c r="F380">
        <v>5</v>
      </c>
      <c r="G380" s="1" t="s">
        <v>20</v>
      </c>
      <c r="H380" s="1" t="s">
        <v>27</v>
      </c>
      <c r="I380">
        <v>1803.0036284568823</v>
      </c>
      <c r="J380">
        <v>6.4080651832359585</v>
      </c>
    </row>
    <row r="381" spans="1:10" x14ac:dyDescent="0.25">
      <c r="A381" s="1" t="s">
        <v>389</v>
      </c>
      <c r="B381" s="2">
        <v>45371</v>
      </c>
      <c r="C381">
        <v>358.43649812490929</v>
      </c>
      <c r="D381">
        <v>40.50845434490283</v>
      </c>
      <c r="E381">
        <v>455.17804856294123</v>
      </c>
      <c r="F381">
        <v>8</v>
      </c>
      <c r="G381" s="1" t="s">
        <v>16</v>
      </c>
      <c r="H381" s="1" t="s">
        <v>27</v>
      </c>
      <c r="I381">
        <v>1721.4754813258169</v>
      </c>
      <c r="J381">
        <v>11.490273089089392</v>
      </c>
    </row>
    <row r="382" spans="1:10" x14ac:dyDescent="0.25">
      <c r="A382" s="1" t="s">
        <v>390</v>
      </c>
      <c r="B382" s="2">
        <v>45372</v>
      </c>
      <c r="C382">
        <v>286.87700288037831</v>
      </c>
      <c r="D382">
        <v>8.3284311012029804</v>
      </c>
      <c r="E382">
        <v>239.6342878695398</v>
      </c>
      <c r="F382">
        <v>10</v>
      </c>
      <c r="G382" s="1" t="s">
        <v>29</v>
      </c>
      <c r="H382" s="1" t="s">
        <v>21</v>
      </c>
      <c r="I382">
        <v>1760.0217832567998</v>
      </c>
      <c r="J382">
        <v>1.5731754822882742</v>
      </c>
    </row>
    <row r="383" spans="1:10" x14ac:dyDescent="0.25">
      <c r="A383" s="1" t="s">
        <v>391</v>
      </c>
      <c r="B383" s="2">
        <v>45373</v>
      </c>
      <c r="C383">
        <v>340.71116933006954</v>
      </c>
      <c r="D383">
        <v>49.581527649663563</v>
      </c>
      <c r="E383">
        <v>171.86405967138026</v>
      </c>
      <c r="F383">
        <v>6</v>
      </c>
      <c r="G383" s="1" t="s">
        <v>29</v>
      </c>
      <c r="H383" s="1" t="s">
        <v>21</v>
      </c>
      <c r="I383">
        <v>1248.1500206293401</v>
      </c>
      <c r="J383">
        <v>11.912138257599265</v>
      </c>
    </row>
    <row r="384" spans="1:10" x14ac:dyDescent="0.25">
      <c r="A384" s="1" t="s">
        <v>392</v>
      </c>
      <c r="B384" s="2">
        <v>45374</v>
      </c>
      <c r="C384">
        <v>240.53286484494666</v>
      </c>
      <c r="D384">
        <v>26.565561489768179</v>
      </c>
      <c r="E384">
        <v>363.5208589328173</v>
      </c>
      <c r="F384">
        <v>6</v>
      </c>
      <c r="G384" s="1" t="s">
        <v>11</v>
      </c>
      <c r="H384" s="1" t="s">
        <v>18</v>
      </c>
      <c r="I384">
        <v>297.86984355873858</v>
      </c>
      <c r="J384">
        <v>11.32101979290262</v>
      </c>
    </row>
    <row r="385" spans="1:10" x14ac:dyDescent="0.25">
      <c r="A385" s="1" t="s">
        <v>59</v>
      </c>
      <c r="B385" s="2">
        <v>45375</v>
      </c>
      <c r="C385">
        <v>212.82264335605308</v>
      </c>
      <c r="D385">
        <v>23.036229379821815</v>
      </c>
      <c r="E385">
        <v>393.89176516823096</v>
      </c>
      <c r="F385">
        <v>3</v>
      </c>
      <c r="G385" s="1" t="s">
        <v>29</v>
      </c>
      <c r="H385" s="1" t="s">
        <v>27</v>
      </c>
      <c r="I385">
        <v>195.80187991709244</v>
      </c>
      <c r="J385">
        <v>2.3811709956031533</v>
      </c>
    </row>
    <row r="386" spans="1:10" x14ac:dyDescent="0.25">
      <c r="A386" s="1" t="s">
        <v>393</v>
      </c>
      <c r="B386" s="2">
        <v>45376</v>
      </c>
      <c r="C386">
        <v>213.16895104191997</v>
      </c>
      <c r="D386">
        <v>27.797568936327906</v>
      </c>
      <c r="E386">
        <v>254.03880595909158</v>
      </c>
      <c r="F386">
        <v>8</v>
      </c>
      <c r="G386" s="1" t="s">
        <v>11</v>
      </c>
      <c r="H386" s="1" t="s">
        <v>27</v>
      </c>
      <c r="I386">
        <v>1897.9086818685437</v>
      </c>
      <c r="J386">
        <v>2.9104340711156804</v>
      </c>
    </row>
    <row r="387" spans="1:10" x14ac:dyDescent="0.25">
      <c r="A387" s="1" t="s">
        <v>394</v>
      </c>
      <c r="B387" s="2">
        <v>45377</v>
      </c>
      <c r="C387">
        <v>131.1183152945801</v>
      </c>
      <c r="D387">
        <v>46.417648301523307</v>
      </c>
      <c r="E387">
        <v>322.89573068609366</v>
      </c>
      <c r="F387">
        <v>7</v>
      </c>
      <c r="G387" s="1" t="s">
        <v>11</v>
      </c>
      <c r="H387" s="1" t="s">
        <v>21</v>
      </c>
      <c r="I387">
        <v>1618.0750822168418</v>
      </c>
      <c r="J387">
        <v>7.037318104084056</v>
      </c>
    </row>
    <row r="388" spans="1:10" x14ac:dyDescent="0.25">
      <c r="A388" s="1" t="s">
        <v>395</v>
      </c>
      <c r="B388" s="2">
        <v>45378</v>
      </c>
      <c r="C388">
        <v>146.38669754400516</v>
      </c>
      <c r="D388">
        <v>36.126898965414846</v>
      </c>
      <c r="E388">
        <v>104.87564795046114</v>
      </c>
      <c r="F388">
        <v>4</v>
      </c>
      <c r="G388" s="1" t="s">
        <v>16</v>
      </c>
      <c r="H388" s="1" t="s">
        <v>27</v>
      </c>
      <c r="I388">
        <v>1929.0295071827936</v>
      </c>
      <c r="J388">
        <v>9.7475640196348703</v>
      </c>
    </row>
    <row r="389" spans="1:10" x14ac:dyDescent="0.25">
      <c r="A389" s="1" t="s">
        <v>396</v>
      </c>
      <c r="B389" s="2">
        <v>45379</v>
      </c>
      <c r="C389">
        <v>476.45072039045607</v>
      </c>
      <c r="D389">
        <v>29.464034152436497</v>
      </c>
      <c r="E389">
        <v>324.55950519328206</v>
      </c>
      <c r="F389">
        <v>7</v>
      </c>
      <c r="G389" s="1" t="s">
        <v>29</v>
      </c>
      <c r="H389" s="1" t="s">
        <v>12</v>
      </c>
      <c r="I389">
        <v>1535.952238818769</v>
      </c>
      <c r="J389">
        <v>3.2481066480235112</v>
      </c>
    </row>
    <row r="390" spans="1:10" x14ac:dyDescent="0.25">
      <c r="A390" s="1" t="s">
        <v>397</v>
      </c>
      <c r="B390" s="2">
        <v>45380</v>
      </c>
      <c r="C390">
        <v>268.82191439272731</v>
      </c>
      <c r="D390">
        <v>40.582441267216666</v>
      </c>
      <c r="E390">
        <v>22.262480683517047</v>
      </c>
      <c r="F390">
        <v>6</v>
      </c>
      <c r="G390" s="1" t="s">
        <v>16</v>
      </c>
      <c r="H390" s="1" t="s">
        <v>21</v>
      </c>
      <c r="I390">
        <v>1951.8535375684091</v>
      </c>
      <c r="J390">
        <v>6.58167003735758</v>
      </c>
    </row>
    <row r="391" spans="1:10" x14ac:dyDescent="0.25">
      <c r="A391" s="1" t="s">
        <v>398</v>
      </c>
      <c r="B391" s="2">
        <v>45381</v>
      </c>
      <c r="C391">
        <v>151.94437094024926</v>
      </c>
      <c r="D391">
        <v>21.178827185731695</v>
      </c>
      <c r="E391">
        <v>151.29337385671982</v>
      </c>
      <c r="F391">
        <v>6</v>
      </c>
      <c r="G391" s="1" t="s">
        <v>20</v>
      </c>
      <c r="H391" s="1" t="s">
        <v>27</v>
      </c>
      <c r="I391">
        <v>1585.1395514613971</v>
      </c>
      <c r="J391">
        <v>5.6886379791414745</v>
      </c>
    </row>
    <row r="392" spans="1:10" x14ac:dyDescent="0.25">
      <c r="A392" s="1" t="s">
        <v>399</v>
      </c>
      <c r="B392" s="2">
        <v>45382</v>
      </c>
      <c r="C392">
        <v>111.90440892968569</v>
      </c>
      <c r="D392">
        <v>45.297568191240458</v>
      </c>
      <c r="E392">
        <v>385.37277498319963</v>
      </c>
      <c r="F392">
        <v>7</v>
      </c>
      <c r="G392" s="1" t="s">
        <v>16</v>
      </c>
      <c r="H392" s="1" t="s">
        <v>18</v>
      </c>
      <c r="I392">
        <v>1258.3461112238233</v>
      </c>
      <c r="J392">
        <v>6.1378167228854643</v>
      </c>
    </row>
    <row r="393" spans="1:10" x14ac:dyDescent="0.25">
      <c r="A393" s="1" t="s">
        <v>400</v>
      </c>
      <c r="B393" s="2">
        <v>45383</v>
      </c>
      <c r="C393">
        <v>84.724287935394344</v>
      </c>
      <c r="D393">
        <v>29.160769371106454</v>
      </c>
      <c r="E393">
        <v>100.93076315979567</v>
      </c>
      <c r="F393">
        <v>5</v>
      </c>
      <c r="G393" s="1" t="s">
        <v>14</v>
      </c>
      <c r="H393" s="1" t="s">
        <v>18</v>
      </c>
      <c r="I393">
        <v>1730.9360794725167</v>
      </c>
      <c r="J393">
        <v>2.8057469273985278</v>
      </c>
    </row>
    <row r="394" spans="1:10" x14ac:dyDescent="0.25">
      <c r="A394" s="1" t="s">
        <v>401</v>
      </c>
      <c r="B394" s="2">
        <v>45384</v>
      </c>
      <c r="C394">
        <v>429.9927749086475</v>
      </c>
      <c r="D394">
        <v>33.71811651548785</v>
      </c>
      <c r="E394">
        <v>386.95219334996381</v>
      </c>
      <c r="F394">
        <v>8</v>
      </c>
      <c r="G394" s="1" t="s">
        <v>14</v>
      </c>
      <c r="H394" s="1" t="s">
        <v>12</v>
      </c>
      <c r="I394">
        <v>293.54927513643656</v>
      </c>
      <c r="J394">
        <v>3.1728988788587928</v>
      </c>
    </row>
    <row r="395" spans="1:10" x14ac:dyDescent="0.25">
      <c r="A395" s="1" t="s">
        <v>402</v>
      </c>
      <c r="B395" s="2">
        <v>45385</v>
      </c>
      <c r="C395">
        <v>95.513343650552372</v>
      </c>
      <c r="D395">
        <v>8.8241870322944482</v>
      </c>
      <c r="E395">
        <v>254.99700350240789</v>
      </c>
      <c r="F395">
        <v>3</v>
      </c>
      <c r="G395" s="1" t="s">
        <v>14</v>
      </c>
      <c r="H395" s="1" t="s">
        <v>12</v>
      </c>
      <c r="I395">
        <v>1168.698444066509</v>
      </c>
      <c r="J395">
        <v>5.6641845251678715</v>
      </c>
    </row>
    <row r="396" spans="1:10" x14ac:dyDescent="0.25">
      <c r="A396" s="1" t="s">
        <v>403</v>
      </c>
      <c r="B396" s="2">
        <v>45386</v>
      </c>
      <c r="C396">
        <v>396.89362416339543</v>
      </c>
      <c r="D396">
        <v>39.60293215640182</v>
      </c>
      <c r="E396">
        <v>386.51320021063964</v>
      </c>
      <c r="F396">
        <v>10</v>
      </c>
      <c r="G396" s="1" t="s">
        <v>11</v>
      </c>
      <c r="H396" s="1" t="s">
        <v>21</v>
      </c>
      <c r="I396">
        <v>1063.8808816692313</v>
      </c>
      <c r="J396">
        <v>7.6643635834653949</v>
      </c>
    </row>
    <row r="397" spans="1:10" x14ac:dyDescent="0.25">
      <c r="A397" s="1" t="s">
        <v>404</v>
      </c>
      <c r="B397" s="2">
        <v>45387</v>
      </c>
      <c r="C397">
        <v>425.80392198555018</v>
      </c>
      <c r="D397">
        <v>34.592074006134453</v>
      </c>
      <c r="E397">
        <v>62.259845004341408</v>
      </c>
      <c r="F397">
        <v>3</v>
      </c>
      <c r="G397" s="1" t="s">
        <v>14</v>
      </c>
      <c r="H397" s="1" t="s">
        <v>12</v>
      </c>
      <c r="I397">
        <v>417.38796678825929</v>
      </c>
      <c r="J397">
        <v>4.334107780001176</v>
      </c>
    </row>
    <row r="398" spans="1:10" x14ac:dyDescent="0.25">
      <c r="A398" s="1" t="s">
        <v>405</v>
      </c>
      <c r="B398" s="2">
        <v>45388</v>
      </c>
      <c r="C398">
        <v>447.65697447165275</v>
      </c>
      <c r="D398">
        <v>20.975396875182032</v>
      </c>
      <c r="E398">
        <v>314.95027458802963</v>
      </c>
      <c r="F398">
        <v>10</v>
      </c>
      <c r="G398" s="1" t="s">
        <v>16</v>
      </c>
      <c r="H398" s="1" t="s">
        <v>27</v>
      </c>
      <c r="I398">
        <v>324.31276704856748</v>
      </c>
      <c r="J398">
        <v>7.3406401345952084</v>
      </c>
    </row>
    <row r="399" spans="1:10" x14ac:dyDescent="0.25">
      <c r="A399" s="1" t="s">
        <v>406</v>
      </c>
      <c r="B399" s="2">
        <v>45389</v>
      </c>
      <c r="C399">
        <v>66.986371560902569</v>
      </c>
      <c r="D399">
        <v>34.114993159253189</v>
      </c>
      <c r="E399">
        <v>324.07401953724519</v>
      </c>
      <c r="F399">
        <v>4</v>
      </c>
      <c r="G399" s="1" t="s">
        <v>29</v>
      </c>
      <c r="H399" s="1" t="s">
        <v>21</v>
      </c>
      <c r="I399">
        <v>490.23383357281205</v>
      </c>
      <c r="J399">
        <v>11.644983917412471</v>
      </c>
    </row>
    <row r="400" spans="1:10" x14ac:dyDescent="0.25">
      <c r="A400" s="1" t="s">
        <v>407</v>
      </c>
      <c r="B400" s="2">
        <v>45390</v>
      </c>
      <c r="C400">
        <v>201.54396738392668</v>
      </c>
      <c r="D400">
        <v>6.9933512087532321</v>
      </c>
      <c r="E400">
        <v>213.62887059101621</v>
      </c>
      <c r="F400">
        <v>2</v>
      </c>
      <c r="G400" s="1" t="s">
        <v>11</v>
      </c>
      <c r="H400" s="1" t="s">
        <v>18</v>
      </c>
      <c r="I400">
        <v>787.11302726240319</v>
      </c>
      <c r="J400">
        <v>3.2154110520367962</v>
      </c>
    </row>
    <row r="401" spans="1:10" x14ac:dyDescent="0.25">
      <c r="A401" s="1" t="s">
        <v>408</v>
      </c>
      <c r="B401" s="2">
        <v>45391</v>
      </c>
      <c r="C401">
        <v>394.83842200125872</v>
      </c>
      <c r="D401">
        <v>49.262369267839226</v>
      </c>
      <c r="E401">
        <v>483.3573632624159</v>
      </c>
      <c r="F401">
        <v>5</v>
      </c>
      <c r="G401" s="1" t="s">
        <v>11</v>
      </c>
      <c r="H401" s="1" t="s">
        <v>27</v>
      </c>
      <c r="I401">
        <v>1483.8636283206467</v>
      </c>
      <c r="J401">
        <v>10.486680795208947</v>
      </c>
    </row>
    <row r="402" spans="1:10" x14ac:dyDescent="0.25">
      <c r="A402" s="1" t="s">
        <v>409</v>
      </c>
      <c r="B402" s="2">
        <v>45292</v>
      </c>
      <c r="C402">
        <v>108.97206864327862</v>
      </c>
      <c r="D402">
        <v>35.486235313888358</v>
      </c>
      <c r="E402">
        <v>203.99188162566111</v>
      </c>
      <c r="F402">
        <v>4</v>
      </c>
      <c r="G402" s="1" t="s">
        <v>14</v>
      </c>
      <c r="H402" s="1" t="s">
        <v>27</v>
      </c>
      <c r="I402">
        <v>1445.5103869653049</v>
      </c>
      <c r="J402">
        <v>6.2928777775181501</v>
      </c>
    </row>
    <row r="403" spans="1:10" x14ac:dyDescent="0.25">
      <c r="A403" s="1" t="s">
        <v>410</v>
      </c>
      <c r="B403" s="2">
        <v>45293</v>
      </c>
      <c r="C403">
        <v>219.5239418701361</v>
      </c>
      <c r="D403">
        <v>22.982798580128701</v>
      </c>
      <c r="E403">
        <v>38.108152867970233</v>
      </c>
      <c r="F403">
        <v>9</v>
      </c>
      <c r="G403" s="1" t="s">
        <v>20</v>
      </c>
      <c r="H403" s="1" t="s">
        <v>12</v>
      </c>
      <c r="I403">
        <v>1547.7329109698799</v>
      </c>
      <c r="J403">
        <v>11.461145115629636</v>
      </c>
    </row>
    <row r="404" spans="1:10" x14ac:dyDescent="0.25">
      <c r="A404" s="1" t="s">
        <v>411</v>
      </c>
      <c r="B404" s="2">
        <v>45294</v>
      </c>
      <c r="C404">
        <v>123.01124543980272</v>
      </c>
      <c r="D404">
        <v>38.870724997832262</v>
      </c>
      <c r="E404">
        <v>115.71884058949614</v>
      </c>
      <c r="F404">
        <v>7</v>
      </c>
      <c r="G404" s="1" t="s">
        <v>20</v>
      </c>
      <c r="H404" s="1" t="s">
        <v>27</v>
      </c>
      <c r="I404">
        <v>1046.9429008055372</v>
      </c>
      <c r="J404">
        <v>4.9554012893191661</v>
      </c>
    </row>
    <row r="405" spans="1:10" x14ac:dyDescent="0.25">
      <c r="A405" s="1" t="s">
        <v>412</v>
      </c>
      <c r="B405" s="2">
        <v>45295</v>
      </c>
      <c r="C405">
        <v>424.10527551010648</v>
      </c>
      <c r="D405">
        <v>48.45725499712227</v>
      </c>
      <c r="E405">
        <v>199.0886746051381</v>
      </c>
      <c r="F405">
        <v>7</v>
      </c>
      <c r="G405" s="1" t="s">
        <v>29</v>
      </c>
      <c r="H405" s="1" t="s">
        <v>21</v>
      </c>
      <c r="I405">
        <v>1753.936153565787</v>
      </c>
      <c r="J405">
        <v>5.1548923764037067</v>
      </c>
    </row>
    <row r="406" spans="1:10" x14ac:dyDescent="0.25">
      <c r="A406" s="1" t="s">
        <v>413</v>
      </c>
      <c r="B406" s="2">
        <v>45296</v>
      </c>
      <c r="C406">
        <v>396.99401617894478</v>
      </c>
      <c r="D406">
        <v>24.370499475058203</v>
      </c>
      <c r="E406">
        <v>26.757016987823423</v>
      </c>
      <c r="F406">
        <v>4</v>
      </c>
      <c r="G406" s="1" t="s">
        <v>16</v>
      </c>
      <c r="H406" s="1" t="s">
        <v>12</v>
      </c>
      <c r="I406">
        <v>393.16189162043213</v>
      </c>
      <c r="J406">
        <v>6.1778483305509138</v>
      </c>
    </row>
    <row r="407" spans="1:10" x14ac:dyDescent="0.25">
      <c r="A407" s="1" t="s">
        <v>414</v>
      </c>
      <c r="B407" s="2">
        <v>45297</v>
      </c>
      <c r="C407">
        <v>414.06967383768551</v>
      </c>
      <c r="D407">
        <v>5.4746497753060988</v>
      </c>
      <c r="E407">
        <v>174.66230424707314</v>
      </c>
      <c r="F407">
        <v>3</v>
      </c>
      <c r="G407" s="1" t="s">
        <v>14</v>
      </c>
      <c r="H407" s="1" t="s">
        <v>27</v>
      </c>
      <c r="I407">
        <v>791.10012453611398</v>
      </c>
      <c r="J407">
        <v>5.6496698301897794</v>
      </c>
    </row>
    <row r="408" spans="1:10" x14ac:dyDescent="0.25">
      <c r="A408" s="1" t="s">
        <v>415</v>
      </c>
      <c r="B408" s="2">
        <v>45298</v>
      </c>
      <c r="C408">
        <v>124.49262458482642</v>
      </c>
      <c r="D408">
        <v>16.643226668164495</v>
      </c>
      <c r="E408">
        <v>419.94975995195074</v>
      </c>
      <c r="F408">
        <v>3</v>
      </c>
      <c r="G408" s="1" t="s">
        <v>16</v>
      </c>
      <c r="H408" s="1" t="s">
        <v>18</v>
      </c>
      <c r="I408">
        <v>1656.4054873717403</v>
      </c>
      <c r="J408">
        <v>7.7033364257530055</v>
      </c>
    </row>
    <row r="409" spans="1:10" x14ac:dyDescent="0.25">
      <c r="A409" s="1" t="s">
        <v>416</v>
      </c>
      <c r="B409" s="2">
        <v>45299</v>
      </c>
      <c r="C409">
        <v>246.95303231225603</v>
      </c>
      <c r="D409">
        <v>27.98043082362701</v>
      </c>
      <c r="E409">
        <v>111.47682077139419</v>
      </c>
      <c r="F409">
        <v>8</v>
      </c>
      <c r="G409" s="1" t="s">
        <v>20</v>
      </c>
      <c r="H409" s="1" t="s">
        <v>12</v>
      </c>
      <c r="I409">
        <v>333.66859191902472</v>
      </c>
      <c r="J409">
        <v>5.7677354020146216</v>
      </c>
    </row>
    <row r="410" spans="1:10" x14ac:dyDescent="0.25">
      <c r="A410" s="1" t="s">
        <v>417</v>
      </c>
      <c r="B410" s="2">
        <v>45300</v>
      </c>
      <c r="C410">
        <v>234.88637517344006</v>
      </c>
      <c r="D410">
        <v>28.345899508220729</v>
      </c>
      <c r="E410">
        <v>344.8391080050128</v>
      </c>
      <c r="F410">
        <v>1</v>
      </c>
      <c r="G410" s="1" t="s">
        <v>20</v>
      </c>
      <c r="H410" s="1" t="s">
        <v>18</v>
      </c>
      <c r="I410">
        <v>483.59162758518789</v>
      </c>
      <c r="J410">
        <v>2.7146631480428711</v>
      </c>
    </row>
    <row r="411" spans="1:10" x14ac:dyDescent="0.25">
      <c r="A411" s="1" t="s">
        <v>418</v>
      </c>
      <c r="B411" s="2">
        <v>45301</v>
      </c>
      <c r="C411">
        <v>354.3633149848398</v>
      </c>
      <c r="D411">
        <v>31.123323298580186</v>
      </c>
      <c r="E411">
        <v>320.80972576237883</v>
      </c>
      <c r="F411">
        <v>3</v>
      </c>
      <c r="G411" s="1" t="s">
        <v>14</v>
      </c>
      <c r="H411" s="1" t="s">
        <v>21</v>
      </c>
      <c r="I411">
        <v>1942.3096670949808</v>
      </c>
      <c r="J411">
        <v>11.49133275247473</v>
      </c>
    </row>
    <row r="412" spans="1:10" x14ac:dyDescent="0.25">
      <c r="A412" s="1" t="s">
        <v>419</v>
      </c>
      <c r="B412" s="2">
        <v>45302</v>
      </c>
      <c r="C412">
        <v>156.88859065111626</v>
      </c>
      <c r="D412">
        <v>30.885592922169177</v>
      </c>
      <c r="E412">
        <v>139.43509898042333</v>
      </c>
      <c r="F412">
        <v>7</v>
      </c>
      <c r="G412" s="1" t="s">
        <v>20</v>
      </c>
      <c r="H412" s="1" t="s">
        <v>18</v>
      </c>
      <c r="I412">
        <v>1561.5166698482858</v>
      </c>
      <c r="J412">
        <v>6.3020079599166046</v>
      </c>
    </row>
    <row r="413" spans="1:10" x14ac:dyDescent="0.25">
      <c r="A413" s="1" t="s">
        <v>420</v>
      </c>
      <c r="B413" s="2">
        <v>45303</v>
      </c>
      <c r="C413">
        <v>249.88941941237405</v>
      </c>
      <c r="D413">
        <v>25.060034817720805</v>
      </c>
      <c r="E413">
        <v>352.89187864179064</v>
      </c>
      <c r="F413">
        <v>8</v>
      </c>
      <c r="G413" s="1" t="s">
        <v>20</v>
      </c>
      <c r="H413" s="1" t="s">
        <v>27</v>
      </c>
      <c r="I413">
        <v>112.51639102474236</v>
      </c>
      <c r="J413">
        <v>9.3812222867877217</v>
      </c>
    </row>
    <row r="414" spans="1:10" x14ac:dyDescent="0.25">
      <c r="A414" s="1" t="s">
        <v>421</v>
      </c>
      <c r="B414" s="2">
        <v>45304</v>
      </c>
      <c r="C414">
        <v>178.21756965351122</v>
      </c>
      <c r="D414">
        <v>22.601037590487628</v>
      </c>
      <c r="E414">
        <v>185.28789155039402</v>
      </c>
      <c r="F414">
        <v>3</v>
      </c>
      <c r="G414" s="1" t="s">
        <v>29</v>
      </c>
      <c r="H414" s="1" t="s">
        <v>18</v>
      </c>
      <c r="I414">
        <v>1686.145402769565</v>
      </c>
      <c r="J414">
        <v>5.7013701602404137</v>
      </c>
    </row>
    <row r="415" spans="1:10" x14ac:dyDescent="0.25">
      <c r="A415" s="1" t="s">
        <v>422</v>
      </c>
      <c r="B415" s="2">
        <v>45305</v>
      </c>
      <c r="C415">
        <v>386.84143314294636</v>
      </c>
      <c r="D415">
        <v>39.75540046080944</v>
      </c>
      <c r="E415">
        <v>81.886784205585315</v>
      </c>
      <c r="F415">
        <v>9</v>
      </c>
      <c r="G415" s="1" t="s">
        <v>29</v>
      </c>
      <c r="H415" s="1" t="s">
        <v>12</v>
      </c>
      <c r="I415">
        <v>999.96033198019961</v>
      </c>
      <c r="J415">
        <v>1.9155614103931291</v>
      </c>
    </row>
    <row r="416" spans="1:10" x14ac:dyDescent="0.25">
      <c r="A416" s="1" t="s">
        <v>423</v>
      </c>
      <c r="B416" s="2">
        <v>45306</v>
      </c>
      <c r="C416">
        <v>252.01758336500316</v>
      </c>
      <c r="D416">
        <v>31.486548044306627</v>
      </c>
      <c r="E416">
        <v>204.10422862769298</v>
      </c>
      <c r="F416">
        <v>9</v>
      </c>
      <c r="G416" s="1" t="s">
        <v>20</v>
      </c>
      <c r="H416" s="1" t="s">
        <v>21</v>
      </c>
      <c r="I416">
        <v>644.84076991336917</v>
      </c>
      <c r="J416">
        <v>10.971027397638988</v>
      </c>
    </row>
    <row r="417" spans="1:10" x14ac:dyDescent="0.25">
      <c r="A417" s="1" t="s">
        <v>424</v>
      </c>
      <c r="B417" s="2">
        <v>45307</v>
      </c>
      <c r="C417">
        <v>290.30501736421752</v>
      </c>
      <c r="D417">
        <v>27.520960172888053</v>
      </c>
      <c r="E417">
        <v>302.56193032067449</v>
      </c>
      <c r="F417">
        <v>6</v>
      </c>
      <c r="G417" s="1" t="s">
        <v>14</v>
      </c>
      <c r="H417" s="1" t="s">
        <v>12</v>
      </c>
      <c r="I417">
        <v>425.39741145032883</v>
      </c>
      <c r="J417">
        <v>4.3025470565782253</v>
      </c>
    </row>
    <row r="418" spans="1:10" x14ac:dyDescent="0.25">
      <c r="A418" s="1" t="s">
        <v>425</v>
      </c>
      <c r="B418" s="2">
        <v>45308</v>
      </c>
      <c r="C418">
        <v>189.26055345325531</v>
      </c>
      <c r="D418">
        <v>20.523532441978322</v>
      </c>
      <c r="E418">
        <v>100.1696898887885</v>
      </c>
      <c r="F418">
        <v>8</v>
      </c>
      <c r="G418" s="1" t="s">
        <v>14</v>
      </c>
      <c r="H418" s="1" t="s">
        <v>27</v>
      </c>
      <c r="I418">
        <v>605.42969560346796</v>
      </c>
      <c r="J418">
        <v>6.9091744846164111</v>
      </c>
    </row>
    <row r="419" spans="1:10" x14ac:dyDescent="0.25">
      <c r="A419" s="1" t="s">
        <v>426</v>
      </c>
      <c r="B419" s="2">
        <v>45309</v>
      </c>
      <c r="C419">
        <v>413.88074199085389</v>
      </c>
      <c r="D419">
        <v>6.1053193861596196</v>
      </c>
      <c r="E419">
        <v>415.44503824371697</v>
      </c>
      <c r="F419">
        <v>5</v>
      </c>
      <c r="G419" s="1" t="s">
        <v>20</v>
      </c>
      <c r="H419" s="1" t="s">
        <v>18</v>
      </c>
      <c r="I419">
        <v>1458.8795142934164</v>
      </c>
      <c r="J419">
        <v>7.0813735052431408</v>
      </c>
    </row>
    <row r="420" spans="1:10" x14ac:dyDescent="0.25">
      <c r="A420" s="1" t="s">
        <v>427</v>
      </c>
      <c r="B420" s="2">
        <v>45310</v>
      </c>
      <c r="C420">
        <v>261.05702226451371</v>
      </c>
      <c r="D420">
        <v>9.7047211102727751</v>
      </c>
      <c r="E420">
        <v>163.13708167718661</v>
      </c>
      <c r="F420">
        <v>5</v>
      </c>
      <c r="G420" s="1" t="s">
        <v>20</v>
      </c>
      <c r="H420" s="1" t="s">
        <v>27</v>
      </c>
      <c r="I420">
        <v>888.51635370569272</v>
      </c>
      <c r="J420">
        <v>2.9326924967036314</v>
      </c>
    </row>
    <row r="421" spans="1:10" x14ac:dyDescent="0.25">
      <c r="A421" s="1" t="s">
        <v>428</v>
      </c>
      <c r="B421" s="2">
        <v>45311</v>
      </c>
      <c r="C421">
        <v>425.80102672656835</v>
      </c>
      <c r="D421">
        <v>23.718894283657065</v>
      </c>
      <c r="E421">
        <v>159.59734006855356</v>
      </c>
      <c r="F421">
        <v>9</v>
      </c>
      <c r="G421" s="1" t="s">
        <v>11</v>
      </c>
      <c r="H421" s="1" t="s">
        <v>18</v>
      </c>
      <c r="I421">
        <v>1295.9367637596351</v>
      </c>
      <c r="J421">
        <v>5.1849526099872847</v>
      </c>
    </row>
    <row r="422" spans="1:10" x14ac:dyDescent="0.25">
      <c r="A422" s="1" t="s">
        <v>429</v>
      </c>
      <c r="B422" s="2">
        <v>45312</v>
      </c>
      <c r="C422">
        <v>215.52843120126477</v>
      </c>
      <c r="D422">
        <v>48.277753955598669</v>
      </c>
      <c r="E422">
        <v>369.35931749447013</v>
      </c>
      <c r="F422">
        <v>10</v>
      </c>
      <c r="G422" s="1" t="s">
        <v>29</v>
      </c>
      <c r="H422" s="1" t="s">
        <v>21</v>
      </c>
      <c r="I422">
        <v>566.35743221686255</v>
      </c>
      <c r="J422">
        <v>4.3643201141777199</v>
      </c>
    </row>
    <row r="423" spans="1:10" x14ac:dyDescent="0.25">
      <c r="A423" s="1" t="s">
        <v>430</v>
      </c>
      <c r="B423" s="2">
        <v>45313</v>
      </c>
      <c r="C423">
        <v>476.2085766098553</v>
      </c>
      <c r="D423">
        <v>10.22312020815386</v>
      </c>
      <c r="E423">
        <v>306.25756093544112</v>
      </c>
      <c r="F423">
        <v>1</v>
      </c>
      <c r="G423" s="1" t="s">
        <v>29</v>
      </c>
      <c r="H423" s="1" t="s">
        <v>21</v>
      </c>
      <c r="I423">
        <v>1531.0918914650649</v>
      </c>
      <c r="J423">
        <v>4.1154832253352982</v>
      </c>
    </row>
    <row r="424" spans="1:10" x14ac:dyDescent="0.25">
      <c r="A424" s="1" t="s">
        <v>431</v>
      </c>
      <c r="B424" s="2">
        <v>45314</v>
      </c>
      <c r="C424">
        <v>492.99790708920978</v>
      </c>
      <c r="D424">
        <v>47.330427116578683</v>
      </c>
      <c r="E424">
        <v>182.1608725798078</v>
      </c>
      <c r="F424">
        <v>7</v>
      </c>
      <c r="G424" s="1" t="s">
        <v>14</v>
      </c>
      <c r="H424" s="1" t="s">
        <v>27</v>
      </c>
      <c r="I424">
        <v>1106.3355207538023</v>
      </c>
      <c r="J424">
        <v>7.183563110726169</v>
      </c>
    </row>
    <row r="425" spans="1:10" x14ac:dyDescent="0.25">
      <c r="A425" s="1" t="s">
        <v>432</v>
      </c>
      <c r="B425" s="2">
        <v>45315</v>
      </c>
      <c r="C425">
        <v>257.75599029844511</v>
      </c>
      <c r="D425">
        <v>11.375382957419673</v>
      </c>
      <c r="E425">
        <v>446.22754104178</v>
      </c>
      <c r="F425">
        <v>2</v>
      </c>
      <c r="G425" s="1" t="s">
        <v>16</v>
      </c>
      <c r="H425" s="1" t="s">
        <v>21</v>
      </c>
      <c r="I425">
        <v>1595.7099082585112</v>
      </c>
      <c r="J425">
        <v>6.2892876773427133</v>
      </c>
    </row>
    <row r="426" spans="1:10" x14ac:dyDescent="0.25">
      <c r="A426" s="1" t="s">
        <v>433</v>
      </c>
      <c r="B426" s="2">
        <v>45316</v>
      </c>
      <c r="C426">
        <v>176.79727971669894</v>
      </c>
      <c r="D426">
        <v>19.035065475389366</v>
      </c>
      <c r="E426">
        <v>497.8267567174056</v>
      </c>
      <c r="F426">
        <v>3</v>
      </c>
      <c r="G426" s="1" t="s">
        <v>16</v>
      </c>
      <c r="H426" s="1" t="s">
        <v>18</v>
      </c>
      <c r="I426">
        <v>362.1892319870031</v>
      </c>
      <c r="J426">
        <v>4.6655755378545809</v>
      </c>
    </row>
    <row r="427" spans="1:10" x14ac:dyDescent="0.25">
      <c r="A427" s="1" t="s">
        <v>434</v>
      </c>
      <c r="B427" s="2">
        <v>45317</v>
      </c>
      <c r="C427">
        <v>221.84259538581972</v>
      </c>
      <c r="D427">
        <v>25.489968585164469</v>
      </c>
      <c r="E427">
        <v>184.51176284362876</v>
      </c>
      <c r="F427">
        <v>1</v>
      </c>
      <c r="G427" s="1" t="s">
        <v>20</v>
      </c>
      <c r="H427" s="1" t="s">
        <v>18</v>
      </c>
      <c r="I427">
        <v>914.76341177134134</v>
      </c>
      <c r="J427">
        <v>8.8634970796245582</v>
      </c>
    </row>
    <row r="428" spans="1:10" x14ac:dyDescent="0.25">
      <c r="A428" s="1" t="s">
        <v>435</v>
      </c>
      <c r="B428" s="2">
        <v>45318</v>
      </c>
      <c r="C428">
        <v>287.35690480766721</v>
      </c>
      <c r="D428">
        <v>14.309029679374152</v>
      </c>
      <c r="E428">
        <v>452.66421254937177</v>
      </c>
      <c r="F428">
        <v>4</v>
      </c>
      <c r="G428" s="1" t="s">
        <v>20</v>
      </c>
      <c r="H428" s="1" t="s">
        <v>12</v>
      </c>
      <c r="I428">
        <v>1844.2381097204066</v>
      </c>
      <c r="J428">
        <v>3.1528732381907769</v>
      </c>
    </row>
    <row r="429" spans="1:10" x14ac:dyDescent="0.25">
      <c r="A429" s="1" t="s">
        <v>436</v>
      </c>
      <c r="B429" s="2">
        <v>45319</v>
      </c>
      <c r="C429">
        <v>484.82066894267626</v>
      </c>
      <c r="D429">
        <v>26.731669945072483</v>
      </c>
      <c r="E429">
        <v>192.44042545598353</v>
      </c>
      <c r="F429">
        <v>5</v>
      </c>
      <c r="G429" s="1" t="s">
        <v>11</v>
      </c>
      <c r="H429" s="1" t="s">
        <v>18</v>
      </c>
      <c r="I429">
        <v>1806.3239892693668</v>
      </c>
      <c r="J429">
        <v>11.07745131169173</v>
      </c>
    </row>
    <row r="430" spans="1:10" x14ac:dyDescent="0.25">
      <c r="A430" s="1" t="s">
        <v>437</v>
      </c>
      <c r="B430" s="2">
        <v>45320</v>
      </c>
      <c r="C430">
        <v>417.60105781155806</v>
      </c>
      <c r="D430">
        <v>26.427313904412358</v>
      </c>
      <c r="E430">
        <v>110.44449626761732</v>
      </c>
      <c r="F430">
        <v>8</v>
      </c>
      <c r="G430" s="1" t="s">
        <v>11</v>
      </c>
      <c r="H430" s="1" t="s">
        <v>12</v>
      </c>
      <c r="I430">
        <v>1908.4970281984054</v>
      </c>
      <c r="J430">
        <v>1.04598605737967</v>
      </c>
    </row>
    <row r="431" spans="1:10" x14ac:dyDescent="0.25">
      <c r="A431" s="1" t="s">
        <v>438</v>
      </c>
      <c r="B431" s="2">
        <v>45321</v>
      </c>
      <c r="C431">
        <v>410.5666508681964</v>
      </c>
      <c r="D431">
        <v>24.717467222286217</v>
      </c>
      <c r="E431">
        <v>475.08048977933248</v>
      </c>
      <c r="F431">
        <v>2</v>
      </c>
      <c r="G431" s="1" t="s">
        <v>14</v>
      </c>
      <c r="H431" s="1" t="s">
        <v>21</v>
      </c>
      <c r="I431">
        <v>1080.695057733014</v>
      </c>
      <c r="J431">
        <v>10.478206399885549</v>
      </c>
    </row>
    <row r="432" spans="1:10" x14ac:dyDescent="0.25">
      <c r="A432" s="1" t="s">
        <v>439</v>
      </c>
      <c r="B432" s="2">
        <v>45322</v>
      </c>
      <c r="C432">
        <v>112.27934057154405</v>
      </c>
      <c r="D432">
        <v>36.354346948564974</v>
      </c>
      <c r="E432">
        <v>460.73859624388803</v>
      </c>
      <c r="F432">
        <v>8</v>
      </c>
      <c r="G432" s="1" t="s">
        <v>16</v>
      </c>
      <c r="H432" s="1" t="s">
        <v>12</v>
      </c>
      <c r="I432">
        <v>1396.1774139655477</v>
      </c>
      <c r="J432">
        <v>9.0340550614803963</v>
      </c>
    </row>
    <row r="433" spans="1:10" x14ac:dyDescent="0.25">
      <c r="A433" s="1" t="s">
        <v>440</v>
      </c>
      <c r="B433" s="2">
        <v>45323</v>
      </c>
      <c r="C433">
        <v>162.5014452150532</v>
      </c>
      <c r="D433">
        <v>19.350926339796519</v>
      </c>
      <c r="E433">
        <v>213.62798936054014</v>
      </c>
      <c r="F433">
        <v>6</v>
      </c>
      <c r="G433" s="1" t="s">
        <v>11</v>
      </c>
      <c r="H433" s="1" t="s">
        <v>27</v>
      </c>
      <c r="I433">
        <v>1893.1064870696482</v>
      </c>
      <c r="J433">
        <v>5.1168359548299822</v>
      </c>
    </row>
    <row r="434" spans="1:10" x14ac:dyDescent="0.25">
      <c r="A434" s="1" t="s">
        <v>441</v>
      </c>
      <c r="B434" s="2">
        <v>45324</v>
      </c>
      <c r="C434">
        <v>338.5305662920012</v>
      </c>
      <c r="D434">
        <v>18.511883743187312</v>
      </c>
      <c r="E434">
        <v>129.64077672119623</v>
      </c>
      <c r="F434">
        <v>5</v>
      </c>
      <c r="G434" s="1" t="s">
        <v>16</v>
      </c>
      <c r="H434" s="1" t="s">
        <v>18</v>
      </c>
      <c r="I434">
        <v>940.8995097623033</v>
      </c>
      <c r="J434">
        <v>5.4501078663960225</v>
      </c>
    </row>
    <row r="435" spans="1:10" x14ac:dyDescent="0.25">
      <c r="A435" s="1" t="s">
        <v>442</v>
      </c>
      <c r="B435" s="2">
        <v>45325</v>
      </c>
      <c r="C435">
        <v>443.35262527350665</v>
      </c>
      <c r="D435">
        <v>41.458367161341414</v>
      </c>
      <c r="E435">
        <v>369.04103750543425</v>
      </c>
      <c r="F435">
        <v>6</v>
      </c>
      <c r="G435" s="1" t="s">
        <v>11</v>
      </c>
      <c r="H435" s="1" t="s">
        <v>27</v>
      </c>
      <c r="I435">
        <v>1563.2885360636005</v>
      </c>
      <c r="J435">
        <v>5.5740218262607959</v>
      </c>
    </row>
    <row r="436" spans="1:10" x14ac:dyDescent="0.25">
      <c r="A436" s="1" t="s">
        <v>443</v>
      </c>
      <c r="B436" s="2">
        <v>45326</v>
      </c>
      <c r="C436">
        <v>299.54333544099404</v>
      </c>
      <c r="D436">
        <v>10.178837001445366</v>
      </c>
      <c r="E436">
        <v>82.97877268024763</v>
      </c>
      <c r="F436">
        <v>6</v>
      </c>
      <c r="G436" s="1" t="s">
        <v>29</v>
      </c>
      <c r="H436" s="1" t="s">
        <v>12</v>
      </c>
      <c r="I436">
        <v>1463.4888979186792</v>
      </c>
      <c r="J436">
        <v>5.3411466902153117</v>
      </c>
    </row>
    <row r="437" spans="1:10" x14ac:dyDescent="0.25">
      <c r="A437" s="1" t="s">
        <v>444</v>
      </c>
      <c r="B437" s="2">
        <v>45327</v>
      </c>
      <c r="C437">
        <v>96.165379286784201</v>
      </c>
      <c r="D437">
        <v>43.213100362110936</v>
      </c>
      <c r="E437">
        <v>372.35677726953003</v>
      </c>
      <c r="F437">
        <v>9</v>
      </c>
      <c r="G437" s="1" t="s">
        <v>20</v>
      </c>
      <c r="H437" s="1" t="s">
        <v>21</v>
      </c>
      <c r="I437">
        <v>1082.9625278183921</v>
      </c>
      <c r="J437">
        <v>9.1641338326379191</v>
      </c>
    </row>
    <row r="438" spans="1:10" x14ac:dyDescent="0.25">
      <c r="A438" s="1" t="s">
        <v>445</v>
      </c>
      <c r="B438" s="2">
        <v>45328</v>
      </c>
      <c r="C438">
        <v>430.65152453004731</v>
      </c>
      <c r="D438">
        <v>34.158646277497112</v>
      </c>
      <c r="E438">
        <v>303.052560703636</v>
      </c>
      <c r="F438">
        <v>9</v>
      </c>
      <c r="G438" s="1" t="s">
        <v>11</v>
      </c>
      <c r="H438" s="1" t="s">
        <v>12</v>
      </c>
      <c r="I438">
        <v>232.20425889699601</v>
      </c>
      <c r="J438">
        <v>5.2244116618116365</v>
      </c>
    </row>
    <row r="439" spans="1:10" x14ac:dyDescent="0.25">
      <c r="A439" s="1" t="s">
        <v>446</v>
      </c>
      <c r="B439" s="2">
        <v>45329</v>
      </c>
      <c r="C439">
        <v>433.02472163815048</v>
      </c>
      <c r="D439">
        <v>35.471269980089779</v>
      </c>
      <c r="E439">
        <v>101.11267610727062</v>
      </c>
      <c r="F439">
        <v>5</v>
      </c>
      <c r="G439" s="1" t="s">
        <v>11</v>
      </c>
      <c r="H439" s="1" t="s">
        <v>27</v>
      </c>
      <c r="I439">
        <v>742.77689306533841</v>
      </c>
      <c r="J439">
        <v>4.3859190795685041</v>
      </c>
    </row>
    <row r="440" spans="1:10" x14ac:dyDescent="0.25">
      <c r="A440" s="1" t="s">
        <v>447</v>
      </c>
      <c r="B440" s="2">
        <v>45330</v>
      </c>
      <c r="C440">
        <v>178.2783563266978</v>
      </c>
      <c r="D440">
        <v>12.395934178281646</v>
      </c>
      <c r="E440">
        <v>195.96389667192727</v>
      </c>
      <c r="F440">
        <v>6</v>
      </c>
      <c r="G440" s="1" t="s">
        <v>14</v>
      </c>
      <c r="H440" s="1" t="s">
        <v>12</v>
      </c>
      <c r="I440">
        <v>863.13664962124335</v>
      </c>
      <c r="J440">
        <v>11.862742688293748</v>
      </c>
    </row>
    <row r="441" spans="1:10" x14ac:dyDescent="0.25">
      <c r="A441" s="1" t="s">
        <v>448</v>
      </c>
      <c r="B441" s="2">
        <v>45331</v>
      </c>
      <c r="C441">
        <v>393.40257363126091</v>
      </c>
      <c r="D441">
        <v>49.275521176472509</v>
      </c>
      <c r="E441">
        <v>332.25938245818787</v>
      </c>
      <c r="F441">
        <v>1</v>
      </c>
      <c r="G441" s="1" t="s">
        <v>29</v>
      </c>
      <c r="H441" s="1" t="s">
        <v>27</v>
      </c>
      <c r="I441">
        <v>1567.5080195979542</v>
      </c>
      <c r="J441">
        <v>1.7835779152561975</v>
      </c>
    </row>
    <row r="442" spans="1:10" x14ac:dyDescent="0.25">
      <c r="A442" s="1" t="s">
        <v>449</v>
      </c>
      <c r="B442" s="2">
        <v>45332</v>
      </c>
      <c r="C442">
        <v>172.75608481611047</v>
      </c>
      <c r="D442">
        <v>15.976082594839671</v>
      </c>
      <c r="E442">
        <v>37.93444529244573</v>
      </c>
      <c r="F442">
        <v>7</v>
      </c>
      <c r="G442" s="1" t="s">
        <v>20</v>
      </c>
      <c r="H442" s="1" t="s">
        <v>18</v>
      </c>
      <c r="I442">
        <v>924.73732990614928</v>
      </c>
      <c r="J442">
        <v>10.734995390676675</v>
      </c>
    </row>
    <row r="443" spans="1:10" x14ac:dyDescent="0.25">
      <c r="A443" s="1" t="s">
        <v>450</v>
      </c>
      <c r="B443" s="2">
        <v>45333</v>
      </c>
      <c r="C443">
        <v>457.38779404020852</v>
      </c>
      <c r="D443">
        <v>12.850395477086028</v>
      </c>
      <c r="E443">
        <v>440.74118604774861</v>
      </c>
      <c r="F443">
        <v>2</v>
      </c>
      <c r="G443" s="1" t="s">
        <v>29</v>
      </c>
      <c r="H443" s="1" t="s">
        <v>27</v>
      </c>
      <c r="I443">
        <v>847.20590593267616</v>
      </c>
      <c r="J443">
        <v>11.917197161448268</v>
      </c>
    </row>
    <row r="444" spans="1:10" x14ac:dyDescent="0.25">
      <c r="A444" s="1" t="s">
        <v>451</v>
      </c>
      <c r="B444" s="2">
        <v>45334</v>
      </c>
      <c r="C444">
        <v>116.30689519622193</v>
      </c>
      <c r="D444">
        <v>12.206107004691169</v>
      </c>
      <c r="E444">
        <v>142.77880348414058</v>
      </c>
      <c r="F444">
        <v>6</v>
      </c>
      <c r="G444" s="1" t="s">
        <v>20</v>
      </c>
      <c r="H444" s="1" t="s">
        <v>27</v>
      </c>
      <c r="I444">
        <v>170.47809402894006</v>
      </c>
      <c r="J444">
        <v>2.369252594061837</v>
      </c>
    </row>
    <row r="445" spans="1:10" x14ac:dyDescent="0.25">
      <c r="A445" s="1" t="s">
        <v>452</v>
      </c>
      <c r="B445" s="2">
        <v>45335</v>
      </c>
      <c r="C445">
        <v>246.86265208774137</v>
      </c>
      <c r="D445">
        <v>30.19320286204384</v>
      </c>
      <c r="E445">
        <v>276.6720484130434</v>
      </c>
      <c r="F445">
        <v>10</v>
      </c>
      <c r="G445" s="1" t="s">
        <v>29</v>
      </c>
      <c r="H445" s="1" t="s">
        <v>27</v>
      </c>
      <c r="I445">
        <v>1852.7858370451997</v>
      </c>
      <c r="J445">
        <v>11.253425145310867</v>
      </c>
    </row>
    <row r="446" spans="1:10" x14ac:dyDescent="0.25">
      <c r="A446" s="1" t="s">
        <v>453</v>
      </c>
      <c r="B446" s="2">
        <v>45336</v>
      </c>
      <c r="C446">
        <v>475.88596835529228</v>
      </c>
      <c r="D446">
        <v>48.130817978027736</v>
      </c>
      <c r="E446">
        <v>43.321741559233885</v>
      </c>
      <c r="F446">
        <v>4</v>
      </c>
      <c r="G446" s="1" t="s">
        <v>29</v>
      </c>
      <c r="H446" s="1" t="s">
        <v>27</v>
      </c>
      <c r="I446">
        <v>386.80899005212729</v>
      </c>
      <c r="J446">
        <v>2.7859862158932542</v>
      </c>
    </row>
    <row r="447" spans="1:10" x14ac:dyDescent="0.25">
      <c r="A447" s="1" t="s">
        <v>454</v>
      </c>
      <c r="B447" s="2">
        <v>45337</v>
      </c>
      <c r="C447">
        <v>149.91710310814128</v>
      </c>
      <c r="D447">
        <v>15.433499633513465</v>
      </c>
      <c r="E447">
        <v>497.44651215539113</v>
      </c>
      <c r="F447">
        <v>10</v>
      </c>
      <c r="G447" s="1" t="s">
        <v>14</v>
      </c>
      <c r="H447" s="1" t="s">
        <v>12</v>
      </c>
      <c r="I447">
        <v>1191.658794208159</v>
      </c>
      <c r="J447">
        <v>9.3924594134038486</v>
      </c>
    </row>
    <row r="448" spans="1:10" x14ac:dyDescent="0.25">
      <c r="A448" s="1" t="s">
        <v>455</v>
      </c>
      <c r="B448" s="2">
        <v>45338</v>
      </c>
      <c r="C448">
        <v>253.00759559931902</v>
      </c>
      <c r="D448">
        <v>23.227134632611378</v>
      </c>
      <c r="E448">
        <v>337.74555960218942</v>
      </c>
      <c r="F448">
        <v>10</v>
      </c>
      <c r="G448" s="1" t="s">
        <v>16</v>
      </c>
      <c r="H448" s="1" t="s">
        <v>18</v>
      </c>
      <c r="I448">
        <v>1957.6926544312712</v>
      </c>
      <c r="J448">
        <v>11.528065642772932</v>
      </c>
    </row>
    <row r="449" spans="1:10" x14ac:dyDescent="0.25">
      <c r="A449" s="1" t="s">
        <v>456</v>
      </c>
      <c r="B449" s="2">
        <v>45339</v>
      </c>
      <c r="C449">
        <v>207.31328516239202</v>
      </c>
      <c r="D449">
        <v>13.300329881812715</v>
      </c>
      <c r="E449">
        <v>333.71245683236123</v>
      </c>
      <c r="F449">
        <v>9</v>
      </c>
      <c r="G449" s="1" t="s">
        <v>29</v>
      </c>
      <c r="H449" s="1" t="s">
        <v>21</v>
      </c>
      <c r="I449">
        <v>1962.0894421294486</v>
      </c>
      <c r="J449">
        <v>9.4839741665418877</v>
      </c>
    </row>
    <row r="450" spans="1:10" x14ac:dyDescent="0.25">
      <c r="A450" s="1" t="s">
        <v>457</v>
      </c>
      <c r="B450" s="2">
        <v>45340</v>
      </c>
      <c r="C450">
        <v>62.00158586132234</v>
      </c>
      <c r="D450">
        <v>33.821549449703511</v>
      </c>
      <c r="E450">
        <v>29.476047926789679</v>
      </c>
      <c r="F450">
        <v>3</v>
      </c>
      <c r="G450" s="1" t="s">
        <v>20</v>
      </c>
      <c r="H450" s="1" t="s">
        <v>12</v>
      </c>
      <c r="I450">
        <v>1618.2344545028141</v>
      </c>
      <c r="J450">
        <v>9.2673514555744685</v>
      </c>
    </row>
    <row r="451" spans="1:10" x14ac:dyDescent="0.25">
      <c r="A451" s="1" t="s">
        <v>458</v>
      </c>
      <c r="B451" s="2">
        <v>45341</v>
      </c>
      <c r="C451">
        <v>73.9655992269835</v>
      </c>
      <c r="D451">
        <v>24.446050359317713</v>
      </c>
      <c r="E451">
        <v>351.0798792211645</v>
      </c>
      <c r="F451">
        <v>5</v>
      </c>
      <c r="G451" s="1" t="s">
        <v>20</v>
      </c>
      <c r="H451" s="1" t="s">
        <v>12</v>
      </c>
      <c r="I451">
        <v>1764.0453300444699</v>
      </c>
      <c r="J451">
        <v>4.8343655661172562</v>
      </c>
    </row>
    <row r="452" spans="1:10" x14ac:dyDescent="0.25">
      <c r="A452" s="1" t="s">
        <v>459</v>
      </c>
      <c r="B452" s="2">
        <v>45342</v>
      </c>
      <c r="C452">
        <v>275.90320161195598</v>
      </c>
      <c r="D452">
        <v>6.3136523454075757</v>
      </c>
      <c r="E452">
        <v>220.05227128618105</v>
      </c>
      <c r="F452">
        <v>6</v>
      </c>
      <c r="G452" s="1" t="s">
        <v>14</v>
      </c>
      <c r="H452" s="1" t="s">
        <v>12</v>
      </c>
      <c r="I452">
        <v>1948.0561797460646</v>
      </c>
      <c r="J452">
        <v>8.8004131196054836</v>
      </c>
    </row>
    <row r="453" spans="1:10" x14ac:dyDescent="0.25">
      <c r="A453" s="1" t="s">
        <v>460</v>
      </c>
      <c r="B453" s="2">
        <v>45343</v>
      </c>
      <c r="C453">
        <v>156.10013323854471</v>
      </c>
      <c r="D453">
        <v>32.634812181736393</v>
      </c>
      <c r="E453">
        <v>202.52180620525502</v>
      </c>
      <c r="F453">
        <v>6</v>
      </c>
      <c r="G453" s="1" t="s">
        <v>16</v>
      </c>
      <c r="H453" s="1" t="s">
        <v>27</v>
      </c>
      <c r="I453">
        <v>896.68006571982312</v>
      </c>
      <c r="J453">
        <v>7.9847771940632413</v>
      </c>
    </row>
    <row r="454" spans="1:10" x14ac:dyDescent="0.25">
      <c r="A454" s="1" t="s">
        <v>461</v>
      </c>
      <c r="B454" s="2">
        <v>45344</v>
      </c>
      <c r="C454">
        <v>497.53640805723103</v>
      </c>
      <c r="D454">
        <v>13.879599610201085</v>
      </c>
      <c r="E454">
        <v>282.69554466988427</v>
      </c>
      <c r="F454">
        <v>9</v>
      </c>
      <c r="G454" s="1" t="s">
        <v>20</v>
      </c>
      <c r="H454" s="1" t="s">
        <v>21</v>
      </c>
      <c r="I454">
        <v>1782.9874157432782</v>
      </c>
      <c r="J454">
        <v>5.049985950149666</v>
      </c>
    </row>
    <row r="455" spans="1:10" x14ac:dyDescent="0.25">
      <c r="A455" s="1" t="s">
        <v>462</v>
      </c>
      <c r="B455" s="2">
        <v>45345</v>
      </c>
      <c r="C455">
        <v>218.71070303799542</v>
      </c>
      <c r="D455">
        <v>31.649142126216574</v>
      </c>
      <c r="E455">
        <v>247.71024239731386</v>
      </c>
      <c r="F455">
        <v>8</v>
      </c>
      <c r="G455" s="1" t="s">
        <v>14</v>
      </c>
      <c r="H455" s="1" t="s">
        <v>12</v>
      </c>
      <c r="I455">
        <v>1431.5017495442912</v>
      </c>
      <c r="J455">
        <v>1.6347507920858977</v>
      </c>
    </row>
    <row r="456" spans="1:10" x14ac:dyDescent="0.25">
      <c r="A456" s="1" t="s">
        <v>463</v>
      </c>
      <c r="B456" s="2">
        <v>45346</v>
      </c>
      <c r="C456">
        <v>62.68439548766753</v>
      </c>
      <c r="D456">
        <v>22.497610116006818</v>
      </c>
      <c r="E456">
        <v>93.501007099729463</v>
      </c>
      <c r="F456">
        <v>8</v>
      </c>
      <c r="G456" s="1" t="s">
        <v>20</v>
      </c>
      <c r="H456" s="1" t="s">
        <v>12</v>
      </c>
      <c r="I456">
        <v>1759.7380919621419</v>
      </c>
      <c r="J456">
        <v>5.2386647328116469</v>
      </c>
    </row>
    <row r="457" spans="1:10" x14ac:dyDescent="0.25">
      <c r="A457" s="1" t="s">
        <v>464</v>
      </c>
      <c r="B457" s="2">
        <v>45347</v>
      </c>
      <c r="C457">
        <v>468.87165713747891</v>
      </c>
      <c r="D457">
        <v>36.713102718188054</v>
      </c>
      <c r="E457">
        <v>353.69217402603635</v>
      </c>
      <c r="F457">
        <v>2</v>
      </c>
      <c r="G457" s="1" t="s">
        <v>11</v>
      </c>
      <c r="H457" s="1" t="s">
        <v>21</v>
      </c>
      <c r="I457">
        <v>1470.9469833308849</v>
      </c>
      <c r="J457">
        <v>5.6644437170945574</v>
      </c>
    </row>
    <row r="458" spans="1:10" x14ac:dyDescent="0.25">
      <c r="A458" s="1" t="s">
        <v>465</v>
      </c>
      <c r="B458" s="2">
        <v>45348</v>
      </c>
      <c r="C458">
        <v>427.62932942522258</v>
      </c>
      <c r="D458">
        <v>14.260301571529487</v>
      </c>
      <c r="E458">
        <v>322.54944327820971</v>
      </c>
      <c r="F458">
        <v>7</v>
      </c>
      <c r="G458" s="1" t="s">
        <v>29</v>
      </c>
      <c r="H458" s="1" t="s">
        <v>18</v>
      </c>
      <c r="I458">
        <v>696.02094909204993</v>
      </c>
      <c r="J458">
        <v>3.7147099276325215</v>
      </c>
    </row>
    <row r="459" spans="1:10" x14ac:dyDescent="0.25">
      <c r="A459" s="1" t="s">
        <v>466</v>
      </c>
      <c r="B459" s="2">
        <v>45349</v>
      </c>
      <c r="C459">
        <v>342.48230793238173</v>
      </c>
      <c r="D459">
        <v>38.854647291222122</v>
      </c>
      <c r="E459">
        <v>164.53589828326028</v>
      </c>
      <c r="F459">
        <v>10</v>
      </c>
      <c r="G459" s="1" t="s">
        <v>16</v>
      </c>
      <c r="H459" s="1" t="s">
        <v>21</v>
      </c>
      <c r="I459">
        <v>753.8989850507246</v>
      </c>
      <c r="J459">
        <v>6.2549811406402522</v>
      </c>
    </row>
    <row r="460" spans="1:10" x14ac:dyDescent="0.25">
      <c r="A460" s="1" t="s">
        <v>467</v>
      </c>
      <c r="B460" s="2">
        <v>45350</v>
      </c>
      <c r="C460">
        <v>406.12128686697923</v>
      </c>
      <c r="D460">
        <v>41.392840488406733</v>
      </c>
      <c r="E460">
        <v>337.59899652354659</v>
      </c>
      <c r="F460">
        <v>5</v>
      </c>
      <c r="G460" s="1" t="s">
        <v>29</v>
      </c>
      <c r="H460" s="1" t="s">
        <v>21</v>
      </c>
      <c r="I460">
        <v>1671.306755629058</v>
      </c>
      <c r="J460">
        <v>11.13615401792817</v>
      </c>
    </row>
    <row r="461" spans="1:10" x14ac:dyDescent="0.25">
      <c r="A461" s="1" t="s">
        <v>468</v>
      </c>
      <c r="B461" s="2">
        <v>45351</v>
      </c>
      <c r="C461">
        <v>111.91981447664224</v>
      </c>
      <c r="D461">
        <v>7.8153688161123966</v>
      </c>
      <c r="E461">
        <v>337.99182362667045</v>
      </c>
      <c r="F461">
        <v>8</v>
      </c>
      <c r="G461" s="1" t="s">
        <v>29</v>
      </c>
      <c r="H461" s="1" t="s">
        <v>27</v>
      </c>
      <c r="I461">
        <v>1810.3961914986689</v>
      </c>
      <c r="J461">
        <v>4.9755571703648549</v>
      </c>
    </row>
    <row r="462" spans="1:10" x14ac:dyDescent="0.25">
      <c r="A462" s="1" t="s">
        <v>469</v>
      </c>
      <c r="B462" s="2">
        <v>45352</v>
      </c>
      <c r="C462">
        <v>179.09572879097067</v>
      </c>
      <c r="D462">
        <v>9.5788421927214067</v>
      </c>
      <c r="E462">
        <v>149.58903177785078</v>
      </c>
      <c r="F462">
        <v>3</v>
      </c>
      <c r="G462" s="1" t="s">
        <v>11</v>
      </c>
      <c r="H462" s="1" t="s">
        <v>12</v>
      </c>
      <c r="I462">
        <v>1259.7620207731136</v>
      </c>
      <c r="J462">
        <v>8.7721485081365813</v>
      </c>
    </row>
    <row r="463" spans="1:10" x14ac:dyDescent="0.25">
      <c r="A463" s="1" t="s">
        <v>470</v>
      </c>
      <c r="B463" s="2">
        <v>45353</v>
      </c>
      <c r="C463">
        <v>423.39271241877015</v>
      </c>
      <c r="D463">
        <v>44.239069850444828</v>
      </c>
      <c r="E463">
        <v>310.70448172352201</v>
      </c>
      <c r="F463">
        <v>3</v>
      </c>
      <c r="G463" s="1" t="s">
        <v>16</v>
      </c>
      <c r="H463" s="1" t="s">
        <v>27</v>
      </c>
      <c r="I463">
        <v>379.03744228601914</v>
      </c>
      <c r="J463">
        <v>1.3108168666972631</v>
      </c>
    </row>
    <row r="464" spans="1:10" x14ac:dyDescent="0.25">
      <c r="A464" s="1" t="s">
        <v>471</v>
      </c>
      <c r="B464" s="2">
        <v>45354</v>
      </c>
      <c r="C464">
        <v>363.23239485919265</v>
      </c>
      <c r="D464">
        <v>13.413192603444203</v>
      </c>
      <c r="E464">
        <v>85.83849103030829</v>
      </c>
      <c r="F464">
        <v>6</v>
      </c>
      <c r="G464" s="1" t="s">
        <v>29</v>
      </c>
      <c r="H464" s="1" t="s">
        <v>18</v>
      </c>
      <c r="I464">
        <v>867.48233920156349</v>
      </c>
      <c r="J464">
        <v>8.3224320121010305</v>
      </c>
    </row>
    <row r="465" spans="1:10" x14ac:dyDescent="0.25">
      <c r="A465" s="1" t="s">
        <v>472</v>
      </c>
      <c r="B465" s="2">
        <v>45355</v>
      </c>
      <c r="C465">
        <v>112.45671131818379</v>
      </c>
      <c r="D465">
        <v>19.669321021946832</v>
      </c>
      <c r="E465">
        <v>418.71330582602707</v>
      </c>
      <c r="F465">
        <v>7</v>
      </c>
      <c r="G465" s="1" t="s">
        <v>14</v>
      </c>
      <c r="H465" s="1" t="s">
        <v>12</v>
      </c>
      <c r="I465">
        <v>1323.3707613479626</v>
      </c>
      <c r="J465">
        <v>2.6267270958024085</v>
      </c>
    </row>
    <row r="466" spans="1:10" x14ac:dyDescent="0.25">
      <c r="A466" s="1" t="s">
        <v>473</v>
      </c>
      <c r="B466" s="2">
        <v>45356</v>
      </c>
      <c r="C466">
        <v>367.49127888008621</v>
      </c>
      <c r="D466">
        <v>25.589768999278345</v>
      </c>
      <c r="E466">
        <v>70.358833712046533</v>
      </c>
      <c r="F466">
        <v>10</v>
      </c>
      <c r="G466" s="1" t="s">
        <v>20</v>
      </c>
      <c r="H466" s="1" t="s">
        <v>18</v>
      </c>
      <c r="I466">
        <v>1786.4015402973296</v>
      </c>
      <c r="J466">
        <v>7.6597919911904508</v>
      </c>
    </row>
    <row r="467" spans="1:10" x14ac:dyDescent="0.25">
      <c r="A467" s="1" t="s">
        <v>474</v>
      </c>
      <c r="B467" s="2">
        <v>45357</v>
      </c>
      <c r="C467">
        <v>251.87066329201096</v>
      </c>
      <c r="D467">
        <v>16.805902795356239</v>
      </c>
      <c r="E467">
        <v>365.00778776776059</v>
      </c>
      <c r="F467">
        <v>10</v>
      </c>
      <c r="G467" s="1" t="s">
        <v>20</v>
      </c>
      <c r="H467" s="1" t="s">
        <v>18</v>
      </c>
      <c r="I467">
        <v>1286.2833931881858</v>
      </c>
      <c r="J467">
        <v>11.386917438296463</v>
      </c>
    </row>
    <row r="468" spans="1:10" x14ac:dyDescent="0.25">
      <c r="A468" s="1" t="s">
        <v>475</v>
      </c>
      <c r="B468" s="2">
        <v>45358</v>
      </c>
      <c r="C468">
        <v>52.363039237528071</v>
      </c>
      <c r="D468">
        <v>43.818644635578828</v>
      </c>
      <c r="E468">
        <v>76.512592849874864</v>
      </c>
      <c r="F468">
        <v>7</v>
      </c>
      <c r="G468" s="1" t="s">
        <v>14</v>
      </c>
      <c r="H468" s="1" t="s">
        <v>12</v>
      </c>
      <c r="I468">
        <v>1274.5561781441454</v>
      </c>
      <c r="J468">
        <v>2.6210412889508037</v>
      </c>
    </row>
    <row r="469" spans="1:10" x14ac:dyDescent="0.25">
      <c r="A469" s="1" t="s">
        <v>476</v>
      </c>
      <c r="B469" s="2">
        <v>45359</v>
      </c>
      <c r="C469">
        <v>85.651597071824568</v>
      </c>
      <c r="D469">
        <v>28.747175883250222</v>
      </c>
      <c r="E469">
        <v>74.726025288439004</v>
      </c>
      <c r="F469">
        <v>2</v>
      </c>
      <c r="G469" s="1" t="s">
        <v>20</v>
      </c>
      <c r="H469" s="1" t="s">
        <v>27</v>
      </c>
      <c r="I469">
        <v>940.07325414713341</v>
      </c>
      <c r="J469">
        <v>3.7215628223392558</v>
      </c>
    </row>
    <row r="470" spans="1:10" x14ac:dyDescent="0.25">
      <c r="A470" s="1" t="s">
        <v>477</v>
      </c>
      <c r="B470" s="2">
        <v>45360</v>
      </c>
      <c r="C470">
        <v>165.16576779667011</v>
      </c>
      <c r="D470">
        <v>33.759886354976771</v>
      </c>
      <c r="E470">
        <v>71.006579987069586</v>
      </c>
      <c r="F470">
        <v>2</v>
      </c>
      <c r="G470" s="1" t="s">
        <v>11</v>
      </c>
      <c r="H470" s="1" t="s">
        <v>12</v>
      </c>
      <c r="I470">
        <v>755.97616498606112</v>
      </c>
      <c r="J470">
        <v>7.3617597629842209</v>
      </c>
    </row>
    <row r="471" spans="1:10" x14ac:dyDescent="0.25">
      <c r="A471" s="1" t="s">
        <v>478</v>
      </c>
      <c r="B471" s="2">
        <v>45361</v>
      </c>
      <c r="C471">
        <v>425.73339467707143</v>
      </c>
      <c r="D471">
        <v>31.863687317734708</v>
      </c>
      <c r="E471">
        <v>115.35039761901545</v>
      </c>
      <c r="F471">
        <v>3</v>
      </c>
      <c r="G471" s="1" t="s">
        <v>14</v>
      </c>
      <c r="H471" s="1" t="s">
        <v>21</v>
      </c>
      <c r="I471">
        <v>1642.479047812297</v>
      </c>
      <c r="J471">
        <v>8.2886513267209736</v>
      </c>
    </row>
    <row r="472" spans="1:10" x14ac:dyDescent="0.25">
      <c r="A472" s="1" t="s">
        <v>479</v>
      </c>
      <c r="B472" s="2">
        <v>45362</v>
      </c>
      <c r="C472">
        <v>296.96191044972591</v>
      </c>
      <c r="D472">
        <v>32.508878951255085</v>
      </c>
      <c r="E472">
        <v>115.87970535025208</v>
      </c>
      <c r="F472">
        <v>6</v>
      </c>
      <c r="G472" s="1" t="s">
        <v>11</v>
      </c>
      <c r="H472" s="1" t="s">
        <v>12</v>
      </c>
      <c r="I472">
        <v>1332.6383118969263</v>
      </c>
      <c r="J472">
        <v>2.7757015759923402</v>
      </c>
    </row>
    <row r="473" spans="1:10" x14ac:dyDescent="0.25">
      <c r="A473" s="1" t="s">
        <v>480</v>
      </c>
      <c r="B473" s="2">
        <v>45363</v>
      </c>
      <c r="C473">
        <v>377.25565339621932</v>
      </c>
      <c r="D473">
        <v>31.415212155434808</v>
      </c>
      <c r="E473">
        <v>146.23707949459128</v>
      </c>
      <c r="F473">
        <v>4</v>
      </c>
      <c r="G473" s="1" t="s">
        <v>16</v>
      </c>
      <c r="H473" s="1" t="s">
        <v>21</v>
      </c>
      <c r="I473">
        <v>1573.2606356953227</v>
      </c>
      <c r="J473">
        <v>2.2840370795182432</v>
      </c>
    </row>
    <row r="474" spans="1:10" x14ac:dyDescent="0.25">
      <c r="A474" s="1" t="s">
        <v>481</v>
      </c>
      <c r="B474" s="2">
        <v>45364</v>
      </c>
      <c r="C474">
        <v>287.49717764902596</v>
      </c>
      <c r="D474">
        <v>20.656608684653946</v>
      </c>
      <c r="E474">
        <v>271.1101316444387</v>
      </c>
      <c r="F474">
        <v>6</v>
      </c>
      <c r="G474" s="1" t="s">
        <v>20</v>
      </c>
      <c r="H474" s="1" t="s">
        <v>21</v>
      </c>
      <c r="I474">
        <v>1773.8518966206138</v>
      </c>
      <c r="J474">
        <v>2.0153638727096554</v>
      </c>
    </row>
    <row r="475" spans="1:10" x14ac:dyDescent="0.25">
      <c r="A475" s="1" t="s">
        <v>482</v>
      </c>
      <c r="B475" s="2">
        <v>45365</v>
      </c>
      <c r="C475">
        <v>100.03408714590728</v>
      </c>
      <c r="D475">
        <v>43.048301120130162</v>
      </c>
      <c r="E475">
        <v>116.80313119145092</v>
      </c>
      <c r="F475">
        <v>6</v>
      </c>
      <c r="G475" s="1" t="s">
        <v>11</v>
      </c>
      <c r="H475" s="1" t="s">
        <v>21</v>
      </c>
      <c r="I475">
        <v>260.13375424029914</v>
      </c>
      <c r="J475">
        <v>8.8277041396924201</v>
      </c>
    </row>
    <row r="476" spans="1:10" x14ac:dyDescent="0.25">
      <c r="A476" s="1" t="s">
        <v>483</v>
      </c>
      <c r="B476" s="2">
        <v>45366</v>
      </c>
      <c r="C476">
        <v>179.64571011765375</v>
      </c>
      <c r="D476">
        <v>32.781320570139123</v>
      </c>
      <c r="E476">
        <v>357.64964011820399</v>
      </c>
      <c r="F476">
        <v>5</v>
      </c>
      <c r="G476" s="1" t="s">
        <v>20</v>
      </c>
      <c r="H476" s="1" t="s">
        <v>12</v>
      </c>
      <c r="I476">
        <v>1121.1236360336584</v>
      </c>
      <c r="J476">
        <v>5.2278250558252344</v>
      </c>
    </row>
    <row r="477" spans="1:10" x14ac:dyDescent="0.25">
      <c r="A477" s="1" t="s">
        <v>484</v>
      </c>
      <c r="B477" s="2">
        <v>45367</v>
      </c>
      <c r="C477">
        <v>185.518037563799</v>
      </c>
      <c r="D477">
        <v>41.618221441742023</v>
      </c>
      <c r="E477">
        <v>161.76857648029423</v>
      </c>
      <c r="F477">
        <v>5</v>
      </c>
      <c r="G477" s="1" t="s">
        <v>16</v>
      </c>
      <c r="H477" s="1" t="s">
        <v>27</v>
      </c>
      <c r="I477">
        <v>840.98772389953933</v>
      </c>
      <c r="J477">
        <v>8.766767490266</v>
      </c>
    </row>
    <row r="478" spans="1:10" x14ac:dyDescent="0.25">
      <c r="A478" s="1" t="s">
        <v>485</v>
      </c>
      <c r="B478" s="2">
        <v>45368</v>
      </c>
      <c r="C478">
        <v>71.487250978483075</v>
      </c>
      <c r="D478">
        <v>36.769476242569098</v>
      </c>
      <c r="E478">
        <v>38.914739661712957</v>
      </c>
      <c r="F478">
        <v>10</v>
      </c>
      <c r="G478" s="1" t="s">
        <v>29</v>
      </c>
      <c r="H478" s="1" t="s">
        <v>12</v>
      </c>
      <c r="I478">
        <v>1465.8730254031657</v>
      </c>
      <c r="J478">
        <v>11.71560149573499</v>
      </c>
    </row>
    <row r="479" spans="1:10" x14ac:dyDescent="0.25">
      <c r="A479" s="1" t="s">
        <v>486</v>
      </c>
      <c r="B479" s="2">
        <v>45369</v>
      </c>
      <c r="C479">
        <v>238.92149468904938</v>
      </c>
      <c r="D479">
        <v>18.385017561470836</v>
      </c>
      <c r="E479">
        <v>258.25026241668445</v>
      </c>
      <c r="F479">
        <v>7</v>
      </c>
      <c r="G479" s="1" t="s">
        <v>20</v>
      </c>
      <c r="H479" s="1" t="s">
        <v>18</v>
      </c>
      <c r="I479">
        <v>1771.7636707381212</v>
      </c>
      <c r="J479">
        <v>1.8838314838998564</v>
      </c>
    </row>
    <row r="480" spans="1:10" x14ac:dyDescent="0.25">
      <c r="A480" s="1" t="s">
        <v>487</v>
      </c>
      <c r="B480" s="2">
        <v>45370</v>
      </c>
      <c r="C480">
        <v>407.25459888774714</v>
      </c>
      <c r="D480">
        <v>32.651803207081379</v>
      </c>
      <c r="E480">
        <v>119.6931124503752</v>
      </c>
      <c r="F480">
        <v>5</v>
      </c>
      <c r="G480" s="1" t="s">
        <v>16</v>
      </c>
      <c r="H480" s="1" t="s">
        <v>27</v>
      </c>
      <c r="I480">
        <v>1088.8924351681435</v>
      </c>
      <c r="J480">
        <v>11.009440623797891</v>
      </c>
    </row>
    <row r="481" spans="1:10" x14ac:dyDescent="0.25">
      <c r="A481" s="1" t="s">
        <v>488</v>
      </c>
      <c r="B481" s="2">
        <v>45371</v>
      </c>
      <c r="C481">
        <v>255.7011274864019</v>
      </c>
      <c r="D481">
        <v>8.8138385880362513</v>
      </c>
      <c r="E481">
        <v>467.89968543290115</v>
      </c>
      <c r="F481">
        <v>8</v>
      </c>
      <c r="G481" s="1" t="s">
        <v>14</v>
      </c>
      <c r="H481" s="1" t="s">
        <v>27</v>
      </c>
      <c r="I481">
        <v>1127.5014269311944</v>
      </c>
      <c r="J481">
        <v>10.636067834886859</v>
      </c>
    </row>
    <row r="482" spans="1:10" x14ac:dyDescent="0.25">
      <c r="A482" s="1" t="s">
        <v>489</v>
      </c>
      <c r="B482" s="2">
        <v>45372</v>
      </c>
      <c r="C482">
        <v>99.886052880506753</v>
      </c>
      <c r="D482">
        <v>11.027649634281978</v>
      </c>
      <c r="E482">
        <v>178.68973577441668</v>
      </c>
      <c r="F482">
        <v>6</v>
      </c>
      <c r="G482" s="1" t="s">
        <v>20</v>
      </c>
      <c r="H482" s="1" t="s">
        <v>12</v>
      </c>
      <c r="I482">
        <v>506.09557983545329</v>
      </c>
      <c r="J482">
        <v>2.8240596810523053</v>
      </c>
    </row>
    <row r="483" spans="1:10" x14ac:dyDescent="0.25">
      <c r="A483" s="1" t="s">
        <v>490</v>
      </c>
      <c r="B483" s="2">
        <v>45373</v>
      </c>
      <c r="C483">
        <v>457.31609854789934</v>
      </c>
      <c r="D483">
        <v>10.303774369774551</v>
      </c>
      <c r="E483">
        <v>21.314239547548492</v>
      </c>
      <c r="F483">
        <v>10</v>
      </c>
      <c r="G483" s="1" t="s">
        <v>14</v>
      </c>
      <c r="H483" s="1" t="s">
        <v>12</v>
      </c>
      <c r="I483">
        <v>1072.1760529905043</v>
      </c>
      <c r="J483">
        <v>5.6955862029014792</v>
      </c>
    </row>
    <row r="484" spans="1:10" x14ac:dyDescent="0.25">
      <c r="A484" s="1" t="s">
        <v>491</v>
      </c>
      <c r="B484" s="2">
        <v>45374</v>
      </c>
      <c r="C484">
        <v>318.53256926852612</v>
      </c>
      <c r="D484">
        <v>18.74210011409745</v>
      </c>
      <c r="E484">
        <v>342.38390358329832</v>
      </c>
      <c r="F484">
        <v>9</v>
      </c>
      <c r="G484" s="1" t="s">
        <v>16</v>
      </c>
      <c r="H484" s="1" t="s">
        <v>21</v>
      </c>
      <c r="I484">
        <v>693.27958591683307</v>
      </c>
      <c r="J484">
        <v>8.6102047884793222</v>
      </c>
    </row>
    <row r="485" spans="1:10" x14ac:dyDescent="0.25">
      <c r="A485" s="1" t="s">
        <v>492</v>
      </c>
      <c r="B485" s="2">
        <v>45375</v>
      </c>
      <c r="C485">
        <v>57.395908492652495</v>
      </c>
      <c r="D485">
        <v>13.237003324916758</v>
      </c>
      <c r="E485">
        <v>455.30242124950018</v>
      </c>
      <c r="F485">
        <v>8</v>
      </c>
      <c r="G485" s="1" t="s">
        <v>14</v>
      </c>
      <c r="H485" s="1" t="s">
        <v>18</v>
      </c>
      <c r="I485">
        <v>747.34687163224817</v>
      </c>
      <c r="J485">
        <v>6.5071150410511915</v>
      </c>
    </row>
    <row r="486" spans="1:10" x14ac:dyDescent="0.25">
      <c r="A486" s="1" t="s">
        <v>493</v>
      </c>
      <c r="B486" s="2">
        <v>45376</v>
      </c>
      <c r="C486">
        <v>281.9190785942327</v>
      </c>
      <c r="D486">
        <v>36.204644377240044</v>
      </c>
      <c r="E486">
        <v>420.91143932635578</v>
      </c>
      <c r="F486">
        <v>7</v>
      </c>
      <c r="G486" s="1" t="s">
        <v>11</v>
      </c>
      <c r="H486" s="1" t="s">
        <v>18</v>
      </c>
      <c r="I486">
        <v>1307.8024588827188</v>
      </c>
      <c r="J486">
        <v>6.8652144316088153</v>
      </c>
    </row>
    <row r="487" spans="1:10" x14ac:dyDescent="0.25">
      <c r="A487" s="1" t="s">
        <v>494</v>
      </c>
      <c r="B487" s="2">
        <v>45377</v>
      </c>
      <c r="C487">
        <v>158.872160489447</v>
      </c>
      <c r="D487">
        <v>27.987119126922238</v>
      </c>
      <c r="E487">
        <v>341.13052664078725</v>
      </c>
      <c r="F487">
        <v>3</v>
      </c>
      <c r="G487" s="1" t="s">
        <v>29</v>
      </c>
      <c r="H487" s="1" t="s">
        <v>21</v>
      </c>
      <c r="I487">
        <v>144.50131023670224</v>
      </c>
      <c r="J487">
        <v>10.753159740646739</v>
      </c>
    </row>
    <row r="488" spans="1:10" x14ac:dyDescent="0.25">
      <c r="A488" s="1" t="s">
        <v>495</v>
      </c>
      <c r="B488" s="2">
        <v>45378</v>
      </c>
      <c r="C488">
        <v>114.60957811081703</v>
      </c>
      <c r="D488">
        <v>23.820759779506638</v>
      </c>
      <c r="E488">
        <v>91.589356480047726</v>
      </c>
      <c r="F488">
        <v>3</v>
      </c>
      <c r="G488" s="1" t="s">
        <v>14</v>
      </c>
      <c r="H488" s="1" t="s">
        <v>27</v>
      </c>
      <c r="I488">
        <v>1791.6067429895513</v>
      </c>
      <c r="J488">
        <v>7.4468774824423152</v>
      </c>
    </row>
    <row r="489" spans="1:10" x14ac:dyDescent="0.25">
      <c r="A489" s="1" t="s">
        <v>496</v>
      </c>
      <c r="B489" s="2">
        <v>45379</v>
      </c>
      <c r="C489">
        <v>243.15750189650018</v>
      </c>
      <c r="D489">
        <v>11.204028434055086</v>
      </c>
      <c r="E489">
        <v>63.239683316443745</v>
      </c>
      <c r="F489">
        <v>1</v>
      </c>
      <c r="G489" s="1" t="s">
        <v>11</v>
      </c>
      <c r="H489" s="1" t="s">
        <v>27</v>
      </c>
      <c r="I489">
        <v>1125.8720213603738</v>
      </c>
      <c r="J489">
        <v>9.0732678065277543</v>
      </c>
    </row>
    <row r="490" spans="1:10" x14ac:dyDescent="0.25">
      <c r="A490" s="1" t="s">
        <v>497</v>
      </c>
      <c r="B490" s="2">
        <v>45380</v>
      </c>
      <c r="C490">
        <v>326.66431224917778</v>
      </c>
      <c r="D490">
        <v>22.266948327695914</v>
      </c>
      <c r="E490">
        <v>265.61856654303625</v>
      </c>
      <c r="F490">
        <v>3</v>
      </c>
      <c r="G490" s="1" t="s">
        <v>29</v>
      </c>
      <c r="H490" s="1" t="s">
        <v>12</v>
      </c>
      <c r="I490">
        <v>591.51134236563416</v>
      </c>
      <c r="J490">
        <v>9.2770847725898395</v>
      </c>
    </row>
    <row r="491" spans="1:10" x14ac:dyDescent="0.25">
      <c r="A491" s="1" t="s">
        <v>498</v>
      </c>
      <c r="B491" s="2">
        <v>45381</v>
      </c>
      <c r="C491">
        <v>158.2539074629446</v>
      </c>
      <c r="D491">
        <v>13.358916468174455</v>
      </c>
      <c r="E491">
        <v>367.31053611126987</v>
      </c>
      <c r="F491">
        <v>4</v>
      </c>
      <c r="G491" s="1" t="s">
        <v>16</v>
      </c>
      <c r="H491" s="1" t="s">
        <v>18</v>
      </c>
      <c r="I491">
        <v>1681.2350747801347</v>
      </c>
      <c r="J491">
        <v>11.167526505918598</v>
      </c>
    </row>
    <row r="492" spans="1:10" x14ac:dyDescent="0.25">
      <c r="A492" s="1" t="s">
        <v>499</v>
      </c>
      <c r="B492" s="2">
        <v>45382</v>
      </c>
      <c r="C492">
        <v>237.45541784384292</v>
      </c>
      <c r="D492">
        <v>33.597573892638586</v>
      </c>
      <c r="E492">
        <v>68.619429724619536</v>
      </c>
      <c r="F492">
        <v>5</v>
      </c>
      <c r="G492" s="1" t="s">
        <v>16</v>
      </c>
      <c r="H492" s="1" t="s">
        <v>27</v>
      </c>
      <c r="I492">
        <v>677.48997047817386</v>
      </c>
      <c r="J492">
        <v>10.563597544860897</v>
      </c>
    </row>
    <row r="493" spans="1:10" x14ac:dyDescent="0.25">
      <c r="A493" s="1" t="s">
        <v>500</v>
      </c>
      <c r="B493" s="2">
        <v>45383</v>
      </c>
      <c r="C493">
        <v>348.96708578390411</v>
      </c>
      <c r="D493">
        <v>36.204481693820988</v>
      </c>
      <c r="E493">
        <v>142.82820932031913</v>
      </c>
      <c r="F493">
        <v>2</v>
      </c>
      <c r="G493" s="1" t="s">
        <v>20</v>
      </c>
      <c r="H493" s="1" t="s">
        <v>12</v>
      </c>
      <c r="I493">
        <v>903.2171783984744</v>
      </c>
      <c r="J493">
        <v>2.2020147889702217</v>
      </c>
    </row>
    <row r="494" spans="1:10" x14ac:dyDescent="0.25">
      <c r="A494" s="1" t="s">
        <v>501</v>
      </c>
      <c r="B494" s="2">
        <v>45384</v>
      </c>
      <c r="C494">
        <v>88.526279744267796</v>
      </c>
      <c r="D494">
        <v>34.036704278597767</v>
      </c>
      <c r="E494">
        <v>130.95693751603804</v>
      </c>
      <c r="F494">
        <v>4</v>
      </c>
      <c r="G494" s="1" t="s">
        <v>11</v>
      </c>
      <c r="H494" s="1" t="s">
        <v>21</v>
      </c>
      <c r="I494">
        <v>1060.0217156845301</v>
      </c>
      <c r="J494">
        <v>7.2987286488980221</v>
      </c>
    </row>
    <row r="495" spans="1:10" x14ac:dyDescent="0.25">
      <c r="A495" s="1" t="s">
        <v>502</v>
      </c>
      <c r="B495" s="2">
        <v>45385</v>
      </c>
      <c r="C495">
        <v>488.59452092849978</v>
      </c>
      <c r="D495">
        <v>49.995479865339142</v>
      </c>
      <c r="E495">
        <v>494.55964676364999</v>
      </c>
      <c r="F495">
        <v>3</v>
      </c>
      <c r="G495" s="1" t="s">
        <v>29</v>
      </c>
      <c r="H495" s="1" t="s">
        <v>12</v>
      </c>
      <c r="I495">
        <v>1490.7737144373125</v>
      </c>
      <c r="J495">
        <v>9.7728734149658738</v>
      </c>
    </row>
    <row r="496" spans="1:10" x14ac:dyDescent="0.25">
      <c r="A496" s="1" t="s">
        <v>503</v>
      </c>
      <c r="B496" s="2">
        <v>45386</v>
      </c>
      <c r="C496">
        <v>80.455695308980722</v>
      </c>
      <c r="D496">
        <v>29.971065912462382</v>
      </c>
      <c r="E496">
        <v>162.09064578101047</v>
      </c>
      <c r="F496">
        <v>7</v>
      </c>
      <c r="G496" s="1" t="s">
        <v>20</v>
      </c>
      <c r="H496" s="1" t="s">
        <v>21</v>
      </c>
      <c r="I496">
        <v>1699.0085378934432</v>
      </c>
      <c r="J496">
        <v>9.9565082383889578</v>
      </c>
    </row>
    <row r="497" spans="1:10" x14ac:dyDescent="0.25">
      <c r="A497" s="1" t="s">
        <v>504</v>
      </c>
      <c r="B497" s="2">
        <v>45387</v>
      </c>
      <c r="C497">
        <v>286.72675039497676</v>
      </c>
      <c r="D497">
        <v>27.033891178649398</v>
      </c>
      <c r="E497">
        <v>242.85313147335123</v>
      </c>
      <c r="F497">
        <v>2</v>
      </c>
      <c r="G497" s="1" t="s">
        <v>20</v>
      </c>
      <c r="H497" s="1" t="s">
        <v>18</v>
      </c>
      <c r="I497">
        <v>593.5372702127703</v>
      </c>
      <c r="J497">
        <v>3.9592347162666224</v>
      </c>
    </row>
    <row r="498" spans="1:10" x14ac:dyDescent="0.25">
      <c r="A498" s="1" t="s">
        <v>505</v>
      </c>
      <c r="B498" s="2">
        <v>45388</v>
      </c>
      <c r="C498">
        <v>278.29746346090394</v>
      </c>
      <c r="D498">
        <v>11.313344079400867</v>
      </c>
      <c r="E498">
        <v>67.908279227656379</v>
      </c>
      <c r="F498">
        <v>2</v>
      </c>
      <c r="G498" s="1" t="s">
        <v>16</v>
      </c>
      <c r="H498" s="1" t="s">
        <v>18</v>
      </c>
      <c r="I498">
        <v>1064.2488164715419</v>
      </c>
      <c r="J498">
        <v>3.3047811033590544</v>
      </c>
    </row>
    <row r="499" spans="1:10" x14ac:dyDescent="0.25">
      <c r="A499" s="1" t="s">
        <v>506</v>
      </c>
      <c r="B499" s="2">
        <v>45389</v>
      </c>
      <c r="C499">
        <v>494.74916851841033</v>
      </c>
      <c r="D499">
        <v>19.156100659737994</v>
      </c>
      <c r="E499">
        <v>103.85686829378763</v>
      </c>
      <c r="F499">
        <v>2</v>
      </c>
      <c r="G499" s="1" t="s">
        <v>14</v>
      </c>
      <c r="H499" s="1" t="s">
        <v>27</v>
      </c>
      <c r="I499">
        <v>335.24473526099644</v>
      </c>
      <c r="J499">
        <v>9.231192762983385</v>
      </c>
    </row>
    <row r="500" spans="1:10" x14ac:dyDescent="0.25">
      <c r="A500" s="1" t="s">
        <v>507</v>
      </c>
      <c r="B500" s="2">
        <v>45390</v>
      </c>
      <c r="C500">
        <v>299.36837858818797</v>
      </c>
      <c r="D500">
        <v>25.2950436835993</v>
      </c>
      <c r="E500">
        <v>38.933369584972922</v>
      </c>
      <c r="F500">
        <v>8</v>
      </c>
      <c r="G500" s="1" t="s">
        <v>29</v>
      </c>
      <c r="H500" s="1" t="s">
        <v>12</v>
      </c>
      <c r="I500">
        <v>1537.4638917805894</v>
      </c>
      <c r="J500">
        <v>8.6890989570997945</v>
      </c>
    </row>
    <row r="501" spans="1:10" x14ac:dyDescent="0.25">
      <c r="A501" s="1" t="s">
        <v>508</v>
      </c>
      <c r="B501" s="2">
        <v>45391</v>
      </c>
      <c r="C501">
        <v>225.70417965202884</v>
      </c>
      <c r="D501">
        <v>7.4125068183876568</v>
      </c>
      <c r="E501">
        <v>159.47224507408612</v>
      </c>
      <c r="F501">
        <v>9</v>
      </c>
      <c r="G501" s="1" t="s">
        <v>16</v>
      </c>
      <c r="H501" s="1" t="s">
        <v>18</v>
      </c>
      <c r="I501">
        <v>1888.5517622308776</v>
      </c>
      <c r="J501">
        <v>1.0706233744120621</v>
      </c>
    </row>
    <row r="502" spans="1:10" x14ac:dyDescent="0.25">
      <c r="A502" s="1" t="s">
        <v>509</v>
      </c>
      <c r="B502" s="2">
        <v>45292</v>
      </c>
      <c r="C502">
        <v>261.56078517131868</v>
      </c>
      <c r="D502">
        <v>21.156762747711596</v>
      </c>
      <c r="E502">
        <v>404.7661292914147</v>
      </c>
      <c r="F502">
        <v>1</v>
      </c>
      <c r="G502" s="1" t="s">
        <v>16</v>
      </c>
      <c r="H502" s="1" t="s">
        <v>27</v>
      </c>
      <c r="I502">
        <v>952.60008324776663</v>
      </c>
      <c r="J502">
        <v>2.8523856101951228</v>
      </c>
    </row>
    <row r="503" spans="1:10" x14ac:dyDescent="0.25">
      <c r="A503" s="1" t="s">
        <v>510</v>
      </c>
      <c r="B503" s="2">
        <v>45293</v>
      </c>
      <c r="C503">
        <v>336.05185616088352</v>
      </c>
      <c r="D503">
        <v>5.431254780347655</v>
      </c>
      <c r="E503">
        <v>170.09941134212684</v>
      </c>
      <c r="F503">
        <v>1</v>
      </c>
      <c r="G503" s="1" t="s">
        <v>14</v>
      </c>
      <c r="H503" s="1" t="s">
        <v>12</v>
      </c>
      <c r="I503">
        <v>1187.6270323994124</v>
      </c>
      <c r="J503">
        <v>6.4089558796388229</v>
      </c>
    </row>
    <row r="504" spans="1:10" x14ac:dyDescent="0.25">
      <c r="A504" s="1" t="s">
        <v>511</v>
      </c>
      <c r="B504" s="2">
        <v>45294</v>
      </c>
      <c r="C504">
        <v>491.46774014820215</v>
      </c>
      <c r="D504">
        <v>11.144062159812314</v>
      </c>
      <c r="E504">
        <v>374.4992939802446</v>
      </c>
      <c r="F504">
        <v>7</v>
      </c>
      <c r="G504" s="1" t="s">
        <v>11</v>
      </c>
      <c r="H504" s="1" t="s">
        <v>12</v>
      </c>
      <c r="I504">
        <v>109.90545646086038</v>
      </c>
      <c r="J504">
        <v>2.0655772743244198</v>
      </c>
    </row>
    <row r="505" spans="1:10" x14ac:dyDescent="0.25">
      <c r="A505" s="1" t="s">
        <v>512</v>
      </c>
      <c r="B505" s="2">
        <v>45295</v>
      </c>
      <c r="C505">
        <v>164.14261748114575</v>
      </c>
      <c r="D505">
        <v>41.684717329423783</v>
      </c>
      <c r="E505">
        <v>65.599265758678541</v>
      </c>
      <c r="F505">
        <v>9</v>
      </c>
      <c r="G505" s="1" t="s">
        <v>11</v>
      </c>
      <c r="H505" s="1" t="s">
        <v>27</v>
      </c>
      <c r="I505">
        <v>744.06255981032587</v>
      </c>
      <c r="J505">
        <v>9.5111799810788309</v>
      </c>
    </row>
    <row r="506" spans="1:10" x14ac:dyDescent="0.25">
      <c r="A506" s="1" t="s">
        <v>513</v>
      </c>
      <c r="B506" s="2">
        <v>45296</v>
      </c>
      <c r="C506">
        <v>57.30900399902643</v>
      </c>
      <c r="D506">
        <v>48.372309023672294</v>
      </c>
      <c r="E506">
        <v>383.9379223237944</v>
      </c>
      <c r="F506">
        <v>2</v>
      </c>
      <c r="G506" s="1" t="s">
        <v>29</v>
      </c>
      <c r="H506" s="1" t="s">
        <v>12</v>
      </c>
      <c r="I506">
        <v>548.58492113825946</v>
      </c>
      <c r="J506">
        <v>5.5962356610192492</v>
      </c>
    </row>
    <row r="507" spans="1:10" x14ac:dyDescent="0.25">
      <c r="A507" s="1" t="s">
        <v>514</v>
      </c>
      <c r="B507" s="2">
        <v>45297</v>
      </c>
      <c r="C507">
        <v>404.8340073257819</v>
      </c>
      <c r="D507">
        <v>27.744710887880167</v>
      </c>
      <c r="E507">
        <v>42.026761804839303</v>
      </c>
      <c r="F507">
        <v>2</v>
      </c>
      <c r="G507" s="1" t="s">
        <v>14</v>
      </c>
      <c r="H507" s="1" t="s">
        <v>18</v>
      </c>
      <c r="I507">
        <v>1516.9403357736776</v>
      </c>
      <c r="J507">
        <v>5.5852655634264128</v>
      </c>
    </row>
    <row r="508" spans="1:10" x14ac:dyDescent="0.25">
      <c r="A508" s="1" t="s">
        <v>515</v>
      </c>
      <c r="B508" s="2">
        <v>45298</v>
      </c>
      <c r="C508">
        <v>205.16112192352608</v>
      </c>
      <c r="D508">
        <v>27.273643153988164</v>
      </c>
      <c r="E508">
        <v>428.95938803575433</v>
      </c>
      <c r="F508">
        <v>5</v>
      </c>
      <c r="G508" s="1" t="s">
        <v>14</v>
      </c>
      <c r="H508" s="1" t="s">
        <v>27</v>
      </c>
      <c r="I508">
        <v>1205.0282640355433</v>
      </c>
      <c r="J508">
        <v>4.1717428718765408</v>
      </c>
    </row>
    <row r="509" spans="1:10" x14ac:dyDescent="0.25">
      <c r="A509" s="1" t="s">
        <v>516</v>
      </c>
      <c r="B509" s="2">
        <v>45299</v>
      </c>
      <c r="C509">
        <v>379.82345965278876</v>
      </c>
      <c r="D509">
        <v>35.811350175199394</v>
      </c>
      <c r="E509">
        <v>338.41041319560509</v>
      </c>
      <c r="F509">
        <v>10</v>
      </c>
      <c r="G509" s="1" t="s">
        <v>20</v>
      </c>
      <c r="H509" s="1" t="s">
        <v>18</v>
      </c>
      <c r="I509">
        <v>1457.829529786437</v>
      </c>
      <c r="J509">
        <v>5.7404455160869423</v>
      </c>
    </row>
    <row r="510" spans="1:10" x14ac:dyDescent="0.25">
      <c r="A510" s="1" t="s">
        <v>517</v>
      </c>
      <c r="B510" s="2">
        <v>45300</v>
      </c>
      <c r="C510">
        <v>332.71563311404537</v>
      </c>
      <c r="D510">
        <v>23.703369587335036</v>
      </c>
      <c r="E510">
        <v>101.84589265106015</v>
      </c>
      <c r="F510">
        <v>3</v>
      </c>
      <c r="G510" s="1" t="s">
        <v>14</v>
      </c>
      <c r="H510" s="1" t="s">
        <v>27</v>
      </c>
      <c r="I510">
        <v>1881.3249088280966</v>
      </c>
      <c r="J510">
        <v>2.9404142731514966</v>
      </c>
    </row>
    <row r="511" spans="1:10" x14ac:dyDescent="0.25">
      <c r="A511" s="1" t="s">
        <v>518</v>
      </c>
      <c r="B511" s="2">
        <v>45301</v>
      </c>
      <c r="C511">
        <v>397.1756183494366</v>
      </c>
      <c r="D511">
        <v>42.795131094555025</v>
      </c>
      <c r="E511">
        <v>191.61315403411726</v>
      </c>
      <c r="F511">
        <v>2</v>
      </c>
      <c r="G511" s="1" t="s">
        <v>29</v>
      </c>
      <c r="H511" s="1" t="s">
        <v>21</v>
      </c>
      <c r="I511">
        <v>1364.4890361521275</v>
      </c>
      <c r="J511">
        <v>3.0504004265704681</v>
      </c>
    </row>
    <row r="512" spans="1:10" x14ac:dyDescent="0.25">
      <c r="A512" s="1" t="s">
        <v>519</v>
      </c>
      <c r="B512" s="2">
        <v>45302</v>
      </c>
      <c r="C512">
        <v>380.83414316554007</v>
      </c>
      <c r="D512">
        <v>26.991478037285855</v>
      </c>
      <c r="E512">
        <v>230.10296805532869</v>
      </c>
      <c r="F512">
        <v>7</v>
      </c>
      <c r="G512" s="1" t="s">
        <v>14</v>
      </c>
      <c r="H512" s="1" t="s">
        <v>18</v>
      </c>
      <c r="I512">
        <v>1704.5419635738651</v>
      </c>
      <c r="J512">
        <v>2.477652685181988</v>
      </c>
    </row>
    <row r="513" spans="1:10" x14ac:dyDescent="0.25">
      <c r="A513" s="1" t="s">
        <v>520</v>
      </c>
      <c r="B513" s="2">
        <v>45303</v>
      </c>
      <c r="C513">
        <v>199.63337376739321</v>
      </c>
      <c r="D513">
        <v>8.7201781603910096</v>
      </c>
      <c r="E513">
        <v>318.46737599960346</v>
      </c>
      <c r="F513">
        <v>5</v>
      </c>
      <c r="G513" s="1" t="s">
        <v>20</v>
      </c>
      <c r="H513" s="1" t="s">
        <v>21</v>
      </c>
      <c r="I513">
        <v>544.29200564057044</v>
      </c>
      <c r="J513">
        <v>6.3511838540570995</v>
      </c>
    </row>
    <row r="514" spans="1:10" x14ac:dyDescent="0.25">
      <c r="A514" s="1" t="s">
        <v>521</v>
      </c>
      <c r="B514" s="2">
        <v>45304</v>
      </c>
      <c r="C514">
        <v>69.951059732843675</v>
      </c>
      <c r="D514">
        <v>6.3887317539352164</v>
      </c>
      <c r="E514">
        <v>441.66825795078734</v>
      </c>
      <c r="F514">
        <v>4</v>
      </c>
      <c r="G514" s="1" t="s">
        <v>11</v>
      </c>
      <c r="H514" s="1" t="s">
        <v>27</v>
      </c>
      <c r="I514">
        <v>668.48305866582257</v>
      </c>
      <c r="J514">
        <v>6.5287512796619263</v>
      </c>
    </row>
    <row r="515" spans="1:10" x14ac:dyDescent="0.25">
      <c r="A515" s="1" t="s">
        <v>522</v>
      </c>
      <c r="B515" s="2">
        <v>45305</v>
      </c>
      <c r="C515">
        <v>295.70618534346119</v>
      </c>
      <c r="D515">
        <v>39.247547834544086</v>
      </c>
      <c r="E515">
        <v>64.616631409962707</v>
      </c>
      <c r="F515">
        <v>4</v>
      </c>
      <c r="G515" s="1" t="s">
        <v>14</v>
      </c>
      <c r="H515" s="1" t="s">
        <v>12</v>
      </c>
      <c r="I515">
        <v>1367.1525105170874</v>
      </c>
      <c r="J515">
        <v>2.2126207497512445</v>
      </c>
    </row>
    <row r="516" spans="1:10" x14ac:dyDescent="0.25">
      <c r="A516" s="1" t="s">
        <v>523</v>
      </c>
      <c r="B516" s="2">
        <v>45306</v>
      </c>
      <c r="C516">
        <v>416.07898950023969</v>
      </c>
      <c r="D516">
        <v>18.1440459301418</v>
      </c>
      <c r="E516">
        <v>411.18285897751826</v>
      </c>
      <c r="F516">
        <v>5</v>
      </c>
      <c r="G516" s="1" t="s">
        <v>14</v>
      </c>
      <c r="H516" s="1" t="s">
        <v>21</v>
      </c>
      <c r="I516">
        <v>1648.6505415903291</v>
      </c>
      <c r="J516">
        <v>7.2380134758209813</v>
      </c>
    </row>
    <row r="517" spans="1:10" x14ac:dyDescent="0.25">
      <c r="A517" s="1" t="s">
        <v>524</v>
      </c>
      <c r="B517" s="2">
        <v>45307</v>
      </c>
      <c r="C517">
        <v>128.79010717326878</v>
      </c>
      <c r="D517">
        <v>17.368381322309027</v>
      </c>
      <c r="E517">
        <v>107.77732174574851</v>
      </c>
      <c r="F517">
        <v>8</v>
      </c>
      <c r="G517" s="1" t="s">
        <v>29</v>
      </c>
      <c r="H517" s="1" t="s">
        <v>27</v>
      </c>
      <c r="I517">
        <v>1188.254897129716</v>
      </c>
      <c r="J517">
        <v>3.338307105317849</v>
      </c>
    </row>
    <row r="518" spans="1:10" x14ac:dyDescent="0.25">
      <c r="A518" s="1" t="s">
        <v>525</v>
      </c>
      <c r="B518" s="2">
        <v>45308</v>
      </c>
      <c r="C518">
        <v>400.6141670652267</v>
      </c>
      <c r="D518">
        <v>29.192387819216876</v>
      </c>
      <c r="E518">
        <v>212.37320685476141</v>
      </c>
      <c r="F518">
        <v>3</v>
      </c>
      <c r="G518" s="1" t="s">
        <v>20</v>
      </c>
      <c r="H518" s="1" t="s">
        <v>21</v>
      </c>
      <c r="I518">
        <v>365.94583583821981</v>
      </c>
      <c r="J518">
        <v>3.2103493261993128</v>
      </c>
    </row>
    <row r="519" spans="1:10" x14ac:dyDescent="0.25">
      <c r="A519" s="1" t="s">
        <v>526</v>
      </c>
      <c r="B519" s="2">
        <v>45309</v>
      </c>
      <c r="C519">
        <v>259.08030488616697</v>
      </c>
      <c r="D519">
        <v>12.569403984645817</v>
      </c>
      <c r="E519">
        <v>481.9087664718819</v>
      </c>
      <c r="F519">
        <v>3</v>
      </c>
      <c r="G519" s="1" t="s">
        <v>14</v>
      </c>
      <c r="H519" s="1" t="s">
        <v>18</v>
      </c>
      <c r="I519">
        <v>817.56487702851462</v>
      </c>
      <c r="J519">
        <v>9.2490730882437777</v>
      </c>
    </row>
    <row r="520" spans="1:10" x14ac:dyDescent="0.25">
      <c r="A520" s="1" t="s">
        <v>527</v>
      </c>
      <c r="B520" s="2">
        <v>45310</v>
      </c>
      <c r="C520">
        <v>362.92516339822879</v>
      </c>
      <c r="D520">
        <v>25.579462427305209</v>
      </c>
      <c r="E520">
        <v>150.47988356009125</v>
      </c>
      <c r="F520">
        <v>9</v>
      </c>
      <c r="G520" s="1" t="s">
        <v>29</v>
      </c>
      <c r="H520" s="1" t="s">
        <v>27</v>
      </c>
      <c r="I520">
        <v>1501.2734120376656</v>
      </c>
      <c r="J520">
        <v>9.9009648885638377</v>
      </c>
    </row>
    <row r="521" spans="1:10" x14ac:dyDescent="0.25">
      <c r="A521" s="1" t="s">
        <v>528</v>
      </c>
      <c r="B521" s="2">
        <v>45311</v>
      </c>
      <c r="C521">
        <v>334.28113149125198</v>
      </c>
      <c r="D521">
        <v>38.413321336840418</v>
      </c>
      <c r="E521">
        <v>205.14343508447084</v>
      </c>
      <c r="F521">
        <v>3</v>
      </c>
      <c r="G521" s="1" t="s">
        <v>20</v>
      </c>
      <c r="H521" s="1" t="s">
        <v>27</v>
      </c>
      <c r="I521">
        <v>299.93115084550698</v>
      </c>
      <c r="J521">
        <v>3.1107331577902362</v>
      </c>
    </row>
    <row r="522" spans="1:10" x14ac:dyDescent="0.25">
      <c r="A522" s="1" t="s">
        <v>529</v>
      </c>
      <c r="B522" s="2">
        <v>45312</v>
      </c>
      <c r="C522">
        <v>415.17395683142286</v>
      </c>
      <c r="D522">
        <v>39.466379972466079</v>
      </c>
      <c r="E522">
        <v>428.32235745756032</v>
      </c>
      <c r="F522">
        <v>1</v>
      </c>
      <c r="G522" s="1" t="s">
        <v>16</v>
      </c>
      <c r="H522" s="1" t="s">
        <v>12</v>
      </c>
      <c r="I522">
        <v>1081.258467633286</v>
      </c>
      <c r="J522">
        <v>11.812418378330813</v>
      </c>
    </row>
    <row r="523" spans="1:10" x14ac:dyDescent="0.25">
      <c r="A523" s="1" t="s">
        <v>530</v>
      </c>
      <c r="B523" s="2">
        <v>45313</v>
      </c>
      <c r="C523">
        <v>78.395241664501086</v>
      </c>
      <c r="D523">
        <v>29.737678304212309</v>
      </c>
      <c r="E523">
        <v>403.95156653549606</v>
      </c>
      <c r="F523">
        <v>1</v>
      </c>
      <c r="G523" s="1" t="s">
        <v>20</v>
      </c>
      <c r="H523" s="1" t="s">
        <v>27</v>
      </c>
      <c r="I523">
        <v>465.85499840528638</v>
      </c>
      <c r="J523">
        <v>10.587771017079922</v>
      </c>
    </row>
    <row r="524" spans="1:10" x14ac:dyDescent="0.25">
      <c r="A524" s="1" t="s">
        <v>531</v>
      </c>
      <c r="B524" s="2">
        <v>45314</v>
      </c>
      <c r="C524">
        <v>399.28567986653979</v>
      </c>
      <c r="D524">
        <v>10.094494788141041</v>
      </c>
      <c r="E524">
        <v>331.44631225868659</v>
      </c>
      <c r="F524">
        <v>6</v>
      </c>
      <c r="G524" s="1" t="s">
        <v>16</v>
      </c>
      <c r="H524" s="1" t="s">
        <v>18</v>
      </c>
      <c r="I524">
        <v>1579.2440689087532</v>
      </c>
      <c r="J524">
        <v>5.8480349473298423</v>
      </c>
    </row>
    <row r="525" spans="1:10" x14ac:dyDescent="0.25">
      <c r="A525" s="1" t="s">
        <v>532</v>
      </c>
      <c r="B525" s="2">
        <v>45315</v>
      </c>
      <c r="C525">
        <v>255.95580985130894</v>
      </c>
      <c r="D525">
        <v>10.139299311153597</v>
      </c>
      <c r="E525">
        <v>402.51658737699529</v>
      </c>
      <c r="F525">
        <v>6</v>
      </c>
      <c r="G525" s="1" t="s">
        <v>16</v>
      </c>
      <c r="H525" s="1" t="s">
        <v>27</v>
      </c>
      <c r="I525">
        <v>963.1882226927346</v>
      </c>
      <c r="J525">
        <v>11.042685448144644</v>
      </c>
    </row>
    <row r="526" spans="1:10" x14ac:dyDescent="0.25">
      <c r="A526" s="1" t="s">
        <v>533</v>
      </c>
      <c r="B526" s="2">
        <v>45316</v>
      </c>
      <c r="C526">
        <v>182.04915702876406</v>
      </c>
      <c r="D526">
        <v>39.880086253879796</v>
      </c>
      <c r="E526">
        <v>74.267147061270137</v>
      </c>
      <c r="F526">
        <v>8</v>
      </c>
      <c r="G526" s="1" t="s">
        <v>20</v>
      </c>
      <c r="H526" s="1" t="s">
        <v>27</v>
      </c>
      <c r="I526">
        <v>378.45118159142726</v>
      </c>
      <c r="J526">
        <v>2.2011499222515658</v>
      </c>
    </row>
    <row r="527" spans="1:10" x14ac:dyDescent="0.25">
      <c r="A527" s="1" t="s">
        <v>534</v>
      </c>
      <c r="B527" s="2">
        <v>45317</v>
      </c>
      <c r="C527">
        <v>69.712824046605391</v>
      </c>
      <c r="D527">
        <v>42.047726359890497</v>
      </c>
      <c r="E527">
        <v>354.16153929142155</v>
      </c>
      <c r="F527">
        <v>8</v>
      </c>
      <c r="G527" s="1" t="s">
        <v>20</v>
      </c>
      <c r="H527" s="1" t="s">
        <v>18</v>
      </c>
      <c r="I527">
        <v>908.81505142175774</v>
      </c>
      <c r="J527">
        <v>8.0007700385703693</v>
      </c>
    </row>
    <row r="528" spans="1:10" x14ac:dyDescent="0.25">
      <c r="A528" s="1" t="s">
        <v>535</v>
      </c>
      <c r="B528" s="2">
        <v>45318</v>
      </c>
      <c r="C528">
        <v>139.76142517183476</v>
      </c>
      <c r="D528">
        <v>21.50877974474394</v>
      </c>
      <c r="E528">
        <v>48.150269919285137</v>
      </c>
      <c r="F528">
        <v>9</v>
      </c>
      <c r="G528" s="1" t="s">
        <v>29</v>
      </c>
      <c r="H528" s="1" t="s">
        <v>21</v>
      </c>
      <c r="I528">
        <v>882.90060949101758</v>
      </c>
      <c r="J528">
        <v>1.8779078217177201</v>
      </c>
    </row>
    <row r="529" spans="1:10" x14ac:dyDescent="0.25">
      <c r="A529" s="1" t="s">
        <v>536</v>
      </c>
      <c r="B529" s="2">
        <v>45319</v>
      </c>
      <c r="C529">
        <v>68.857673868671895</v>
      </c>
      <c r="D529">
        <v>42.017491750831759</v>
      </c>
      <c r="E529">
        <v>472.38415423995201</v>
      </c>
      <c r="F529">
        <v>5</v>
      </c>
      <c r="G529" s="1" t="s">
        <v>20</v>
      </c>
      <c r="H529" s="1" t="s">
        <v>21</v>
      </c>
      <c r="I529">
        <v>275.27236206954683</v>
      </c>
      <c r="J529">
        <v>1.9427777018771613</v>
      </c>
    </row>
    <row r="530" spans="1:10" x14ac:dyDescent="0.25">
      <c r="A530" s="1" t="s">
        <v>537</v>
      </c>
      <c r="B530" s="2">
        <v>45320</v>
      </c>
      <c r="C530">
        <v>470.01694097767881</v>
      </c>
      <c r="D530">
        <v>6.8724735021604992</v>
      </c>
      <c r="E530">
        <v>96.509790791439158</v>
      </c>
      <c r="F530">
        <v>9</v>
      </c>
      <c r="G530" s="1" t="s">
        <v>11</v>
      </c>
      <c r="H530" s="1" t="s">
        <v>18</v>
      </c>
      <c r="I530">
        <v>907.28479167943931</v>
      </c>
      <c r="J530">
        <v>2.3714973706333655</v>
      </c>
    </row>
    <row r="531" spans="1:10" x14ac:dyDescent="0.25">
      <c r="A531" s="1" t="s">
        <v>538</v>
      </c>
      <c r="B531" s="2">
        <v>45321</v>
      </c>
      <c r="C531">
        <v>281.92261516452447</v>
      </c>
      <c r="D531">
        <v>37.354110850851953</v>
      </c>
      <c r="E531">
        <v>219.69330398283034</v>
      </c>
      <c r="F531">
        <v>8</v>
      </c>
      <c r="G531" s="1" t="s">
        <v>14</v>
      </c>
      <c r="H531" s="1" t="s">
        <v>21</v>
      </c>
      <c r="I531">
        <v>347.12031040251861</v>
      </c>
      <c r="J531">
        <v>1.7068868112837599</v>
      </c>
    </row>
    <row r="532" spans="1:10" x14ac:dyDescent="0.25">
      <c r="A532" s="1" t="s">
        <v>539</v>
      </c>
      <c r="B532" s="2">
        <v>45322</v>
      </c>
      <c r="C532">
        <v>495.10521603325554</v>
      </c>
      <c r="D532">
        <v>29.585897362488407</v>
      </c>
      <c r="E532">
        <v>303.56014543536247</v>
      </c>
      <c r="F532">
        <v>3</v>
      </c>
      <c r="G532" s="1" t="s">
        <v>20</v>
      </c>
      <c r="H532" s="1" t="s">
        <v>27</v>
      </c>
      <c r="I532">
        <v>508.09036379837812</v>
      </c>
      <c r="J532">
        <v>1.3263331684627406</v>
      </c>
    </row>
    <row r="533" spans="1:10" x14ac:dyDescent="0.25">
      <c r="A533" s="1" t="s">
        <v>540</v>
      </c>
      <c r="B533" s="2">
        <v>45323</v>
      </c>
      <c r="C533">
        <v>294.36381394438365</v>
      </c>
      <c r="D533">
        <v>49.539907754450745</v>
      </c>
      <c r="E533">
        <v>405.08709634164603</v>
      </c>
      <c r="F533">
        <v>9</v>
      </c>
      <c r="G533" s="1" t="s">
        <v>16</v>
      </c>
      <c r="H533" s="1" t="s">
        <v>27</v>
      </c>
      <c r="I533">
        <v>248.33811522766203</v>
      </c>
      <c r="J533">
        <v>3.5825814176862552</v>
      </c>
    </row>
    <row r="534" spans="1:10" x14ac:dyDescent="0.25">
      <c r="A534" s="1" t="s">
        <v>541</v>
      </c>
      <c r="B534" s="2">
        <v>45324</v>
      </c>
      <c r="C534">
        <v>163.99119434117785</v>
      </c>
      <c r="D534">
        <v>9.6087397494874232</v>
      </c>
      <c r="E534">
        <v>345.62870539961864</v>
      </c>
      <c r="F534">
        <v>3</v>
      </c>
      <c r="G534" s="1" t="s">
        <v>16</v>
      </c>
      <c r="H534" s="1" t="s">
        <v>27</v>
      </c>
      <c r="I534">
        <v>1385.9626412383141</v>
      </c>
      <c r="J534">
        <v>6.3371378809276999</v>
      </c>
    </row>
    <row r="535" spans="1:10" x14ac:dyDescent="0.25">
      <c r="A535" s="1" t="s">
        <v>542</v>
      </c>
      <c r="B535" s="2">
        <v>45325</v>
      </c>
      <c r="C535">
        <v>388.98091346848918</v>
      </c>
      <c r="D535">
        <v>42.353182244414285</v>
      </c>
      <c r="E535">
        <v>107.00506905790502</v>
      </c>
      <c r="F535">
        <v>10</v>
      </c>
      <c r="G535" s="1" t="s">
        <v>20</v>
      </c>
      <c r="H535" s="1" t="s">
        <v>27</v>
      </c>
      <c r="I535">
        <v>865.23204458992893</v>
      </c>
      <c r="J535">
        <v>9.3658695378072601</v>
      </c>
    </row>
    <row r="536" spans="1:10" x14ac:dyDescent="0.25">
      <c r="A536" s="1" t="s">
        <v>543</v>
      </c>
      <c r="B536" s="2">
        <v>45326</v>
      </c>
      <c r="C536">
        <v>135.9965438302599</v>
      </c>
      <c r="D536">
        <v>38.810547263465246</v>
      </c>
      <c r="E536">
        <v>202.28037397562605</v>
      </c>
      <c r="F536">
        <v>10</v>
      </c>
      <c r="G536" s="1" t="s">
        <v>14</v>
      </c>
      <c r="H536" s="1" t="s">
        <v>27</v>
      </c>
      <c r="I536">
        <v>1162.0400569289586</v>
      </c>
      <c r="J536">
        <v>1.1045723383994484</v>
      </c>
    </row>
    <row r="537" spans="1:10" x14ac:dyDescent="0.25">
      <c r="A537" s="1" t="s">
        <v>244</v>
      </c>
      <c r="B537" s="2">
        <v>45327</v>
      </c>
      <c r="C537">
        <v>210.63837921591355</v>
      </c>
      <c r="D537">
        <v>18.396902079630216</v>
      </c>
      <c r="E537">
        <v>192.12747911700637</v>
      </c>
      <c r="F537">
        <v>8</v>
      </c>
      <c r="G537" s="1" t="s">
        <v>14</v>
      </c>
      <c r="H537" s="1" t="s">
        <v>18</v>
      </c>
      <c r="I537">
        <v>1579.7669675207637</v>
      </c>
      <c r="J537">
        <v>3.9268882518245696</v>
      </c>
    </row>
    <row r="538" spans="1:10" x14ac:dyDescent="0.25">
      <c r="A538" s="1" t="s">
        <v>544</v>
      </c>
      <c r="B538" s="2">
        <v>45328</v>
      </c>
      <c r="C538">
        <v>401.37870514029123</v>
      </c>
      <c r="D538">
        <v>49.969070117550849</v>
      </c>
      <c r="E538">
        <v>33.83179019418634</v>
      </c>
      <c r="F538">
        <v>10</v>
      </c>
      <c r="G538" s="1" t="s">
        <v>29</v>
      </c>
      <c r="H538" s="1" t="s">
        <v>27</v>
      </c>
      <c r="I538">
        <v>1756.8281062023195</v>
      </c>
      <c r="J538">
        <v>11.50735106378416</v>
      </c>
    </row>
    <row r="539" spans="1:10" x14ac:dyDescent="0.25">
      <c r="A539" s="1" t="s">
        <v>545</v>
      </c>
      <c r="B539" s="2">
        <v>45329</v>
      </c>
      <c r="C539">
        <v>439.60922468512592</v>
      </c>
      <c r="D539">
        <v>25.237955427368618</v>
      </c>
      <c r="E539">
        <v>348.54278402310695</v>
      </c>
      <c r="F539">
        <v>7</v>
      </c>
      <c r="G539" s="1" t="s">
        <v>29</v>
      </c>
      <c r="H539" s="1" t="s">
        <v>21</v>
      </c>
      <c r="I539">
        <v>1210.1771775467087</v>
      </c>
      <c r="J539">
        <v>8.3185450614012773</v>
      </c>
    </row>
    <row r="540" spans="1:10" x14ac:dyDescent="0.25">
      <c r="A540" s="1" t="s">
        <v>546</v>
      </c>
      <c r="B540" s="2">
        <v>45330</v>
      </c>
      <c r="C540">
        <v>199.36610887160504</v>
      </c>
      <c r="D540">
        <v>20.68596395700412</v>
      </c>
      <c r="E540">
        <v>422.4975087426136</v>
      </c>
      <c r="F540">
        <v>9</v>
      </c>
      <c r="G540" s="1" t="s">
        <v>29</v>
      </c>
      <c r="H540" s="1" t="s">
        <v>18</v>
      </c>
      <c r="I540">
        <v>1309.2761837281448</v>
      </c>
      <c r="J540">
        <v>9.6812788461432397</v>
      </c>
    </row>
    <row r="541" spans="1:10" x14ac:dyDescent="0.25">
      <c r="A541" s="1" t="s">
        <v>547</v>
      </c>
      <c r="B541" s="2">
        <v>45331</v>
      </c>
      <c r="C541">
        <v>106.01375370997253</v>
      </c>
      <c r="D541">
        <v>41.752786330239736</v>
      </c>
      <c r="E541">
        <v>487.25339850817727</v>
      </c>
      <c r="F541">
        <v>9</v>
      </c>
      <c r="G541" s="1" t="s">
        <v>14</v>
      </c>
      <c r="H541" s="1" t="s">
        <v>21</v>
      </c>
      <c r="I541">
        <v>1993.3723735522619</v>
      </c>
      <c r="J541">
        <v>1.4604527880643328</v>
      </c>
    </row>
    <row r="542" spans="1:10" x14ac:dyDescent="0.25">
      <c r="A542" s="1" t="s">
        <v>548</v>
      </c>
      <c r="B542" s="2">
        <v>45332</v>
      </c>
      <c r="C542">
        <v>215.60862844160286</v>
      </c>
      <c r="D542">
        <v>24.758145652249983</v>
      </c>
      <c r="E542">
        <v>82.714558183239603</v>
      </c>
      <c r="F542">
        <v>5</v>
      </c>
      <c r="G542" s="1" t="s">
        <v>16</v>
      </c>
      <c r="H542" s="1" t="s">
        <v>27</v>
      </c>
      <c r="I542">
        <v>1409.1339369786353</v>
      </c>
      <c r="J542">
        <v>3.3217519428259124</v>
      </c>
    </row>
    <row r="543" spans="1:10" x14ac:dyDescent="0.25">
      <c r="A543" s="1" t="s">
        <v>549</v>
      </c>
      <c r="B543" s="2">
        <v>45333</v>
      </c>
      <c r="C543">
        <v>450.26893265552667</v>
      </c>
      <c r="D543">
        <v>49.728095794337769</v>
      </c>
      <c r="E543">
        <v>461.79103310628932</v>
      </c>
      <c r="F543">
        <v>6</v>
      </c>
      <c r="G543" s="1" t="s">
        <v>29</v>
      </c>
      <c r="H543" s="1" t="s">
        <v>27</v>
      </c>
      <c r="I543">
        <v>1900.8580642203092</v>
      </c>
      <c r="J543">
        <v>9.7096519029131638</v>
      </c>
    </row>
    <row r="544" spans="1:10" x14ac:dyDescent="0.25">
      <c r="A544" s="1" t="s">
        <v>550</v>
      </c>
      <c r="B544" s="2">
        <v>45334</v>
      </c>
      <c r="C544">
        <v>384.48846748382954</v>
      </c>
      <c r="D544">
        <v>39.903424244634813</v>
      </c>
      <c r="E544">
        <v>74.209990099408358</v>
      </c>
      <c r="F544">
        <v>8</v>
      </c>
      <c r="G544" s="1" t="s">
        <v>20</v>
      </c>
      <c r="H544" s="1" t="s">
        <v>12</v>
      </c>
      <c r="I544">
        <v>1490.2622248919138</v>
      </c>
      <c r="J544">
        <v>5.1323238360347858</v>
      </c>
    </row>
    <row r="545" spans="1:10" x14ac:dyDescent="0.25">
      <c r="A545" s="1" t="s">
        <v>84</v>
      </c>
      <c r="B545" s="2">
        <v>45335</v>
      </c>
      <c r="C545">
        <v>452.58687272977397</v>
      </c>
      <c r="D545">
        <v>15.662572491500656</v>
      </c>
      <c r="E545">
        <v>217.41644659288363</v>
      </c>
      <c r="F545">
        <v>9</v>
      </c>
      <c r="G545" s="1" t="s">
        <v>29</v>
      </c>
      <c r="H545" s="1" t="s">
        <v>12</v>
      </c>
      <c r="I545">
        <v>892.15246860118566</v>
      </c>
      <c r="J545">
        <v>6.7208153371204817</v>
      </c>
    </row>
    <row r="546" spans="1:10" x14ac:dyDescent="0.25">
      <c r="A546" s="1" t="s">
        <v>551</v>
      </c>
      <c r="B546" s="2">
        <v>45336</v>
      </c>
      <c r="C546">
        <v>223.99014571731146</v>
      </c>
      <c r="D546">
        <v>41.481622257773459</v>
      </c>
      <c r="E546">
        <v>42.066716182241599</v>
      </c>
      <c r="F546">
        <v>4</v>
      </c>
      <c r="G546" s="1" t="s">
        <v>20</v>
      </c>
      <c r="H546" s="1" t="s">
        <v>27</v>
      </c>
      <c r="I546">
        <v>409.40127055538994</v>
      </c>
      <c r="J546">
        <v>11.582636672072139</v>
      </c>
    </row>
    <row r="547" spans="1:10" x14ac:dyDescent="0.25">
      <c r="A547" s="1" t="s">
        <v>552</v>
      </c>
      <c r="B547" s="2">
        <v>45337</v>
      </c>
      <c r="C547">
        <v>488.17561294188909</v>
      </c>
      <c r="D547">
        <v>31.456575363956475</v>
      </c>
      <c r="E547">
        <v>145.57417626967515</v>
      </c>
      <c r="F547">
        <v>2</v>
      </c>
      <c r="G547" s="1" t="s">
        <v>20</v>
      </c>
      <c r="H547" s="1" t="s">
        <v>21</v>
      </c>
      <c r="I547">
        <v>1060.9931926543677</v>
      </c>
      <c r="J547">
        <v>3.9241937864826029</v>
      </c>
    </row>
    <row r="548" spans="1:10" x14ac:dyDescent="0.25">
      <c r="A548" s="1" t="s">
        <v>553</v>
      </c>
      <c r="B548" s="2">
        <v>45338</v>
      </c>
      <c r="C548">
        <v>273.29145194166017</v>
      </c>
      <c r="D548">
        <v>20.778387850129533</v>
      </c>
      <c r="E548">
        <v>170.83421353945803</v>
      </c>
      <c r="F548">
        <v>8</v>
      </c>
      <c r="G548" s="1" t="s">
        <v>16</v>
      </c>
      <c r="H548" s="1" t="s">
        <v>18</v>
      </c>
      <c r="I548">
        <v>1021.0523646413241</v>
      </c>
      <c r="J548">
        <v>6.3451877028163493</v>
      </c>
    </row>
    <row r="549" spans="1:10" x14ac:dyDescent="0.25">
      <c r="A549" s="1" t="s">
        <v>554</v>
      </c>
      <c r="B549" s="2">
        <v>45339</v>
      </c>
      <c r="C549">
        <v>273.88552662213226</v>
      </c>
      <c r="D549">
        <v>36.983928177220974</v>
      </c>
      <c r="E549">
        <v>358.19272471069905</v>
      </c>
      <c r="F549">
        <v>5</v>
      </c>
      <c r="G549" s="1" t="s">
        <v>20</v>
      </c>
      <c r="H549" s="1" t="s">
        <v>21</v>
      </c>
      <c r="I549">
        <v>969.65432052188987</v>
      </c>
      <c r="J549">
        <v>9.3260280170092695</v>
      </c>
    </row>
    <row r="550" spans="1:10" x14ac:dyDescent="0.25">
      <c r="A550" s="1" t="s">
        <v>555</v>
      </c>
      <c r="B550" s="2">
        <v>45340</v>
      </c>
      <c r="C550">
        <v>465.93970998213359</v>
      </c>
      <c r="D550">
        <v>33.474678391721227</v>
      </c>
      <c r="E550">
        <v>345.40588208967887</v>
      </c>
      <c r="F550">
        <v>6</v>
      </c>
      <c r="G550" s="1" t="s">
        <v>29</v>
      </c>
      <c r="H550" s="1" t="s">
        <v>21</v>
      </c>
      <c r="I550">
        <v>1939.2604324117071</v>
      </c>
      <c r="J550">
        <v>7.6480870598851869</v>
      </c>
    </row>
    <row r="551" spans="1:10" x14ac:dyDescent="0.25">
      <c r="A551" s="1" t="s">
        <v>556</v>
      </c>
      <c r="B551" s="2">
        <v>45341</v>
      </c>
      <c r="C551">
        <v>283.6741340907239</v>
      </c>
      <c r="D551">
        <v>12.469172796061663</v>
      </c>
      <c r="E551">
        <v>388.41378477915697</v>
      </c>
      <c r="F551">
        <v>7</v>
      </c>
      <c r="G551" s="1" t="s">
        <v>16</v>
      </c>
      <c r="H551" s="1" t="s">
        <v>21</v>
      </c>
      <c r="I551">
        <v>1075.0524218396554</v>
      </c>
      <c r="J551">
        <v>4.7020522138374767</v>
      </c>
    </row>
    <row r="552" spans="1:10" x14ac:dyDescent="0.25">
      <c r="A552" s="1" t="s">
        <v>557</v>
      </c>
      <c r="B552" s="2">
        <v>45342</v>
      </c>
      <c r="C552">
        <v>410.51663933079823</v>
      </c>
      <c r="D552">
        <v>11.265573466704925</v>
      </c>
      <c r="E552">
        <v>296.79152389922217</v>
      </c>
      <c r="F552">
        <v>5</v>
      </c>
      <c r="G552" s="1" t="s">
        <v>16</v>
      </c>
      <c r="H552" s="1" t="s">
        <v>21</v>
      </c>
      <c r="I552">
        <v>1105.3681025230176</v>
      </c>
      <c r="J552">
        <v>8.5004599898433248</v>
      </c>
    </row>
    <row r="553" spans="1:10" x14ac:dyDescent="0.25">
      <c r="A553" s="1" t="s">
        <v>558</v>
      </c>
      <c r="B553" s="2">
        <v>45343</v>
      </c>
      <c r="C553">
        <v>377.18659595418609</v>
      </c>
      <c r="D553">
        <v>14.297884528404801</v>
      </c>
      <c r="E553">
        <v>291.20586832994786</v>
      </c>
      <c r="F553">
        <v>3</v>
      </c>
      <c r="G553" s="1" t="s">
        <v>14</v>
      </c>
      <c r="H553" s="1" t="s">
        <v>18</v>
      </c>
      <c r="I553">
        <v>1419.4943398536802</v>
      </c>
      <c r="J553">
        <v>4.7738519608519701</v>
      </c>
    </row>
    <row r="554" spans="1:10" x14ac:dyDescent="0.25">
      <c r="A554" s="1" t="s">
        <v>559</v>
      </c>
      <c r="B554" s="2">
        <v>45344</v>
      </c>
      <c r="C554">
        <v>85.517152724960539</v>
      </c>
      <c r="D554">
        <v>14.31242243382947</v>
      </c>
      <c r="E554">
        <v>489.38986762438327</v>
      </c>
      <c r="F554">
        <v>5</v>
      </c>
      <c r="G554" s="1" t="s">
        <v>20</v>
      </c>
      <c r="H554" s="1" t="s">
        <v>12</v>
      </c>
      <c r="I554">
        <v>965.32151028048668</v>
      </c>
      <c r="J554">
        <v>4.4674618466594751</v>
      </c>
    </row>
    <row r="555" spans="1:10" x14ac:dyDescent="0.25">
      <c r="A555" s="1" t="s">
        <v>560</v>
      </c>
      <c r="B555" s="2">
        <v>45345</v>
      </c>
      <c r="C555">
        <v>321.10398447360228</v>
      </c>
      <c r="D555">
        <v>7.6711025137703501</v>
      </c>
      <c r="E555">
        <v>341.52529194287138</v>
      </c>
      <c r="F555">
        <v>1</v>
      </c>
      <c r="G555" s="1" t="s">
        <v>29</v>
      </c>
      <c r="H555" s="1" t="s">
        <v>12</v>
      </c>
      <c r="I555">
        <v>161.95404021697476</v>
      </c>
      <c r="J555">
        <v>3.63556732498781</v>
      </c>
    </row>
    <row r="556" spans="1:10" x14ac:dyDescent="0.25">
      <c r="A556" s="1" t="s">
        <v>432</v>
      </c>
      <c r="B556" s="2">
        <v>45346</v>
      </c>
      <c r="C556">
        <v>420.053575792949</v>
      </c>
      <c r="D556">
        <v>20.786696552877395</v>
      </c>
      <c r="E556">
        <v>182.38430804884314</v>
      </c>
      <c r="F556">
        <v>1</v>
      </c>
      <c r="G556" s="1" t="s">
        <v>20</v>
      </c>
      <c r="H556" s="1" t="s">
        <v>18</v>
      </c>
      <c r="I556">
        <v>397.99542645910492</v>
      </c>
      <c r="J556">
        <v>4.9733168953348779</v>
      </c>
    </row>
    <row r="557" spans="1:10" x14ac:dyDescent="0.25">
      <c r="A557" s="1" t="s">
        <v>561</v>
      </c>
      <c r="B557" s="2">
        <v>45347</v>
      </c>
      <c r="C557">
        <v>295.46347880508665</v>
      </c>
      <c r="D557">
        <v>17.64882584555891</v>
      </c>
      <c r="E557">
        <v>271.08952410784354</v>
      </c>
      <c r="F557">
        <v>9</v>
      </c>
      <c r="G557" s="1" t="s">
        <v>29</v>
      </c>
      <c r="H557" s="1" t="s">
        <v>18</v>
      </c>
      <c r="I557">
        <v>1162.1507130692221</v>
      </c>
      <c r="J557">
        <v>5.3831848588793916</v>
      </c>
    </row>
    <row r="558" spans="1:10" x14ac:dyDescent="0.25">
      <c r="A558" s="1" t="s">
        <v>562</v>
      </c>
      <c r="B558" s="2">
        <v>45348</v>
      </c>
      <c r="C558">
        <v>194.54514269656732</v>
      </c>
      <c r="D558">
        <v>29.244584572143712</v>
      </c>
      <c r="E558">
        <v>356.27848846282609</v>
      </c>
      <c r="F558">
        <v>3</v>
      </c>
      <c r="G558" s="1" t="s">
        <v>11</v>
      </c>
      <c r="H558" s="1" t="s">
        <v>21</v>
      </c>
      <c r="I558">
        <v>1851.2249753509559</v>
      </c>
      <c r="J558">
        <v>7.7188996421520173</v>
      </c>
    </row>
    <row r="559" spans="1:10" x14ac:dyDescent="0.25">
      <c r="A559" s="1" t="s">
        <v>563</v>
      </c>
      <c r="B559" s="2">
        <v>45349</v>
      </c>
      <c r="C559">
        <v>86.031009983747865</v>
      </c>
      <c r="D559">
        <v>19.564412713460676</v>
      </c>
      <c r="E559">
        <v>65.716226456813459</v>
      </c>
      <c r="F559">
        <v>6</v>
      </c>
      <c r="G559" s="1" t="s">
        <v>14</v>
      </c>
      <c r="H559" s="1" t="s">
        <v>18</v>
      </c>
      <c r="I559">
        <v>325.65551208734792</v>
      </c>
      <c r="J559">
        <v>11.728355667861711</v>
      </c>
    </row>
    <row r="560" spans="1:10" x14ac:dyDescent="0.25">
      <c r="A560" s="1" t="s">
        <v>564</v>
      </c>
      <c r="B560" s="2">
        <v>45350</v>
      </c>
      <c r="C560">
        <v>347.41364965616151</v>
      </c>
      <c r="D560">
        <v>36.682419278983488</v>
      </c>
      <c r="E560">
        <v>337.62236616606225</v>
      </c>
      <c r="F560">
        <v>5</v>
      </c>
      <c r="G560" s="1" t="s">
        <v>16</v>
      </c>
      <c r="H560" s="1" t="s">
        <v>12</v>
      </c>
      <c r="I560">
        <v>1719.4038165835866</v>
      </c>
      <c r="J560">
        <v>10.603851755207835</v>
      </c>
    </row>
    <row r="561" spans="1:10" x14ac:dyDescent="0.25">
      <c r="A561" s="1" t="s">
        <v>565</v>
      </c>
      <c r="B561" s="2">
        <v>45351</v>
      </c>
      <c r="C561">
        <v>187.9231352408386</v>
      </c>
      <c r="D561">
        <v>18.019995955922461</v>
      </c>
      <c r="E561">
        <v>139.31695752833966</v>
      </c>
      <c r="F561">
        <v>8</v>
      </c>
      <c r="G561" s="1" t="s">
        <v>14</v>
      </c>
      <c r="H561" s="1" t="s">
        <v>27</v>
      </c>
      <c r="I561">
        <v>309.63870979581918</v>
      </c>
      <c r="J561">
        <v>9.868972257539264</v>
      </c>
    </row>
    <row r="562" spans="1:10" x14ac:dyDescent="0.25">
      <c r="A562" s="1" t="s">
        <v>432</v>
      </c>
      <c r="B562" s="2">
        <v>45352</v>
      </c>
      <c r="C562">
        <v>321.17973247876989</v>
      </c>
      <c r="D562">
        <v>17.030437982513604</v>
      </c>
      <c r="E562">
        <v>185.95975397960177</v>
      </c>
      <c r="F562">
        <v>9</v>
      </c>
      <c r="G562" s="1" t="s">
        <v>11</v>
      </c>
      <c r="H562" s="1" t="s">
        <v>27</v>
      </c>
      <c r="I562">
        <v>802.21333419049552</v>
      </c>
      <c r="J562">
        <v>1.0339312927880271</v>
      </c>
    </row>
    <row r="563" spans="1:10" x14ac:dyDescent="0.25">
      <c r="A563" s="1" t="s">
        <v>566</v>
      </c>
      <c r="B563" s="2">
        <v>45353</v>
      </c>
      <c r="C563">
        <v>241.75223279737045</v>
      </c>
      <c r="D563">
        <v>43.610758022581592</v>
      </c>
      <c r="E563">
        <v>344.62187281157179</v>
      </c>
      <c r="F563">
        <v>1</v>
      </c>
      <c r="G563" s="1" t="s">
        <v>14</v>
      </c>
      <c r="H563" s="1" t="s">
        <v>27</v>
      </c>
      <c r="I563">
        <v>650.22209269207747</v>
      </c>
      <c r="J563">
        <v>10.57595661790215</v>
      </c>
    </row>
    <row r="564" spans="1:10" x14ac:dyDescent="0.25">
      <c r="A564" s="1" t="s">
        <v>567</v>
      </c>
      <c r="B564" s="2">
        <v>45354</v>
      </c>
      <c r="C564">
        <v>360.39416380046885</v>
      </c>
      <c r="D564">
        <v>49.346973601780739</v>
      </c>
      <c r="E564">
        <v>204.74077635522286</v>
      </c>
      <c r="F564">
        <v>8</v>
      </c>
      <c r="G564" s="1" t="s">
        <v>14</v>
      </c>
      <c r="H564" s="1" t="s">
        <v>21</v>
      </c>
      <c r="I564">
        <v>1093.2772479301584</v>
      </c>
      <c r="J564">
        <v>5.4198919234977803</v>
      </c>
    </row>
    <row r="565" spans="1:10" x14ac:dyDescent="0.25">
      <c r="A565" s="1" t="s">
        <v>568</v>
      </c>
      <c r="B565" s="2">
        <v>45355</v>
      </c>
      <c r="C565">
        <v>208.19614269739645</v>
      </c>
      <c r="D565">
        <v>35.568469216548948</v>
      </c>
      <c r="E565">
        <v>422.73585019029792</v>
      </c>
      <c r="F565">
        <v>8</v>
      </c>
      <c r="G565" s="1" t="s">
        <v>11</v>
      </c>
      <c r="H565" s="1" t="s">
        <v>12</v>
      </c>
      <c r="I565">
        <v>323.71020544907424</v>
      </c>
      <c r="J565">
        <v>10.189632749316662</v>
      </c>
    </row>
    <row r="566" spans="1:10" x14ac:dyDescent="0.25">
      <c r="A566" s="1" t="s">
        <v>569</v>
      </c>
      <c r="B566" s="2">
        <v>45356</v>
      </c>
      <c r="C566">
        <v>69.059823282558284</v>
      </c>
      <c r="D566">
        <v>9.2851323716454246</v>
      </c>
      <c r="E566">
        <v>288.00523361705018</v>
      </c>
      <c r="F566">
        <v>5</v>
      </c>
      <c r="G566" s="1" t="s">
        <v>14</v>
      </c>
      <c r="H566" s="1" t="s">
        <v>27</v>
      </c>
      <c r="I566">
        <v>679.35672538681467</v>
      </c>
      <c r="J566">
        <v>11.175408285316029</v>
      </c>
    </row>
    <row r="567" spans="1:10" x14ac:dyDescent="0.25">
      <c r="A567" s="1" t="s">
        <v>570</v>
      </c>
      <c r="B567" s="2">
        <v>45357</v>
      </c>
      <c r="C567">
        <v>441.51672877537646</v>
      </c>
      <c r="D567">
        <v>48.324739774720641</v>
      </c>
      <c r="E567">
        <v>494.13997988550904</v>
      </c>
      <c r="F567">
        <v>1</v>
      </c>
      <c r="G567" s="1" t="s">
        <v>14</v>
      </c>
      <c r="H567" s="1" t="s">
        <v>21</v>
      </c>
      <c r="I567">
        <v>811.47354525472326</v>
      </c>
      <c r="J567">
        <v>1.2824846999421786</v>
      </c>
    </row>
    <row r="568" spans="1:10" x14ac:dyDescent="0.25">
      <c r="A568" s="1" t="s">
        <v>571</v>
      </c>
      <c r="B568" s="2">
        <v>45358</v>
      </c>
      <c r="C568">
        <v>208.65168963881703</v>
      </c>
      <c r="D568">
        <v>40.356097173108381</v>
      </c>
      <c r="E568">
        <v>46.191735309284411</v>
      </c>
      <c r="F568">
        <v>7</v>
      </c>
      <c r="G568" s="1" t="s">
        <v>11</v>
      </c>
      <c r="H568" s="1" t="s">
        <v>27</v>
      </c>
      <c r="I568">
        <v>658.56446045084692</v>
      </c>
      <c r="J568">
        <v>2.3518399339844143</v>
      </c>
    </row>
    <row r="569" spans="1:10" x14ac:dyDescent="0.25">
      <c r="A569" s="1" t="s">
        <v>150</v>
      </c>
      <c r="B569" s="2">
        <v>45359</v>
      </c>
      <c r="C569">
        <v>499.16776899787209</v>
      </c>
      <c r="D569">
        <v>46.344592032342142</v>
      </c>
      <c r="E569">
        <v>328.83138394727018</v>
      </c>
      <c r="F569">
        <v>5</v>
      </c>
      <c r="G569" s="1" t="s">
        <v>11</v>
      </c>
      <c r="H569" s="1" t="s">
        <v>18</v>
      </c>
      <c r="I569">
        <v>153.15779226487143</v>
      </c>
      <c r="J569">
        <v>6.8369227280776403</v>
      </c>
    </row>
    <row r="570" spans="1:10" x14ac:dyDescent="0.25">
      <c r="A570" s="1" t="s">
        <v>572</v>
      </c>
      <c r="B570" s="2">
        <v>45360</v>
      </c>
      <c r="C570">
        <v>173.54991203368593</v>
      </c>
      <c r="D570">
        <v>49.661880154010348</v>
      </c>
      <c r="E570">
        <v>95.325139184835791</v>
      </c>
      <c r="F570">
        <v>10</v>
      </c>
      <c r="G570" s="1" t="s">
        <v>16</v>
      </c>
      <c r="H570" s="1" t="s">
        <v>18</v>
      </c>
      <c r="I570">
        <v>371.45184405196909</v>
      </c>
      <c r="J570">
        <v>11.461681333869031</v>
      </c>
    </row>
    <row r="571" spans="1:10" x14ac:dyDescent="0.25">
      <c r="A571" s="1" t="s">
        <v>573</v>
      </c>
      <c r="B571" s="2">
        <v>45361</v>
      </c>
      <c r="C571">
        <v>491.0122756374256</v>
      </c>
      <c r="D571">
        <v>44.017141569520028</v>
      </c>
      <c r="E571">
        <v>427.44587589248039</v>
      </c>
      <c r="F571">
        <v>4</v>
      </c>
      <c r="G571" s="1" t="s">
        <v>29</v>
      </c>
      <c r="H571" s="1" t="s">
        <v>21</v>
      </c>
      <c r="I571">
        <v>1589.2057502291059</v>
      </c>
      <c r="J571">
        <v>9.2658371550259684</v>
      </c>
    </row>
    <row r="572" spans="1:10" x14ac:dyDescent="0.25">
      <c r="A572" s="1" t="s">
        <v>574</v>
      </c>
      <c r="B572" s="2">
        <v>45362</v>
      </c>
      <c r="C572">
        <v>476.55697037138884</v>
      </c>
      <c r="D572">
        <v>10.709967587621462</v>
      </c>
      <c r="E572">
        <v>428.89815269411179</v>
      </c>
      <c r="F572">
        <v>1</v>
      </c>
      <c r="G572" s="1" t="s">
        <v>29</v>
      </c>
      <c r="H572" s="1" t="s">
        <v>21</v>
      </c>
      <c r="I572">
        <v>901.33823970285789</v>
      </c>
      <c r="J572">
        <v>3.7339140404219084</v>
      </c>
    </row>
    <row r="573" spans="1:10" x14ac:dyDescent="0.25">
      <c r="A573" s="1" t="s">
        <v>575</v>
      </c>
      <c r="B573" s="2">
        <v>45363</v>
      </c>
      <c r="C573">
        <v>83.768524244671681</v>
      </c>
      <c r="D573">
        <v>43.973545774602059</v>
      </c>
      <c r="E573">
        <v>437.31950461412862</v>
      </c>
      <c r="F573">
        <v>9</v>
      </c>
      <c r="G573" s="1" t="s">
        <v>11</v>
      </c>
      <c r="H573" s="1" t="s">
        <v>21</v>
      </c>
      <c r="I573">
        <v>1879.9592450192613</v>
      </c>
      <c r="J573">
        <v>5.9710988536616307</v>
      </c>
    </row>
    <row r="574" spans="1:10" x14ac:dyDescent="0.25">
      <c r="A574" s="1" t="s">
        <v>576</v>
      </c>
      <c r="B574" s="2">
        <v>45364</v>
      </c>
      <c r="C574">
        <v>336.88064204748423</v>
      </c>
      <c r="D574">
        <v>16.235475887216289</v>
      </c>
      <c r="E574">
        <v>55.9353163889527</v>
      </c>
      <c r="F574">
        <v>6</v>
      </c>
      <c r="G574" s="1" t="s">
        <v>29</v>
      </c>
      <c r="H574" s="1" t="s">
        <v>21</v>
      </c>
      <c r="I574">
        <v>679.81153122491162</v>
      </c>
      <c r="J574">
        <v>8.548033850249924</v>
      </c>
    </row>
    <row r="575" spans="1:10" x14ac:dyDescent="0.25">
      <c r="A575" s="1" t="s">
        <v>577</v>
      </c>
      <c r="B575" s="2">
        <v>45365</v>
      </c>
      <c r="C575">
        <v>213.49000879294204</v>
      </c>
      <c r="D575">
        <v>37.012768197762604</v>
      </c>
      <c r="E575">
        <v>255.9910213493126</v>
      </c>
      <c r="F575">
        <v>4</v>
      </c>
      <c r="G575" s="1" t="s">
        <v>20</v>
      </c>
      <c r="H575" s="1" t="s">
        <v>27</v>
      </c>
      <c r="I575">
        <v>638.61636973623001</v>
      </c>
      <c r="J575">
        <v>10.568383747541857</v>
      </c>
    </row>
    <row r="576" spans="1:10" x14ac:dyDescent="0.25">
      <c r="A576" s="1" t="s">
        <v>578</v>
      </c>
      <c r="B576" s="2">
        <v>45366</v>
      </c>
      <c r="C576">
        <v>410.49318900297646</v>
      </c>
      <c r="D576">
        <v>42.281681121438467</v>
      </c>
      <c r="E576">
        <v>135.62807201467095</v>
      </c>
      <c r="F576">
        <v>7</v>
      </c>
      <c r="G576" s="1" t="s">
        <v>20</v>
      </c>
      <c r="H576" s="1" t="s">
        <v>21</v>
      </c>
      <c r="I576">
        <v>447.84655240429646</v>
      </c>
      <c r="J576">
        <v>6.6640540178447401</v>
      </c>
    </row>
    <row r="577" spans="1:10" x14ac:dyDescent="0.25">
      <c r="A577" s="1" t="s">
        <v>579</v>
      </c>
      <c r="B577" s="2">
        <v>45367</v>
      </c>
      <c r="C577">
        <v>355.73477351661046</v>
      </c>
      <c r="D577">
        <v>39.266311436593561</v>
      </c>
      <c r="E577">
        <v>485.66962341603204</v>
      </c>
      <c r="F577">
        <v>9</v>
      </c>
      <c r="G577" s="1" t="s">
        <v>20</v>
      </c>
      <c r="H577" s="1" t="s">
        <v>21</v>
      </c>
      <c r="I577">
        <v>1505.354619985133</v>
      </c>
      <c r="J577">
        <v>8.2625125130063619</v>
      </c>
    </row>
    <row r="578" spans="1:10" x14ac:dyDescent="0.25">
      <c r="A578" s="1" t="s">
        <v>580</v>
      </c>
      <c r="B578" s="2">
        <v>45368</v>
      </c>
      <c r="C578">
        <v>478.75522832582351</v>
      </c>
      <c r="D578">
        <v>35.43055491649757</v>
      </c>
      <c r="E578">
        <v>44.168342972741087</v>
      </c>
      <c r="F578">
        <v>7</v>
      </c>
      <c r="G578" s="1" t="s">
        <v>16</v>
      </c>
      <c r="H578" s="1" t="s">
        <v>21</v>
      </c>
      <c r="I578">
        <v>103.96293202357738</v>
      </c>
      <c r="J578">
        <v>1.0344202060103069</v>
      </c>
    </row>
    <row r="579" spans="1:10" x14ac:dyDescent="0.25">
      <c r="A579" s="1" t="s">
        <v>581</v>
      </c>
      <c r="B579" s="2">
        <v>45369</v>
      </c>
      <c r="C579">
        <v>114.25076076314738</v>
      </c>
      <c r="D579">
        <v>27.025642666203701</v>
      </c>
      <c r="E579">
        <v>126.89913112102353</v>
      </c>
      <c r="F579">
        <v>7</v>
      </c>
      <c r="G579" s="1" t="s">
        <v>29</v>
      </c>
      <c r="H579" s="1" t="s">
        <v>18</v>
      </c>
      <c r="I579">
        <v>1140.3208692553117</v>
      </c>
      <c r="J579">
        <v>8.0188058356420573</v>
      </c>
    </row>
    <row r="580" spans="1:10" x14ac:dyDescent="0.25">
      <c r="A580" s="1" t="s">
        <v>582</v>
      </c>
      <c r="B580" s="2">
        <v>45370</v>
      </c>
      <c r="C580">
        <v>323.40780649438489</v>
      </c>
      <c r="D580">
        <v>30.984148818687267</v>
      </c>
      <c r="E580">
        <v>328.79231111516089</v>
      </c>
      <c r="F580">
        <v>4</v>
      </c>
      <c r="G580" s="1" t="s">
        <v>14</v>
      </c>
      <c r="H580" s="1" t="s">
        <v>12</v>
      </c>
      <c r="I580">
        <v>228.37262342728985</v>
      </c>
      <c r="J580">
        <v>11.361314765653084</v>
      </c>
    </row>
    <row r="581" spans="1:10" x14ac:dyDescent="0.25">
      <c r="A581" s="1" t="s">
        <v>583</v>
      </c>
      <c r="B581" s="2">
        <v>45371</v>
      </c>
      <c r="C581">
        <v>401.59038638455991</v>
      </c>
      <c r="D581">
        <v>17.092271843936867</v>
      </c>
      <c r="E581">
        <v>213.57295686162698</v>
      </c>
      <c r="F581">
        <v>3</v>
      </c>
      <c r="G581" s="1" t="s">
        <v>11</v>
      </c>
      <c r="H581" s="1" t="s">
        <v>18</v>
      </c>
      <c r="I581">
        <v>184.89670450533021</v>
      </c>
      <c r="J581">
        <v>4.5440192906777055</v>
      </c>
    </row>
    <row r="582" spans="1:10" x14ac:dyDescent="0.25">
      <c r="A582" s="1" t="s">
        <v>584</v>
      </c>
      <c r="B582" s="2">
        <v>45372</v>
      </c>
      <c r="C582">
        <v>65.659534609343908</v>
      </c>
      <c r="D582">
        <v>23.640129021426695</v>
      </c>
      <c r="E582">
        <v>132.79999999581784</v>
      </c>
      <c r="F582">
        <v>7</v>
      </c>
      <c r="G582" s="1" t="s">
        <v>29</v>
      </c>
      <c r="H582" s="1" t="s">
        <v>18</v>
      </c>
      <c r="I582">
        <v>1014.2352222562749</v>
      </c>
      <c r="J582">
        <v>7.971550307886762</v>
      </c>
    </row>
    <row r="583" spans="1:10" x14ac:dyDescent="0.25">
      <c r="A583" s="1" t="s">
        <v>585</v>
      </c>
      <c r="B583" s="2">
        <v>45373</v>
      </c>
      <c r="C583">
        <v>80.255013377948956</v>
      </c>
      <c r="D583">
        <v>25.339627514766395</v>
      </c>
      <c r="E583">
        <v>240.36540547915291</v>
      </c>
      <c r="F583">
        <v>7</v>
      </c>
      <c r="G583" s="1" t="s">
        <v>16</v>
      </c>
      <c r="H583" s="1" t="s">
        <v>18</v>
      </c>
      <c r="I583">
        <v>688.43357022815599</v>
      </c>
      <c r="J583">
        <v>10.607779409760958</v>
      </c>
    </row>
    <row r="584" spans="1:10" x14ac:dyDescent="0.25">
      <c r="A584" s="1" t="s">
        <v>586</v>
      </c>
      <c r="B584" s="2">
        <v>45374</v>
      </c>
      <c r="C584">
        <v>400.33191807808942</v>
      </c>
      <c r="D584">
        <v>33.513249350763395</v>
      </c>
      <c r="E584">
        <v>404.6054181088266</v>
      </c>
      <c r="F584">
        <v>4</v>
      </c>
      <c r="G584" s="1" t="s">
        <v>14</v>
      </c>
      <c r="H584" s="1" t="s">
        <v>12</v>
      </c>
      <c r="I584">
        <v>959.51141275872169</v>
      </c>
      <c r="J584">
        <v>11.665573342763899</v>
      </c>
    </row>
    <row r="585" spans="1:10" x14ac:dyDescent="0.25">
      <c r="A585" s="1" t="s">
        <v>587</v>
      </c>
      <c r="B585" s="2">
        <v>45375</v>
      </c>
      <c r="C585">
        <v>214.84781289821686</v>
      </c>
      <c r="D585">
        <v>44.605628658829559</v>
      </c>
      <c r="E585">
        <v>235.08732111937945</v>
      </c>
      <c r="F585">
        <v>5</v>
      </c>
      <c r="G585" s="1" t="s">
        <v>11</v>
      </c>
      <c r="H585" s="1" t="s">
        <v>12</v>
      </c>
      <c r="I585">
        <v>741.86417076411658</v>
      </c>
      <c r="J585">
        <v>9.0939433468936173</v>
      </c>
    </row>
    <row r="586" spans="1:10" x14ac:dyDescent="0.25">
      <c r="A586" s="1" t="s">
        <v>588</v>
      </c>
      <c r="B586" s="2">
        <v>45376</v>
      </c>
      <c r="C586">
        <v>222.28448075994996</v>
      </c>
      <c r="D586">
        <v>9.189265281917784</v>
      </c>
      <c r="E586">
        <v>431.16282760544823</v>
      </c>
      <c r="F586">
        <v>2</v>
      </c>
      <c r="G586" s="1" t="s">
        <v>14</v>
      </c>
      <c r="H586" s="1" t="s">
        <v>18</v>
      </c>
      <c r="I586">
        <v>816.88069777885312</v>
      </c>
      <c r="J586">
        <v>8.4572236157012561</v>
      </c>
    </row>
    <row r="587" spans="1:10" x14ac:dyDescent="0.25">
      <c r="A587" s="1" t="s">
        <v>589</v>
      </c>
      <c r="B587" s="2">
        <v>45377</v>
      </c>
      <c r="C587">
        <v>305.26008877585377</v>
      </c>
      <c r="D587">
        <v>28.202606243946455</v>
      </c>
      <c r="E587">
        <v>234.59269755862306</v>
      </c>
      <c r="F587">
        <v>7</v>
      </c>
      <c r="G587" s="1" t="s">
        <v>11</v>
      </c>
      <c r="H587" s="1" t="s">
        <v>21</v>
      </c>
      <c r="I587">
        <v>1685.4739775364371</v>
      </c>
      <c r="J587">
        <v>3.5691451704084356</v>
      </c>
    </row>
    <row r="588" spans="1:10" x14ac:dyDescent="0.25">
      <c r="A588" s="1" t="s">
        <v>590</v>
      </c>
      <c r="B588" s="2">
        <v>45378</v>
      </c>
      <c r="C588">
        <v>322.29267298465345</v>
      </c>
      <c r="D588">
        <v>17.520155953330267</v>
      </c>
      <c r="E588">
        <v>76.979288985743764</v>
      </c>
      <c r="F588">
        <v>4</v>
      </c>
      <c r="G588" s="1" t="s">
        <v>20</v>
      </c>
      <c r="H588" s="1" t="s">
        <v>18</v>
      </c>
      <c r="I588">
        <v>1683.9985843811066</v>
      </c>
      <c r="J588">
        <v>6.3298975855247459</v>
      </c>
    </row>
    <row r="589" spans="1:10" x14ac:dyDescent="0.25">
      <c r="A589" s="1" t="s">
        <v>131</v>
      </c>
      <c r="B589" s="2">
        <v>45379</v>
      </c>
      <c r="C589">
        <v>355.57792561102769</v>
      </c>
      <c r="D589">
        <v>47.135125133985881</v>
      </c>
      <c r="E589">
        <v>258.73920707192048</v>
      </c>
      <c r="F589">
        <v>9</v>
      </c>
      <c r="G589" s="1" t="s">
        <v>11</v>
      </c>
      <c r="H589" s="1" t="s">
        <v>18</v>
      </c>
      <c r="I589">
        <v>352.33825406214089</v>
      </c>
      <c r="J589">
        <v>9.1312509830185462</v>
      </c>
    </row>
    <row r="590" spans="1:10" x14ac:dyDescent="0.25">
      <c r="A590" s="1" t="s">
        <v>591</v>
      </c>
      <c r="B590" s="2">
        <v>45380</v>
      </c>
      <c r="C590">
        <v>476.97058816950039</v>
      </c>
      <c r="D590">
        <v>21.608202833393989</v>
      </c>
      <c r="E590">
        <v>333.61904150641845</v>
      </c>
      <c r="F590">
        <v>10</v>
      </c>
      <c r="G590" s="1" t="s">
        <v>11</v>
      </c>
      <c r="H590" s="1" t="s">
        <v>18</v>
      </c>
      <c r="I590">
        <v>363.19234340676167</v>
      </c>
      <c r="J590">
        <v>9.7335641599823646</v>
      </c>
    </row>
    <row r="591" spans="1:10" x14ac:dyDescent="0.25">
      <c r="A591" s="1" t="s">
        <v>592</v>
      </c>
      <c r="B591" s="2">
        <v>45381</v>
      </c>
      <c r="C591">
        <v>217.40602031180768</v>
      </c>
      <c r="D591">
        <v>47.761433548942215</v>
      </c>
      <c r="E591">
        <v>69.268794310473169</v>
      </c>
      <c r="F591">
        <v>5</v>
      </c>
      <c r="G591" s="1" t="s">
        <v>16</v>
      </c>
      <c r="H591" s="1" t="s">
        <v>12</v>
      </c>
      <c r="I591">
        <v>1309.2744996829235</v>
      </c>
      <c r="J591">
        <v>4.8316735379925291</v>
      </c>
    </row>
    <row r="592" spans="1:10" x14ac:dyDescent="0.25">
      <c r="A592" s="1" t="s">
        <v>372</v>
      </c>
      <c r="B592" s="2">
        <v>45382</v>
      </c>
      <c r="C592">
        <v>393.38801230936076</v>
      </c>
      <c r="D592">
        <v>19.728017607241863</v>
      </c>
      <c r="E592">
        <v>217.92250288426374</v>
      </c>
      <c r="F592">
        <v>5</v>
      </c>
      <c r="G592" s="1" t="s">
        <v>16</v>
      </c>
      <c r="H592" s="1" t="s">
        <v>18</v>
      </c>
      <c r="I592">
        <v>1547.1896838759321</v>
      </c>
      <c r="J592">
        <v>11.329932281720028</v>
      </c>
    </row>
    <row r="593" spans="1:10" x14ac:dyDescent="0.25">
      <c r="A593" s="1" t="s">
        <v>593</v>
      </c>
      <c r="B593" s="2">
        <v>45383</v>
      </c>
      <c r="C593">
        <v>308.26480025025307</v>
      </c>
      <c r="D593">
        <v>5.111288831389313</v>
      </c>
      <c r="E593">
        <v>287.42288547431991</v>
      </c>
      <c r="F593">
        <v>9</v>
      </c>
      <c r="G593" s="1" t="s">
        <v>16</v>
      </c>
      <c r="H593" s="1" t="s">
        <v>27</v>
      </c>
      <c r="I593">
        <v>1367.7194152268914</v>
      </c>
      <c r="J593">
        <v>11.356253722602796</v>
      </c>
    </row>
    <row r="594" spans="1:10" x14ac:dyDescent="0.25">
      <c r="A594" s="1" t="s">
        <v>594</v>
      </c>
      <c r="B594" s="2">
        <v>45384</v>
      </c>
      <c r="C594">
        <v>288.25694669133031</v>
      </c>
      <c r="D594">
        <v>39.836088069696196</v>
      </c>
      <c r="E594">
        <v>20.081463429601492</v>
      </c>
      <c r="F594">
        <v>5</v>
      </c>
      <c r="G594" s="1" t="s">
        <v>29</v>
      </c>
      <c r="H594" s="1" t="s">
        <v>18</v>
      </c>
      <c r="I594">
        <v>383.06692276937162</v>
      </c>
      <c r="J594">
        <v>6.2373410899608279</v>
      </c>
    </row>
    <row r="595" spans="1:10" x14ac:dyDescent="0.25">
      <c r="A595" s="1" t="s">
        <v>595</v>
      </c>
      <c r="B595" s="2">
        <v>45385</v>
      </c>
      <c r="C595">
        <v>229.11532067860247</v>
      </c>
      <c r="D595">
        <v>37.972581194276913</v>
      </c>
      <c r="E595">
        <v>63.629862517535472</v>
      </c>
      <c r="F595">
        <v>7</v>
      </c>
      <c r="G595" s="1" t="s">
        <v>20</v>
      </c>
      <c r="H595" s="1" t="s">
        <v>18</v>
      </c>
      <c r="I595">
        <v>1482.9418966018477</v>
      </c>
      <c r="J595">
        <v>8.2417290838666268</v>
      </c>
    </row>
    <row r="596" spans="1:10" x14ac:dyDescent="0.25">
      <c r="A596" s="1" t="s">
        <v>596</v>
      </c>
      <c r="B596" s="2">
        <v>45386</v>
      </c>
      <c r="C596">
        <v>342.30233151771421</v>
      </c>
      <c r="D596">
        <v>37.891937186917382</v>
      </c>
      <c r="E596">
        <v>310.01757250966278</v>
      </c>
      <c r="F596">
        <v>4</v>
      </c>
      <c r="G596" s="1" t="s">
        <v>20</v>
      </c>
      <c r="H596" s="1" t="s">
        <v>27</v>
      </c>
      <c r="I596">
        <v>269.69846352668162</v>
      </c>
      <c r="J596">
        <v>8.6944970634373302</v>
      </c>
    </row>
    <row r="597" spans="1:10" x14ac:dyDescent="0.25">
      <c r="A597" s="1" t="s">
        <v>597</v>
      </c>
      <c r="B597" s="2">
        <v>45387</v>
      </c>
      <c r="C597">
        <v>162.32524389202908</v>
      </c>
      <c r="D597">
        <v>25.630216550587296</v>
      </c>
      <c r="E597">
        <v>317.15175379826348</v>
      </c>
      <c r="F597">
        <v>2</v>
      </c>
      <c r="G597" s="1" t="s">
        <v>11</v>
      </c>
      <c r="H597" s="1" t="s">
        <v>18</v>
      </c>
      <c r="I597">
        <v>1287.0638174008905</v>
      </c>
      <c r="J597">
        <v>2.105012938954347</v>
      </c>
    </row>
    <row r="598" spans="1:10" x14ac:dyDescent="0.25">
      <c r="A598" s="1" t="s">
        <v>598</v>
      </c>
      <c r="B598" s="2">
        <v>45388</v>
      </c>
      <c r="C598">
        <v>101.05187566325812</v>
      </c>
      <c r="D598">
        <v>34.886471937432916</v>
      </c>
      <c r="E598">
        <v>166.20701988975131</v>
      </c>
      <c r="F598">
        <v>3</v>
      </c>
      <c r="G598" s="1" t="s">
        <v>16</v>
      </c>
      <c r="H598" s="1" t="s">
        <v>18</v>
      </c>
      <c r="I598">
        <v>1284.8200006655886</v>
      </c>
      <c r="J598">
        <v>5.2334439771808139</v>
      </c>
    </row>
    <row r="599" spans="1:10" x14ac:dyDescent="0.25">
      <c r="A599" s="1" t="s">
        <v>599</v>
      </c>
      <c r="B599" s="2">
        <v>45389</v>
      </c>
      <c r="C599">
        <v>381.05368676574244</v>
      </c>
      <c r="D599">
        <v>21.120022820344424</v>
      </c>
      <c r="E599">
        <v>264.00211535334313</v>
      </c>
      <c r="F599">
        <v>3</v>
      </c>
      <c r="G599" s="1" t="s">
        <v>20</v>
      </c>
      <c r="H599" s="1" t="s">
        <v>18</v>
      </c>
      <c r="I599">
        <v>835.74673117967177</v>
      </c>
      <c r="J599">
        <v>7.6789119030970809</v>
      </c>
    </row>
    <row r="600" spans="1:10" x14ac:dyDescent="0.25">
      <c r="A600" s="1" t="s">
        <v>600</v>
      </c>
      <c r="B600" s="2">
        <v>45390</v>
      </c>
      <c r="C600">
        <v>274.56978211541002</v>
      </c>
      <c r="D600">
        <v>7.8498808727078604</v>
      </c>
      <c r="E600">
        <v>119.28859944795121</v>
      </c>
      <c r="F600">
        <v>5</v>
      </c>
      <c r="G600" s="1" t="s">
        <v>20</v>
      </c>
      <c r="H600" s="1" t="s">
        <v>21</v>
      </c>
      <c r="I600">
        <v>1810.4643937293779</v>
      </c>
      <c r="J600">
        <v>8.8313617078570701</v>
      </c>
    </row>
    <row r="601" spans="1:10" x14ac:dyDescent="0.25">
      <c r="A601" s="1" t="s">
        <v>601</v>
      </c>
      <c r="B601" s="2">
        <v>45391</v>
      </c>
      <c r="C601">
        <v>224.14432101766857</v>
      </c>
      <c r="D601">
        <v>29.049100897440418</v>
      </c>
      <c r="E601">
        <v>342.30769797399489</v>
      </c>
      <c r="F601">
        <v>2</v>
      </c>
      <c r="G601" s="1" t="s">
        <v>11</v>
      </c>
      <c r="H601" s="1" t="s">
        <v>21</v>
      </c>
      <c r="I601">
        <v>744.09597611344941</v>
      </c>
      <c r="J601">
        <v>10.568445956115413</v>
      </c>
    </row>
    <row r="602" spans="1:10" x14ac:dyDescent="0.25">
      <c r="A602" s="1" t="s">
        <v>602</v>
      </c>
      <c r="B602" s="2">
        <v>45292</v>
      </c>
      <c r="C602">
        <v>302.75271984184121</v>
      </c>
      <c r="D602">
        <v>14.802347075684263</v>
      </c>
      <c r="E602">
        <v>476.17046239681554</v>
      </c>
      <c r="F602">
        <v>8</v>
      </c>
      <c r="G602" s="1" t="s">
        <v>11</v>
      </c>
      <c r="H602" s="1" t="s">
        <v>21</v>
      </c>
      <c r="I602">
        <v>187.0574572708534</v>
      </c>
      <c r="J602">
        <v>10.638574073395272</v>
      </c>
    </row>
    <row r="603" spans="1:10" x14ac:dyDescent="0.25">
      <c r="A603" s="1" t="s">
        <v>603</v>
      </c>
      <c r="B603" s="2">
        <v>45293</v>
      </c>
      <c r="C603">
        <v>167.79950446437311</v>
      </c>
      <c r="D603">
        <v>24.333939530835625</v>
      </c>
      <c r="E603">
        <v>194.40438923350928</v>
      </c>
      <c r="F603">
        <v>10</v>
      </c>
      <c r="G603" s="1" t="s">
        <v>14</v>
      </c>
      <c r="H603" s="1" t="s">
        <v>27</v>
      </c>
      <c r="I603">
        <v>1373.8432950607091</v>
      </c>
      <c r="J603">
        <v>9.633481379038308</v>
      </c>
    </row>
    <row r="604" spans="1:10" x14ac:dyDescent="0.25">
      <c r="A604" s="1" t="s">
        <v>604</v>
      </c>
      <c r="B604" s="2">
        <v>45294</v>
      </c>
      <c r="C604">
        <v>167.13039701295651</v>
      </c>
      <c r="D604">
        <v>14.533315988348219</v>
      </c>
      <c r="E604">
        <v>46.052102386672559</v>
      </c>
      <c r="F604">
        <v>8</v>
      </c>
      <c r="G604" s="1" t="s">
        <v>14</v>
      </c>
      <c r="H604" s="1" t="s">
        <v>18</v>
      </c>
      <c r="I604">
        <v>941.88278688664957</v>
      </c>
      <c r="J604">
        <v>8.8833219226524438</v>
      </c>
    </row>
    <row r="605" spans="1:10" x14ac:dyDescent="0.25">
      <c r="A605" s="1" t="s">
        <v>605</v>
      </c>
      <c r="B605" s="2">
        <v>45295</v>
      </c>
      <c r="C605">
        <v>250.82290058252727</v>
      </c>
      <c r="D605">
        <v>17.084157724149016</v>
      </c>
      <c r="E605">
        <v>127.000694910231</v>
      </c>
      <c r="F605">
        <v>5</v>
      </c>
      <c r="G605" s="1" t="s">
        <v>11</v>
      </c>
      <c r="H605" s="1" t="s">
        <v>18</v>
      </c>
      <c r="I605">
        <v>627.01268886954631</v>
      </c>
      <c r="J605">
        <v>1.3492032245283936</v>
      </c>
    </row>
    <row r="606" spans="1:10" x14ac:dyDescent="0.25">
      <c r="A606" s="1" t="s">
        <v>606</v>
      </c>
      <c r="B606" s="2">
        <v>45296</v>
      </c>
      <c r="C606">
        <v>498.36430046964233</v>
      </c>
      <c r="D606">
        <v>42.275462767196359</v>
      </c>
      <c r="E606">
        <v>238.14079164972048</v>
      </c>
      <c r="F606">
        <v>10</v>
      </c>
      <c r="G606" s="1" t="s">
        <v>14</v>
      </c>
      <c r="H606" s="1" t="s">
        <v>21</v>
      </c>
      <c r="I606">
        <v>268.20679340743845</v>
      </c>
      <c r="J606">
        <v>6.4771756214278069</v>
      </c>
    </row>
    <row r="607" spans="1:10" x14ac:dyDescent="0.25">
      <c r="A607" s="1" t="s">
        <v>607</v>
      </c>
      <c r="B607" s="2">
        <v>45297</v>
      </c>
      <c r="C607">
        <v>178.5095949641711</v>
      </c>
      <c r="D607">
        <v>20.198981982685432</v>
      </c>
      <c r="E607">
        <v>288.8724056509127</v>
      </c>
      <c r="F607">
        <v>8</v>
      </c>
      <c r="G607" s="1" t="s">
        <v>20</v>
      </c>
      <c r="H607" s="1" t="s">
        <v>27</v>
      </c>
      <c r="I607">
        <v>414.66808500659744</v>
      </c>
      <c r="J607">
        <v>1.9579888009639925</v>
      </c>
    </row>
    <row r="608" spans="1:10" x14ac:dyDescent="0.25">
      <c r="A608" s="1" t="s">
        <v>608</v>
      </c>
      <c r="B608" s="2">
        <v>45298</v>
      </c>
      <c r="C608">
        <v>462.41550929384664</v>
      </c>
      <c r="D608">
        <v>31.007013811742819</v>
      </c>
      <c r="E608">
        <v>317.48382544500043</v>
      </c>
      <c r="F608">
        <v>4</v>
      </c>
      <c r="G608" s="1" t="s">
        <v>11</v>
      </c>
      <c r="H608" s="1" t="s">
        <v>27</v>
      </c>
      <c r="I608">
        <v>147.12777053408388</v>
      </c>
      <c r="J608">
        <v>10.155895221260813</v>
      </c>
    </row>
    <row r="609" spans="1:10" x14ac:dyDescent="0.25">
      <c r="A609" s="1" t="s">
        <v>609</v>
      </c>
      <c r="B609" s="2">
        <v>45299</v>
      </c>
      <c r="C609">
        <v>271.04008786440085</v>
      </c>
      <c r="D609">
        <v>30.476394991271313</v>
      </c>
      <c r="E609">
        <v>247.10416692492265</v>
      </c>
      <c r="F609">
        <v>6</v>
      </c>
      <c r="G609" s="1" t="s">
        <v>11</v>
      </c>
      <c r="H609" s="1" t="s">
        <v>27</v>
      </c>
      <c r="I609">
        <v>1297.2075023703401</v>
      </c>
      <c r="J609">
        <v>11.959352135928073</v>
      </c>
    </row>
    <row r="610" spans="1:10" x14ac:dyDescent="0.25">
      <c r="A610" s="1" t="s">
        <v>610</v>
      </c>
      <c r="B610" s="2">
        <v>45300</v>
      </c>
      <c r="C610">
        <v>105.18683985678689</v>
      </c>
      <c r="D610">
        <v>26.840205680382727</v>
      </c>
      <c r="E610">
        <v>335.44025908694698</v>
      </c>
      <c r="F610">
        <v>1</v>
      </c>
      <c r="G610" s="1" t="s">
        <v>16</v>
      </c>
      <c r="H610" s="1" t="s">
        <v>21</v>
      </c>
      <c r="I610">
        <v>1566.0307671432033</v>
      </c>
      <c r="J610">
        <v>11.859415692259695</v>
      </c>
    </row>
    <row r="611" spans="1:10" x14ac:dyDescent="0.25">
      <c r="A611" s="1" t="s">
        <v>611</v>
      </c>
      <c r="B611" s="2">
        <v>45301</v>
      </c>
      <c r="C611">
        <v>433.77183067294521</v>
      </c>
      <c r="D611">
        <v>20.468282924867864</v>
      </c>
      <c r="E611">
        <v>363.63848013591451</v>
      </c>
      <c r="F611">
        <v>3</v>
      </c>
      <c r="G611" s="1" t="s">
        <v>20</v>
      </c>
      <c r="H611" s="1" t="s">
        <v>21</v>
      </c>
      <c r="I611">
        <v>686.8113515226861</v>
      </c>
      <c r="J611">
        <v>6.13483349866108</v>
      </c>
    </row>
    <row r="612" spans="1:10" x14ac:dyDescent="0.25">
      <c r="A612" s="1" t="s">
        <v>612</v>
      </c>
      <c r="B612" s="2">
        <v>45302</v>
      </c>
      <c r="C612">
        <v>253.41920836042883</v>
      </c>
      <c r="D612">
        <v>35.714836674194267</v>
      </c>
      <c r="E612">
        <v>74.731212010754376</v>
      </c>
      <c r="F612">
        <v>1</v>
      </c>
      <c r="G612" s="1" t="s">
        <v>20</v>
      </c>
      <c r="H612" s="1" t="s">
        <v>18</v>
      </c>
      <c r="I612">
        <v>1325.8033874272187</v>
      </c>
      <c r="J612">
        <v>10.860494337299121</v>
      </c>
    </row>
    <row r="613" spans="1:10" x14ac:dyDescent="0.25">
      <c r="A613" s="1" t="s">
        <v>613</v>
      </c>
      <c r="B613" s="2">
        <v>45303</v>
      </c>
      <c r="C613">
        <v>454.40556385380364</v>
      </c>
      <c r="D613">
        <v>7.1784167518275321</v>
      </c>
      <c r="E613">
        <v>384.4735765179762</v>
      </c>
      <c r="F613">
        <v>9</v>
      </c>
      <c r="G613" s="1" t="s">
        <v>29</v>
      </c>
      <c r="H613" s="1" t="s">
        <v>18</v>
      </c>
      <c r="I613">
        <v>1323.4369603005823</v>
      </c>
      <c r="J613">
        <v>11.505563439968713</v>
      </c>
    </row>
    <row r="614" spans="1:10" x14ac:dyDescent="0.25">
      <c r="A614" s="1" t="s">
        <v>614</v>
      </c>
      <c r="B614" s="2">
        <v>45304</v>
      </c>
      <c r="C614">
        <v>250.30003673410476</v>
      </c>
      <c r="D614">
        <v>9.4808633862292631</v>
      </c>
      <c r="E614">
        <v>126.43861175369122</v>
      </c>
      <c r="F614">
        <v>1</v>
      </c>
      <c r="G614" s="1" t="s">
        <v>29</v>
      </c>
      <c r="H614" s="1" t="s">
        <v>18</v>
      </c>
      <c r="I614">
        <v>261.78885970719739</v>
      </c>
      <c r="J614">
        <v>6.3038539982517303</v>
      </c>
    </row>
    <row r="615" spans="1:10" x14ac:dyDescent="0.25">
      <c r="A615" s="1" t="s">
        <v>615</v>
      </c>
      <c r="B615" s="2">
        <v>45305</v>
      </c>
      <c r="C615">
        <v>89.505833497128975</v>
      </c>
      <c r="D615">
        <v>40.275039282825574</v>
      </c>
      <c r="E615">
        <v>183.85141499688257</v>
      </c>
      <c r="F615">
        <v>3</v>
      </c>
      <c r="G615" s="1" t="s">
        <v>16</v>
      </c>
      <c r="H615" s="1" t="s">
        <v>21</v>
      </c>
      <c r="I615">
        <v>1914.8198200429804</v>
      </c>
      <c r="J615">
        <v>6.9473469901823819</v>
      </c>
    </row>
    <row r="616" spans="1:10" x14ac:dyDescent="0.25">
      <c r="A616" s="1" t="s">
        <v>616</v>
      </c>
      <c r="B616" s="2">
        <v>45306</v>
      </c>
      <c r="C616">
        <v>356.86816711278669</v>
      </c>
      <c r="D616">
        <v>25.681179320310509</v>
      </c>
      <c r="E616">
        <v>418.34426510451254</v>
      </c>
      <c r="F616">
        <v>2</v>
      </c>
      <c r="G616" s="1" t="s">
        <v>29</v>
      </c>
      <c r="H616" s="1" t="s">
        <v>21</v>
      </c>
      <c r="I616">
        <v>1129.4852249028204</v>
      </c>
      <c r="J616">
        <v>3.6769159833196476</v>
      </c>
    </row>
    <row r="617" spans="1:10" x14ac:dyDescent="0.25">
      <c r="A617" s="1" t="s">
        <v>617</v>
      </c>
      <c r="B617" s="2">
        <v>45307</v>
      </c>
      <c r="C617">
        <v>430.48454853861477</v>
      </c>
      <c r="D617">
        <v>10.59067306536793</v>
      </c>
      <c r="E617">
        <v>482.9281680580832</v>
      </c>
      <c r="F617">
        <v>5</v>
      </c>
      <c r="G617" s="1" t="s">
        <v>14</v>
      </c>
      <c r="H617" s="1" t="s">
        <v>27</v>
      </c>
      <c r="I617">
        <v>1539.4688122008838</v>
      </c>
      <c r="J617">
        <v>2.874763140721452</v>
      </c>
    </row>
    <row r="618" spans="1:10" x14ac:dyDescent="0.25">
      <c r="A618" s="1" t="s">
        <v>618</v>
      </c>
      <c r="B618" s="2">
        <v>45308</v>
      </c>
      <c r="C618">
        <v>193.81449744498656</v>
      </c>
      <c r="D618">
        <v>43.59432199678762</v>
      </c>
      <c r="E618">
        <v>160.15211062797511</v>
      </c>
      <c r="F618">
        <v>5</v>
      </c>
      <c r="G618" s="1" t="s">
        <v>11</v>
      </c>
      <c r="H618" s="1" t="s">
        <v>21</v>
      </c>
      <c r="I618">
        <v>1918.8563330729626</v>
      </c>
      <c r="J618">
        <v>11.386308664509624</v>
      </c>
    </row>
    <row r="619" spans="1:10" x14ac:dyDescent="0.25">
      <c r="A619" s="1" t="s">
        <v>619</v>
      </c>
      <c r="B619" s="2">
        <v>45309</v>
      </c>
      <c r="C619">
        <v>206.34138263235405</v>
      </c>
      <c r="D619">
        <v>24.857867699439197</v>
      </c>
      <c r="E619">
        <v>270.55284156998522</v>
      </c>
      <c r="F619">
        <v>3</v>
      </c>
      <c r="G619" s="1" t="s">
        <v>14</v>
      </c>
      <c r="H619" s="1" t="s">
        <v>18</v>
      </c>
      <c r="I619">
        <v>1091.3321998704382</v>
      </c>
      <c r="J619">
        <v>8.6989990248065432</v>
      </c>
    </row>
    <row r="620" spans="1:10" x14ac:dyDescent="0.25">
      <c r="A620" s="1" t="s">
        <v>620</v>
      </c>
      <c r="B620" s="2">
        <v>45310</v>
      </c>
      <c r="C620">
        <v>79.222585242232014</v>
      </c>
      <c r="D620">
        <v>5.0304169180446898</v>
      </c>
      <c r="E620">
        <v>357.00610556479296</v>
      </c>
      <c r="F620">
        <v>8</v>
      </c>
      <c r="G620" s="1" t="s">
        <v>20</v>
      </c>
      <c r="H620" s="1" t="s">
        <v>18</v>
      </c>
      <c r="I620">
        <v>1526.0612897879466</v>
      </c>
      <c r="J620">
        <v>2.160166448234226</v>
      </c>
    </row>
    <row r="621" spans="1:10" x14ac:dyDescent="0.25">
      <c r="A621" s="1" t="s">
        <v>621</v>
      </c>
      <c r="B621" s="2">
        <v>45311</v>
      </c>
      <c r="C621">
        <v>293.97711255150307</v>
      </c>
      <c r="D621">
        <v>48.111429618678756</v>
      </c>
      <c r="E621">
        <v>41.973492730416453</v>
      </c>
      <c r="F621">
        <v>1</v>
      </c>
      <c r="G621" s="1" t="s">
        <v>29</v>
      </c>
      <c r="H621" s="1" t="s">
        <v>21</v>
      </c>
      <c r="I621">
        <v>1055.0137222114363</v>
      </c>
      <c r="J621">
        <v>11.926976180623596</v>
      </c>
    </row>
    <row r="622" spans="1:10" x14ac:dyDescent="0.25">
      <c r="A622" s="1" t="s">
        <v>622</v>
      </c>
      <c r="B622" s="2">
        <v>45312</v>
      </c>
      <c r="C622">
        <v>451.09925705925002</v>
      </c>
      <c r="D622">
        <v>14.104319287882987</v>
      </c>
      <c r="E622">
        <v>98.794576498587617</v>
      </c>
      <c r="F622">
        <v>4</v>
      </c>
      <c r="G622" s="1" t="s">
        <v>14</v>
      </c>
      <c r="H622" s="1" t="s">
        <v>12</v>
      </c>
      <c r="I622">
        <v>135.46173370285351</v>
      </c>
      <c r="J622">
        <v>1.3214395997121033</v>
      </c>
    </row>
    <row r="623" spans="1:10" x14ac:dyDescent="0.25">
      <c r="A623" s="1" t="s">
        <v>623</v>
      </c>
      <c r="B623" s="2">
        <v>45313</v>
      </c>
      <c r="C623">
        <v>433.11292283890663</v>
      </c>
      <c r="D623">
        <v>35.986634686017965</v>
      </c>
      <c r="E623">
        <v>87.415609914679465</v>
      </c>
      <c r="F623">
        <v>2</v>
      </c>
      <c r="G623" s="1" t="s">
        <v>20</v>
      </c>
      <c r="H623" s="1" t="s">
        <v>27</v>
      </c>
      <c r="I623">
        <v>1350.6833872105585</v>
      </c>
      <c r="J623">
        <v>11.219038242240554</v>
      </c>
    </row>
    <row r="624" spans="1:10" x14ac:dyDescent="0.25">
      <c r="A624" s="1" t="s">
        <v>624</v>
      </c>
      <c r="B624" s="2">
        <v>45314</v>
      </c>
      <c r="C624">
        <v>370.31409680324572</v>
      </c>
      <c r="D624">
        <v>10.936088932280608</v>
      </c>
      <c r="E624">
        <v>364.09093407098374</v>
      </c>
      <c r="F624">
        <v>3</v>
      </c>
      <c r="G624" s="1" t="s">
        <v>29</v>
      </c>
      <c r="H624" s="1" t="s">
        <v>21</v>
      </c>
      <c r="I624">
        <v>1110.5329293125305</v>
      </c>
      <c r="J624">
        <v>4.5915087456191603</v>
      </c>
    </row>
    <row r="625" spans="1:10" x14ac:dyDescent="0.25">
      <c r="A625" s="1" t="s">
        <v>625</v>
      </c>
      <c r="B625" s="2">
        <v>45315</v>
      </c>
      <c r="C625">
        <v>467.29600552543002</v>
      </c>
      <c r="D625">
        <v>34.249873970329375</v>
      </c>
      <c r="E625">
        <v>366.34836581663166</v>
      </c>
      <c r="F625">
        <v>1</v>
      </c>
      <c r="G625" s="1" t="s">
        <v>11</v>
      </c>
      <c r="H625" s="1" t="s">
        <v>12</v>
      </c>
      <c r="I625">
        <v>1928.5158554915324</v>
      </c>
      <c r="J625">
        <v>5.2183879720374717</v>
      </c>
    </row>
    <row r="626" spans="1:10" x14ac:dyDescent="0.25">
      <c r="A626" s="1" t="s">
        <v>626</v>
      </c>
      <c r="B626" s="2">
        <v>45316</v>
      </c>
      <c r="C626">
        <v>336.96501015380733</v>
      </c>
      <c r="D626">
        <v>12.153985830761872</v>
      </c>
      <c r="E626">
        <v>71.341522649369125</v>
      </c>
      <c r="F626">
        <v>8</v>
      </c>
      <c r="G626" s="1" t="s">
        <v>11</v>
      </c>
      <c r="H626" s="1" t="s">
        <v>18</v>
      </c>
      <c r="I626">
        <v>622.42880310742828</v>
      </c>
      <c r="J626">
        <v>4.0839363144646317</v>
      </c>
    </row>
    <row r="627" spans="1:10" x14ac:dyDescent="0.25">
      <c r="A627" s="1" t="s">
        <v>627</v>
      </c>
      <c r="B627" s="2">
        <v>45317</v>
      </c>
      <c r="C627">
        <v>407.16337273025124</v>
      </c>
      <c r="D627">
        <v>46.972650322666588</v>
      </c>
      <c r="E627">
        <v>313.20884774656821</v>
      </c>
      <c r="F627">
        <v>4</v>
      </c>
      <c r="G627" s="1" t="s">
        <v>29</v>
      </c>
      <c r="H627" s="1" t="s">
        <v>21</v>
      </c>
      <c r="I627">
        <v>491.02949623796871</v>
      </c>
      <c r="J627">
        <v>8.9109248134040371</v>
      </c>
    </row>
    <row r="628" spans="1:10" x14ac:dyDescent="0.25">
      <c r="A628" s="1" t="s">
        <v>628</v>
      </c>
      <c r="B628" s="2">
        <v>45318</v>
      </c>
      <c r="C628">
        <v>278.94008532843532</v>
      </c>
      <c r="D628">
        <v>17.330875614287699</v>
      </c>
      <c r="E628">
        <v>110.02083225516961</v>
      </c>
      <c r="F628">
        <v>6</v>
      </c>
      <c r="G628" s="1" t="s">
        <v>11</v>
      </c>
      <c r="H628" s="1" t="s">
        <v>27</v>
      </c>
      <c r="I628">
        <v>1676.4120470037581</v>
      </c>
      <c r="J628">
        <v>8.325259493584376</v>
      </c>
    </row>
    <row r="629" spans="1:10" x14ac:dyDescent="0.25">
      <c r="A629" s="1" t="s">
        <v>629</v>
      </c>
      <c r="B629" s="2">
        <v>45319</v>
      </c>
      <c r="C629">
        <v>104.61310478530561</v>
      </c>
      <c r="D629">
        <v>34.456458398845733</v>
      </c>
      <c r="E629">
        <v>466.50380439350977</v>
      </c>
      <c r="F629">
        <v>7</v>
      </c>
      <c r="G629" s="1" t="s">
        <v>16</v>
      </c>
      <c r="H629" s="1" t="s">
        <v>12</v>
      </c>
      <c r="I629">
        <v>1693.9431375752843</v>
      </c>
      <c r="J629">
        <v>11.466542675142136</v>
      </c>
    </row>
    <row r="630" spans="1:10" x14ac:dyDescent="0.25">
      <c r="A630" s="1" t="s">
        <v>630</v>
      </c>
      <c r="B630" s="2">
        <v>45320</v>
      </c>
      <c r="C630">
        <v>140.44116702995859</v>
      </c>
      <c r="D630">
        <v>16.267517534709899</v>
      </c>
      <c r="E630">
        <v>208.59031515928325</v>
      </c>
      <c r="F630">
        <v>5</v>
      </c>
      <c r="G630" s="1" t="s">
        <v>29</v>
      </c>
      <c r="H630" s="1" t="s">
        <v>12</v>
      </c>
      <c r="I630">
        <v>1201.1502261760531</v>
      </c>
      <c r="J630">
        <v>8.3766139921104852</v>
      </c>
    </row>
    <row r="631" spans="1:10" x14ac:dyDescent="0.25">
      <c r="A631" s="1" t="s">
        <v>631</v>
      </c>
      <c r="B631" s="2">
        <v>45321</v>
      </c>
      <c r="C631">
        <v>112.49459241726458</v>
      </c>
      <c r="D631">
        <v>21.73296954410446</v>
      </c>
      <c r="E631">
        <v>239.38208398063469</v>
      </c>
      <c r="F631">
        <v>8</v>
      </c>
      <c r="G631" s="1" t="s">
        <v>16</v>
      </c>
      <c r="H631" s="1" t="s">
        <v>21</v>
      </c>
      <c r="I631">
        <v>260.83109478019128</v>
      </c>
      <c r="J631">
        <v>8.3202400467792188</v>
      </c>
    </row>
    <row r="632" spans="1:10" x14ac:dyDescent="0.25">
      <c r="A632" s="1" t="s">
        <v>632</v>
      </c>
      <c r="B632" s="2">
        <v>45322</v>
      </c>
      <c r="C632">
        <v>405.66787736348715</v>
      </c>
      <c r="D632">
        <v>45.671012097604603</v>
      </c>
      <c r="E632">
        <v>395.08179375140224</v>
      </c>
      <c r="F632">
        <v>6</v>
      </c>
      <c r="G632" s="1" t="s">
        <v>29</v>
      </c>
      <c r="H632" s="1" t="s">
        <v>21</v>
      </c>
      <c r="I632">
        <v>1113.7333471553336</v>
      </c>
      <c r="J632">
        <v>11.150098054706874</v>
      </c>
    </row>
    <row r="633" spans="1:10" x14ac:dyDescent="0.25">
      <c r="A633" s="1" t="s">
        <v>633</v>
      </c>
      <c r="B633" s="2">
        <v>45323</v>
      </c>
      <c r="C633">
        <v>61.827812063719563</v>
      </c>
      <c r="D633">
        <v>12.44862856217047</v>
      </c>
      <c r="E633">
        <v>364.05819894528463</v>
      </c>
      <c r="F633">
        <v>8</v>
      </c>
      <c r="G633" s="1" t="s">
        <v>16</v>
      </c>
      <c r="H633" s="1" t="s">
        <v>12</v>
      </c>
      <c r="I633">
        <v>708.81920578640654</v>
      </c>
      <c r="J633">
        <v>7.9690300969746586</v>
      </c>
    </row>
    <row r="634" spans="1:10" x14ac:dyDescent="0.25">
      <c r="A634" s="1" t="s">
        <v>634</v>
      </c>
      <c r="B634" s="2">
        <v>45324</v>
      </c>
      <c r="C634">
        <v>299.30964676681776</v>
      </c>
      <c r="D634">
        <v>22.835370511950494</v>
      </c>
      <c r="E634">
        <v>71.727558697996159</v>
      </c>
      <c r="F634">
        <v>1</v>
      </c>
      <c r="G634" s="1" t="s">
        <v>11</v>
      </c>
      <c r="H634" s="1" t="s">
        <v>18</v>
      </c>
      <c r="I634">
        <v>1218.8967502524622</v>
      </c>
      <c r="J634">
        <v>6.4115466102574707</v>
      </c>
    </row>
    <row r="635" spans="1:10" x14ac:dyDescent="0.25">
      <c r="A635" s="1" t="s">
        <v>250</v>
      </c>
      <c r="B635" s="2">
        <v>45325</v>
      </c>
      <c r="C635">
        <v>216.01002447554933</v>
      </c>
      <c r="D635">
        <v>18.747916017990381</v>
      </c>
      <c r="E635">
        <v>218.94576566159853</v>
      </c>
      <c r="F635">
        <v>6</v>
      </c>
      <c r="G635" s="1" t="s">
        <v>11</v>
      </c>
      <c r="H635" s="1" t="s">
        <v>27</v>
      </c>
      <c r="I635">
        <v>1033.7987768482508</v>
      </c>
      <c r="J635">
        <v>9.750945110690818</v>
      </c>
    </row>
    <row r="636" spans="1:10" x14ac:dyDescent="0.25">
      <c r="A636" s="1" t="s">
        <v>635</v>
      </c>
      <c r="B636" s="2">
        <v>45326</v>
      </c>
      <c r="C636">
        <v>411.64777682986391</v>
      </c>
      <c r="D636">
        <v>36.474861718605808</v>
      </c>
      <c r="E636">
        <v>464.78073465790914</v>
      </c>
      <c r="F636">
        <v>2</v>
      </c>
      <c r="G636" s="1" t="s">
        <v>14</v>
      </c>
      <c r="H636" s="1" t="s">
        <v>18</v>
      </c>
      <c r="I636">
        <v>1874.312688739599</v>
      </c>
      <c r="J636">
        <v>4.6608122929285951</v>
      </c>
    </row>
    <row r="637" spans="1:10" x14ac:dyDescent="0.25">
      <c r="A637" s="1" t="s">
        <v>636</v>
      </c>
      <c r="B637" s="2">
        <v>45327</v>
      </c>
      <c r="C637">
        <v>298.24112026689238</v>
      </c>
      <c r="D637">
        <v>15.536472866798876</v>
      </c>
      <c r="E637">
        <v>421.98379399350318</v>
      </c>
      <c r="F637">
        <v>3</v>
      </c>
      <c r="G637" s="1" t="s">
        <v>20</v>
      </c>
      <c r="H637" s="1" t="s">
        <v>12</v>
      </c>
      <c r="I637">
        <v>745.91745458791468</v>
      </c>
      <c r="J637">
        <v>3.4618683848498719</v>
      </c>
    </row>
    <row r="638" spans="1:10" x14ac:dyDescent="0.25">
      <c r="A638" s="1" t="s">
        <v>637</v>
      </c>
      <c r="B638" s="2">
        <v>45328</v>
      </c>
      <c r="C638">
        <v>325.37676317923439</v>
      </c>
      <c r="D638">
        <v>34.496835277259073</v>
      </c>
      <c r="E638">
        <v>302.62933179099264</v>
      </c>
      <c r="F638">
        <v>1</v>
      </c>
      <c r="G638" s="1" t="s">
        <v>16</v>
      </c>
      <c r="H638" s="1" t="s">
        <v>18</v>
      </c>
      <c r="I638">
        <v>442.96521088763478</v>
      </c>
      <c r="J638">
        <v>7.3356929453440847</v>
      </c>
    </row>
    <row r="639" spans="1:10" x14ac:dyDescent="0.25">
      <c r="A639" s="1" t="s">
        <v>638</v>
      </c>
      <c r="B639" s="2">
        <v>45329</v>
      </c>
      <c r="C639">
        <v>88.796966743369723</v>
      </c>
      <c r="D639">
        <v>36.666411789381989</v>
      </c>
      <c r="E639">
        <v>390.62968334586981</v>
      </c>
      <c r="F639">
        <v>5</v>
      </c>
      <c r="G639" s="1" t="s">
        <v>29</v>
      </c>
      <c r="H639" s="1" t="s">
        <v>21</v>
      </c>
      <c r="I639">
        <v>145.70818642774202</v>
      </c>
      <c r="J639">
        <v>11.162322510834587</v>
      </c>
    </row>
    <row r="640" spans="1:10" x14ac:dyDescent="0.25">
      <c r="A640" s="1" t="s">
        <v>639</v>
      </c>
      <c r="B640" s="2">
        <v>45330</v>
      </c>
      <c r="C640">
        <v>189.18082288780798</v>
      </c>
      <c r="D640">
        <v>5.0488836661275656</v>
      </c>
      <c r="E640">
        <v>236.24220654030273</v>
      </c>
      <c r="F640">
        <v>7</v>
      </c>
      <c r="G640" s="1" t="s">
        <v>11</v>
      </c>
      <c r="H640" s="1" t="s">
        <v>12</v>
      </c>
      <c r="I640">
        <v>1103.0133366810278</v>
      </c>
      <c r="J640">
        <v>1.7113373136807377</v>
      </c>
    </row>
    <row r="641" spans="1:10" x14ac:dyDescent="0.25">
      <c r="A641" s="1" t="s">
        <v>640</v>
      </c>
      <c r="B641" s="2">
        <v>45331</v>
      </c>
      <c r="C641">
        <v>499.81776977047411</v>
      </c>
      <c r="D641">
        <v>26.456301871741132</v>
      </c>
      <c r="E641">
        <v>336.05921360009728</v>
      </c>
      <c r="F641">
        <v>2</v>
      </c>
      <c r="G641" s="1" t="s">
        <v>11</v>
      </c>
      <c r="H641" s="1" t="s">
        <v>27</v>
      </c>
      <c r="I641">
        <v>825.82086837766906</v>
      </c>
      <c r="J641">
        <v>4.7754835795396078</v>
      </c>
    </row>
    <row r="642" spans="1:10" x14ac:dyDescent="0.25">
      <c r="A642" s="1" t="s">
        <v>641</v>
      </c>
      <c r="B642" s="2">
        <v>45332</v>
      </c>
      <c r="C642">
        <v>373.49134695082375</v>
      </c>
      <c r="D642">
        <v>10.971490641799397</v>
      </c>
      <c r="E642">
        <v>478.97135438036048</v>
      </c>
      <c r="F642">
        <v>9</v>
      </c>
      <c r="G642" s="1" t="s">
        <v>29</v>
      </c>
      <c r="H642" s="1" t="s">
        <v>27</v>
      </c>
      <c r="I642">
        <v>272.94766171146011</v>
      </c>
      <c r="J642">
        <v>11.011838383167014</v>
      </c>
    </row>
    <row r="643" spans="1:10" x14ac:dyDescent="0.25">
      <c r="A643" s="1" t="s">
        <v>642</v>
      </c>
      <c r="B643" s="2">
        <v>45333</v>
      </c>
      <c r="C643">
        <v>286.56304467363509</v>
      </c>
      <c r="D643">
        <v>15.178588765673272</v>
      </c>
      <c r="E643">
        <v>84.625286926703737</v>
      </c>
      <c r="F643">
        <v>8</v>
      </c>
      <c r="G643" s="1" t="s">
        <v>20</v>
      </c>
      <c r="H643" s="1" t="s">
        <v>18</v>
      </c>
      <c r="I643">
        <v>1961.5936159248195</v>
      </c>
      <c r="J643">
        <v>9.17264601659795</v>
      </c>
    </row>
    <row r="644" spans="1:10" x14ac:dyDescent="0.25">
      <c r="A644" s="1" t="s">
        <v>643</v>
      </c>
      <c r="B644" s="2">
        <v>45334</v>
      </c>
      <c r="C644">
        <v>396.12404766861408</v>
      </c>
      <c r="D644">
        <v>35.599222630471061</v>
      </c>
      <c r="E644">
        <v>259.43774820925341</v>
      </c>
      <c r="F644">
        <v>3</v>
      </c>
      <c r="G644" s="1" t="s">
        <v>29</v>
      </c>
      <c r="H644" s="1" t="s">
        <v>18</v>
      </c>
      <c r="I644">
        <v>1129.3806196711687</v>
      </c>
      <c r="J644">
        <v>8.9753089412909404</v>
      </c>
    </row>
    <row r="645" spans="1:10" x14ac:dyDescent="0.25">
      <c r="A645" s="1" t="s">
        <v>644</v>
      </c>
      <c r="B645" s="2">
        <v>45335</v>
      </c>
      <c r="C645">
        <v>420.5027297787758</v>
      </c>
      <c r="D645">
        <v>5.4179126423807071</v>
      </c>
      <c r="E645">
        <v>274.57488680916043</v>
      </c>
      <c r="F645">
        <v>4</v>
      </c>
      <c r="G645" s="1" t="s">
        <v>16</v>
      </c>
      <c r="H645" s="1" t="s">
        <v>27</v>
      </c>
      <c r="I645">
        <v>642.16827656079147</v>
      </c>
      <c r="J645">
        <v>8.1931161438161446</v>
      </c>
    </row>
    <row r="646" spans="1:10" x14ac:dyDescent="0.25">
      <c r="A646" s="1" t="s">
        <v>645</v>
      </c>
      <c r="B646" s="2">
        <v>45336</v>
      </c>
      <c r="C646">
        <v>83.187820810057559</v>
      </c>
      <c r="D646">
        <v>36.301869827962193</v>
      </c>
      <c r="E646">
        <v>43.314370703314502</v>
      </c>
      <c r="F646">
        <v>5</v>
      </c>
      <c r="G646" s="1" t="s">
        <v>16</v>
      </c>
      <c r="H646" s="1" t="s">
        <v>12</v>
      </c>
      <c r="I646">
        <v>447.07095984781961</v>
      </c>
      <c r="J646">
        <v>9.6359007074005838</v>
      </c>
    </row>
    <row r="647" spans="1:10" x14ac:dyDescent="0.25">
      <c r="A647" s="1" t="s">
        <v>646</v>
      </c>
      <c r="B647" s="2">
        <v>45337</v>
      </c>
      <c r="C647">
        <v>487.57087918119464</v>
      </c>
      <c r="D647">
        <v>41.76990621109843</v>
      </c>
      <c r="E647">
        <v>468.94797479919328</v>
      </c>
      <c r="F647">
        <v>7</v>
      </c>
      <c r="G647" s="1" t="s">
        <v>14</v>
      </c>
      <c r="H647" s="1" t="s">
        <v>18</v>
      </c>
      <c r="I647">
        <v>1559.7789136342278</v>
      </c>
      <c r="J647">
        <v>11.628727968167894</v>
      </c>
    </row>
    <row r="648" spans="1:10" x14ac:dyDescent="0.25">
      <c r="A648" s="1" t="s">
        <v>647</v>
      </c>
      <c r="B648" s="2">
        <v>45338</v>
      </c>
      <c r="C648">
        <v>339.05236522387162</v>
      </c>
      <c r="D648">
        <v>49.466970925892241</v>
      </c>
      <c r="E648">
        <v>422.63173312587992</v>
      </c>
      <c r="F648">
        <v>1</v>
      </c>
      <c r="G648" s="1" t="s">
        <v>29</v>
      </c>
      <c r="H648" s="1" t="s">
        <v>12</v>
      </c>
      <c r="I648">
        <v>393.03200455687198</v>
      </c>
      <c r="J648">
        <v>5.8065847821006349</v>
      </c>
    </row>
    <row r="649" spans="1:10" x14ac:dyDescent="0.25">
      <c r="A649" s="1" t="s">
        <v>648</v>
      </c>
      <c r="B649" s="2">
        <v>45339</v>
      </c>
      <c r="C649">
        <v>252.48852304834824</v>
      </c>
      <c r="D649">
        <v>24.004127019877693</v>
      </c>
      <c r="E649">
        <v>251.8073424972446</v>
      </c>
      <c r="F649">
        <v>2</v>
      </c>
      <c r="G649" s="1" t="s">
        <v>11</v>
      </c>
      <c r="H649" s="1" t="s">
        <v>27</v>
      </c>
      <c r="I649">
        <v>1909.1129822568982</v>
      </c>
      <c r="J649">
        <v>3.5670418922533029</v>
      </c>
    </row>
    <row r="650" spans="1:10" x14ac:dyDescent="0.25">
      <c r="A650" s="1" t="s">
        <v>649</v>
      </c>
      <c r="B650" s="2">
        <v>45340</v>
      </c>
      <c r="C650">
        <v>356.04904579231146</v>
      </c>
      <c r="D650">
        <v>10.947881799165238</v>
      </c>
      <c r="E650">
        <v>263.99979155450399</v>
      </c>
      <c r="F650">
        <v>4</v>
      </c>
      <c r="G650" s="1" t="s">
        <v>14</v>
      </c>
      <c r="H650" s="1" t="s">
        <v>12</v>
      </c>
      <c r="I650">
        <v>1389.3562787880226</v>
      </c>
      <c r="J650">
        <v>3.850033434276205</v>
      </c>
    </row>
    <row r="651" spans="1:10" x14ac:dyDescent="0.25">
      <c r="A651" s="1" t="s">
        <v>650</v>
      </c>
      <c r="B651" s="2">
        <v>45341</v>
      </c>
      <c r="C651">
        <v>205.03165131621486</v>
      </c>
      <c r="D651">
        <v>8.1872737430230451</v>
      </c>
      <c r="E651">
        <v>462.15791074102452</v>
      </c>
      <c r="F651">
        <v>7</v>
      </c>
      <c r="G651" s="1" t="s">
        <v>29</v>
      </c>
      <c r="H651" s="1" t="s">
        <v>27</v>
      </c>
      <c r="I651">
        <v>211.93609585987991</v>
      </c>
      <c r="J651">
        <v>4.2007415292001049</v>
      </c>
    </row>
    <row r="652" spans="1:10" x14ac:dyDescent="0.25">
      <c r="A652" s="1" t="s">
        <v>651</v>
      </c>
      <c r="B652" s="2">
        <v>45342</v>
      </c>
      <c r="C652">
        <v>445.0820682426853</v>
      </c>
      <c r="D652">
        <v>22.238146655409771</v>
      </c>
      <c r="E652">
        <v>105.05717048102987</v>
      </c>
      <c r="F652">
        <v>8</v>
      </c>
      <c r="G652" s="1" t="s">
        <v>29</v>
      </c>
      <c r="H652" s="1" t="s">
        <v>12</v>
      </c>
      <c r="I652">
        <v>1926.1343361292206</v>
      </c>
      <c r="J652">
        <v>2.2252077458838642</v>
      </c>
    </row>
    <row r="653" spans="1:10" x14ac:dyDescent="0.25">
      <c r="A653" s="1" t="s">
        <v>243</v>
      </c>
      <c r="B653" s="2">
        <v>45343</v>
      </c>
      <c r="C653">
        <v>401.1183179772388</v>
      </c>
      <c r="D653">
        <v>37.884352179378695</v>
      </c>
      <c r="E653">
        <v>297.70610513800477</v>
      </c>
      <c r="F653">
        <v>4</v>
      </c>
      <c r="G653" s="1" t="s">
        <v>11</v>
      </c>
      <c r="H653" s="1" t="s">
        <v>21</v>
      </c>
      <c r="I653">
        <v>444.76989620644781</v>
      </c>
      <c r="J653">
        <v>4.742616393762777</v>
      </c>
    </row>
    <row r="654" spans="1:10" x14ac:dyDescent="0.25">
      <c r="A654" s="1" t="s">
        <v>330</v>
      </c>
      <c r="B654" s="2">
        <v>45344</v>
      </c>
      <c r="C654">
        <v>337.90726821499834</v>
      </c>
      <c r="D654">
        <v>9.6092226702278012</v>
      </c>
      <c r="E654">
        <v>370.63743763653332</v>
      </c>
      <c r="F654">
        <v>1</v>
      </c>
      <c r="G654" s="1" t="s">
        <v>20</v>
      </c>
      <c r="H654" s="1" t="s">
        <v>12</v>
      </c>
      <c r="I654">
        <v>1455.2711845275267</v>
      </c>
      <c r="J654">
        <v>7.5142053612270736</v>
      </c>
    </row>
    <row r="655" spans="1:10" x14ac:dyDescent="0.25">
      <c r="A655" s="1" t="s">
        <v>652</v>
      </c>
      <c r="B655" s="2">
        <v>45345</v>
      </c>
      <c r="C655">
        <v>131.8834114484618</v>
      </c>
      <c r="D655">
        <v>19.100816484840777</v>
      </c>
      <c r="E655">
        <v>81.623255384757343</v>
      </c>
      <c r="F655">
        <v>4</v>
      </c>
      <c r="G655" s="1" t="s">
        <v>29</v>
      </c>
      <c r="H655" s="1" t="s">
        <v>27</v>
      </c>
      <c r="I655">
        <v>666.2462401456047</v>
      </c>
      <c r="J655">
        <v>3.0697200908571123</v>
      </c>
    </row>
    <row r="656" spans="1:10" x14ac:dyDescent="0.25">
      <c r="A656" s="1" t="s">
        <v>653</v>
      </c>
      <c r="B656" s="2">
        <v>45346</v>
      </c>
      <c r="C656">
        <v>484.81907627034803</v>
      </c>
      <c r="D656">
        <v>44.644504774112178</v>
      </c>
      <c r="E656">
        <v>205.95467802591966</v>
      </c>
      <c r="F656">
        <v>8</v>
      </c>
      <c r="G656" s="1" t="s">
        <v>14</v>
      </c>
      <c r="H656" s="1" t="s">
        <v>12</v>
      </c>
      <c r="I656">
        <v>287.61401033460186</v>
      </c>
      <c r="J656">
        <v>11.362084442952039</v>
      </c>
    </row>
    <row r="657" spans="1:10" x14ac:dyDescent="0.25">
      <c r="A657" s="1" t="s">
        <v>654</v>
      </c>
      <c r="B657" s="2">
        <v>45347</v>
      </c>
      <c r="C657">
        <v>244.67822891688868</v>
      </c>
      <c r="D657">
        <v>11.170818263459553</v>
      </c>
      <c r="E657">
        <v>308.26209046659744</v>
      </c>
      <c r="F657">
        <v>2</v>
      </c>
      <c r="G657" s="1" t="s">
        <v>11</v>
      </c>
      <c r="H657" s="1" t="s">
        <v>21</v>
      </c>
      <c r="I657">
        <v>370.67504588040202</v>
      </c>
      <c r="J657">
        <v>7.3012291047357563</v>
      </c>
    </row>
    <row r="658" spans="1:10" x14ac:dyDescent="0.25">
      <c r="A658" s="1" t="s">
        <v>655</v>
      </c>
      <c r="B658" s="2">
        <v>45348</v>
      </c>
      <c r="C658">
        <v>459.82052192609927</v>
      </c>
      <c r="D658">
        <v>39.80572176427809</v>
      </c>
      <c r="E658">
        <v>443.69401450816542</v>
      </c>
      <c r="F658">
        <v>9</v>
      </c>
      <c r="G658" s="1" t="s">
        <v>16</v>
      </c>
      <c r="H658" s="1" t="s">
        <v>18</v>
      </c>
      <c r="I658">
        <v>1796.7209399939611</v>
      </c>
      <c r="J658">
        <v>2.4015921308594441</v>
      </c>
    </row>
    <row r="659" spans="1:10" x14ac:dyDescent="0.25">
      <c r="A659" s="1" t="s">
        <v>656</v>
      </c>
      <c r="B659" s="2">
        <v>45349</v>
      </c>
      <c r="C659">
        <v>74.935782507999676</v>
      </c>
      <c r="D659">
        <v>38.892101044598057</v>
      </c>
      <c r="E659">
        <v>261.97285728951891</v>
      </c>
      <c r="F659">
        <v>4</v>
      </c>
      <c r="G659" s="1" t="s">
        <v>20</v>
      </c>
      <c r="H659" s="1" t="s">
        <v>12</v>
      </c>
      <c r="I659">
        <v>590.07515097763383</v>
      </c>
      <c r="J659">
        <v>4.4470952041056364</v>
      </c>
    </row>
    <row r="660" spans="1:10" x14ac:dyDescent="0.25">
      <c r="A660" s="1" t="s">
        <v>657</v>
      </c>
      <c r="B660" s="2">
        <v>45350</v>
      </c>
      <c r="C660">
        <v>105.87250428755549</v>
      </c>
      <c r="D660">
        <v>10.991580403379547</v>
      </c>
      <c r="E660">
        <v>204.63806659697798</v>
      </c>
      <c r="F660">
        <v>8</v>
      </c>
      <c r="G660" s="1" t="s">
        <v>11</v>
      </c>
      <c r="H660" s="1" t="s">
        <v>27</v>
      </c>
      <c r="I660">
        <v>1888.997278904234</v>
      </c>
      <c r="J660">
        <v>5.182146186724939</v>
      </c>
    </row>
    <row r="661" spans="1:10" x14ac:dyDescent="0.25">
      <c r="A661" s="1" t="s">
        <v>658</v>
      </c>
      <c r="B661" s="2">
        <v>45351</v>
      </c>
      <c r="C661">
        <v>118.85696006459028</v>
      </c>
      <c r="D661">
        <v>49.682306986087326</v>
      </c>
      <c r="E661">
        <v>490.1603648984206</v>
      </c>
      <c r="F661">
        <v>7</v>
      </c>
      <c r="G661" s="1" t="s">
        <v>14</v>
      </c>
      <c r="H661" s="1" t="s">
        <v>21</v>
      </c>
      <c r="I661">
        <v>1809.0528564887932</v>
      </c>
      <c r="J661">
        <v>9.1060967968289805</v>
      </c>
    </row>
    <row r="662" spans="1:10" x14ac:dyDescent="0.25">
      <c r="A662" s="1" t="s">
        <v>659</v>
      </c>
      <c r="B662" s="2">
        <v>45352</v>
      </c>
      <c r="C662">
        <v>124.09568595055586</v>
      </c>
      <c r="D662">
        <v>11.428388007570224</v>
      </c>
      <c r="E662">
        <v>459.63691601460761</v>
      </c>
      <c r="F662">
        <v>5</v>
      </c>
      <c r="G662" s="1" t="s">
        <v>29</v>
      </c>
      <c r="H662" s="1" t="s">
        <v>18</v>
      </c>
      <c r="I662">
        <v>198.56842521475977</v>
      </c>
      <c r="J662">
        <v>4.4187880507166248</v>
      </c>
    </row>
    <row r="663" spans="1:10" x14ac:dyDescent="0.25">
      <c r="A663" s="1" t="s">
        <v>660</v>
      </c>
      <c r="B663" s="2">
        <v>45353</v>
      </c>
      <c r="C663">
        <v>195.19733801955002</v>
      </c>
      <c r="D663">
        <v>28.872872444600645</v>
      </c>
      <c r="E663">
        <v>385.93983500566048</v>
      </c>
      <c r="F663">
        <v>6</v>
      </c>
      <c r="G663" s="1" t="s">
        <v>14</v>
      </c>
      <c r="H663" s="1" t="s">
        <v>12</v>
      </c>
      <c r="I663">
        <v>555.28363085578439</v>
      </c>
      <c r="J663">
        <v>7.4906576193245753</v>
      </c>
    </row>
    <row r="664" spans="1:10" x14ac:dyDescent="0.25">
      <c r="A664" s="1" t="s">
        <v>661</v>
      </c>
      <c r="B664" s="2">
        <v>45354</v>
      </c>
      <c r="C664">
        <v>369.19945963816065</v>
      </c>
      <c r="D664">
        <v>5.3813633878854308</v>
      </c>
      <c r="E664">
        <v>151.3260223789334</v>
      </c>
      <c r="F664">
        <v>3</v>
      </c>
      <c r="G664" s="1" t="s">
        <v>29</v>
      </c>
      <c r="H664" s="1" t="s">
        <v>18</v>
      </c>
      <c r="I664">
        <v>1234.3087763596716</v>
      </c>
      <c r="J664">
        <v>3.088434430348161</v>
      </c>
    </row>
    <row r="665" spans="1:10" x14ac:dyDescent="0.25">
      <c r="A665" s="1" t="s">
        <v>662</v>
      </c>
      <c r="B665" s="2">
        <v>45355</v>
      </c>
      <c r="C665">
        <v>205.71038705384288</v>
      </c>
      <c r="D665">
        <v>34.250909592101308</v>
      </c>
      <c r="E665">
        <v>482.52489808628127</v>
      </c>
      <c r="F665">
        <v>1</v>
      </c>
      <c r="G665" s="1" t="s">
        <v>11</v>
      </c>
      <c r="H665" s="1" t="s">
        <v>12</v>
      </c>
      <c r="I665">
        <v>549.33312339083045</v>
      </c>
      <c r="J665">
        <v>5.2696008144195705</v>
      </c>
    </row>
    <row r="666" spans="1:10" x14ac:dyDescent="0.25">
      <c r="A666" s="1" t="s">
        <v>663</v>
      </c>
      <c r="B666" s="2">
        <v>45356</v>
      </c>
      <c r="C666">
        <v>473.40682471919064</v>
      </c>
      <c r="D666">
        <v>24.804473935093334</v>
      </c>
      <c r="E666">
        <v>485.83599195780829</v>
      </c>
      <c r="F666">
        <v>9</v>
      </c>
      <c r="G666" s="1" t="s">
        <v>20</v>
      </c>
      <c r="H666" s="1" t="s">
        <v>12</v>
      </c>
      <c r="I666">
        <v>1066.3804198022258</v>
      </c>
      <c r="J666">
        <v>5.6606834420269188</v>
      </c>
    </row>
    <row r="667" spans="1:10" x14ac:dyDescent="0.25">
      <c r="A667" s="1" t="s">
        <v>664</v>
      </c>
      <c r="B667" s="2">
        <v>45357</v>
      </c>
      <c r="C667">
        <v>452.71666256950601</v>
      </c>
      <c r="D667">
        <v>37.509441186394504</v>
      </c>
      <c r="E667">
        <v>237.36593891905605</v>
      </c>
      <c r="F667">
        <v>9</v>
      </c>
      <c r="G667" s="1" t="s">
        <v>11</v>
      </c>
      <c r="H667" s="1" t="s">
        <v>18</v>
      </c>
      <c r="I667">
        <v>1058.4003786116277</v>
      </c>
      <c r="J667">
        <v>9.4840899259989122</v>
      </c>
    </row>
    <row r="668" spans="1:10" x14ac:dyDescent="0.25">
      <c r="A668" s="1" t="s">
        <v>665</v>
      </c>
      <c r="B668" s="2">
        <v>45358</v>
      </c>
      <c r="C668">
        <v>430.67016777013953</v>
      </c>
      <c r="D668">
        <v>33.263601725340614</v>
      </c>
      <c r="E668">
        <v>84.018478887724882</v>
      </c>
      <c r="F668">
        <v>2</v>
      </c>
      <c r="G668" s="1" t="s">
        <v>14</v>
      </c>
      <c r="H668" s="1" t="s">
        <v>18</v>
      </c>
      <c r="I668">
        <v>1903.7784063715831</v>
      </c>
      <c r="J668">
        <v>9.7726995309615408</v>
      </c>
    </row>
    <row r="669" spans="1:10" x14ac:dyDescent="0.25">
      <c r="A669" s="1" t="s">
        <v>666</v>
      </c>
      <c r="B669" s="2">
        <v>45359</v>
      </c>
      <c r="C669">
        <v>162.77238904189957</v>
      </c>
      <c r="D669">
        <v>11.811835887992643</v>
      </c>
      <c r="E669">
        <v>218.11782694765728</v>
      </c>
      <c r="F669">
        <v>5</v>
      </c>
      <c r="G669" s="1" t="s">
        <v>14</v>
      </c>
      <c r="H669" s="1" t="s">
        <v>21</v>
      </c>
      <c r="I669">
        <v>611.64630141258795</v>
      </c>
      <c r="J669">
        <v>11.273176817314463</v>
      </c>
    </row>
    <row r="670" spans="1:10" x14ac:dyDescent="0.25">
      <c r="A670" s="1" t="s">
        <v>667</v>
      </c>
      <c r="B670" s="2">
        <v>45360</v>
      </c>
      <c r="C670">
        <v>335.77569112448566</v>
      </c>
      <c r="D670">
        <v>23.526945246185512</v>
      </c>
      <c r="E670">
        <v>356.00685675062005</v>
      </c>
      <c r="F670">
        <v>8</v>
      </c>
      <c r="G670" s="1" t="s">
        <v>16</v>
      </c>
      <c r="H670" s="1" t="s">
        <v>12</v>
      </c>
      <c r="I670">
        <v>704.83924659464287</v>
      </c>
      <c r="J670">
        <v>2.3893810117040952</v>
      </c>
    </row>
    <row r="671" spans="1:10" x14ac:dyDescent="0.25">
      <c r="A671" s="1" t="s">
        <v>668</v>
      </c>
      <c r="B671" s="2">
        <v>45361</v>
      </c>
      <c r="C671">
        <v>297.87863696741283</v>
      </c>
      <c r="D671">
        <v>35.895477644408295</v>
      </c>
      <c r="E671">
        <v>379.24489562139973</v>
      </c>
      <c r="F671">
        <v>5</v>
      </c>
      <c r="G671" s="1" t="s">
        <v>16</v>
      </c>
      <c r="H671" s="1" t="s">
        <v>12</v>
      </c>
      <c r="I671">
        <v>1150.9300624835885</v>
      </c>
      <c r="J671">
        <v>8.3011705548896941</v>
      </c>
    </row>
    <row r="672" spans="1:10" x14ac:dyDescent="0.25">
      <c r="A672" s="1" t="s">
        <v>669</v>
      </c>
      <c r="B672" s="2">
        <v>45362</v>
      </c>
      <c r="C672">
        <v>106.32663280710622</v>
      </c>
      <c r="D672">
        <v>43.69831360709675</v>
      </c>
      <c r="E672">
        <v>163.47830477860364</v>
      </c>
      <c r="F672">
        <v>4</v>
      </c>
      <c r="G672" s="1" t="s">
        <v>29</v>
      </c>
      <c r="H672" s="1" t="s">
        <v>18</v>
      </c>
      <c r="I672">
        <v>224.37060266677938</v>
      </c>
      <c r="J672">
        <v>7.4985358152058499</v>
      </c>
    </row>
    <row r="673" spans="1:10" x14ac:dyDescent="0.25">
      <c r="A673" s="1" t="s">
        <v>670</v>
      </c>
      <c r="B673" s="2">
        <v>45363</v>
      </c>
      <c r="C673">
        <v>186.27107274899424</v>
      </c>
      <c r="D673">
        <v>8.9009615059694838</v>
      </c>
      <c r="E673">
        <v>356.71726899554477</v>
      </c>
      <c r="F673">
        <v>6</v>
      </c>
      <c r="G673" s="1" t="s">
        <v>14</v>
      </c>
      <c r="H673" s="1" t="s">
        <v>21</v>
      </c>
      <c r="I673">
        <v>154.92223183988176</v>
      </c>
      <c r="J673">
        <v>2.1724451508256513</v>
      </c>
    </row>
    <row r="674" spans="1:10" x14ac:dyDescent="0.25">
      <c r="A674" s="1" t="s">
        <v>671</v>
      </c>
      <c r="B674" s="2">
        <v>45364</v>
      </c>
      <c r="C674">
        <v>290.06511339577128</v>
      </c>
      <c r="D674">
        <v>9.5209300614937451</v>
      </c>
      <c r="E674">
        <v>433.13962214199586</v>
      </c>
      <c r="F674">
        <v>1</v>
      </c>
      <c r="G674" s="1" t="s">
        <v>16</v>
      </c>
      <c r="H674" s="1" t="s">
        <v>18</v>
      </c>
      <c r="I674">
        <v>1303.7284608491275</v>
      </c>
      <c r="J674">
        <v>1.1010737413259015</v>
      </c>
    </row>
    <row r="675" spans="1:10" x14ac:dyDescent="0.25">
      <c r="A675" s="1" t="s">
        <v>672</v>
      </c>
      <c r="B675" s="2">
        <v>45365</v>
      </c>
      <c r="C675">
        <v>276.15791513356822</v>
      </c>
      <c r="D675">
        <v>38.860054094657862</v>
      </c>
      <c r="E675">
        <v>361.69969106966965</v>
      </c>
      <c r="F675">
        <v>4</v>
      </c>
      <c r="G675" s="1" t="s">
        <v>16</v>
      </c>
      <c r="H675" s="1" t="s">
        <v>27</v>
      </c>
      <c r="I675">
        <v>1836.0966867483869</v>
      </c>
      <c r="J675">
        <v>10.375982277591753</v>
      </c>
    </row>
    <row r="676" spans="1:10" x14ac:dyDescent="0.25">
      <c r="A676" s="1" t="s">
        <v>673</v>
      </c>
      <c r="B676" s="2">
        <v>45366</v>
      </c>
      <c r="C676">
        <v>125.88615578646807</v>
      </c>
      <c r="D676">
        <v>31.530826299268092</v>
      </c>
      <c r="E676">
        <v>469.04579718201717</v>
      </c>
      <c r="F676">
        <v>2</v>
      </c>
      <c r="G676" s="1" t="s">
        <v>11</v>
      </c>
      <c r="H676" s="1" t="s">
        <v>21</v>
      </c>
      <c r="I676">
        <v>135.38338177951795</v>
      </c>
      <c r="J676">
        <v>4.475188475785469</v>
      </c>
    </row>
    <row r="677" spans="1:10" x14ac:dyDescent="0.25">
      <c r="A677" s="1" t="s">
        <v>674</v>
      </c>
      <c r="B677" s="2">
        <v>45367</v>
      </c>
      <c r="C677">
        <v>473.72314454086813</v>
      </c>
      <c r="D677">
        <v>22.281435920440433</v>
      </c>
      <c r="E677">
        <v>323.63997656348664</v>
      </c>
      <c r="F677">
        <v>4</v>
      </c>
      <c r="G677" s="1" t="s">
        <v>29</v>
      </c>
      <c r="H677" s="1" t="s">
        <v>27</v>
      </c>
      <c r="I677">
        <v>1152.7430000201009</v>
      </c>
      <c r="J677">
        <v>9.977627563266374</v>
      </c>
    </row>
    <row r="678" spans="1:10" x14ac:dyDescent="0.25">
      <c r="A678" s="1" t="s">
        <v>675</v>
      </c>
      <c r="B678" s="2">
        <v>45368</v>
      </c>
      <c r="C678">
        <v>119.38742009580342</v>
      </c>
      <c r="D678">
        <v>48.346191974896882</v>
      </c>
      <c r="E678">
        <v>116.42675951616532</v>
      </c>
      <c r="F678">
        <v>7</v>
      </c>
      <c r="G678" s="1" t="s">
        <v>20</v>
      </c>
      <c r="H678" s="1" t="s">
        <v>21</v>
      </c>
      <c r="I678">
        <v>1213.7281252643845</v>
      </c>
      <c r="J678">
        <v>4.2650590778096253</v>
      </c>
    </row>
    <row r="679" spans="1:10" x14ac:dyDescent="0.25">
      <c r="A679" s="1" t="s">
        <v>676</v>
      </c>
      <c r="B679" s="2">
        <v>45369</v>
      </c>
      <c r="C679">
        <v>346.42979302268941</v>
      </c>
      <c r="D679">
        <v>19.152665068197621</v>
      </c>
      <c r="E679">
        <v>319.60044281858632</v>
      </c>
      <c r="F679">
        <v>6</v>
      </c>
      <c r="G679" s="1" t="s">
        <v>11</v>
      </c>
      <c r="H679" s="1" t="s">
        <v>12</v>
      </c>
      <c r="I679">
        <v>292.86789125204513</v>
      </c>
      <c r="J679">
        <v>3.407946620122785</v>
      </c>
    </row>
    <row r="680" spans="1:10" x14ac:dyDescent="0.25">
      <c r="A680" s="1" t="s">
        <v>677</v>
      </c>
      <c r="B680" s="2">
        <v>45370</v>
      </c>
      <c r="C680">
        <v>374.28474579677282</v>
      </c>
      <c r="D680">
        <v>11.292358496415517</v>
      </c>
      <c r="E680">
        <v>159.47815783004032</v>
      </c>
      <c r="F680">
        <v>1</v>
      </c>
      <c r="G680" s="1" t="s">
        <v>29</v>
      </c>
      <c r="H680" s="1" t="s">
        <v>18</v>
      </c>
      <c r="I680">
        <v>1549.658764555634</v>
      </c>
      <c r="J680">
        <v>8.4797901437702023</v>
      </c>
    </row>
    <row r="681" spans="1:10" x14ac:dyDescent="0.25">
      <c r="A681" s="1" t="s">
        <v>678</v>
      </c>
      <c r="B681" s="2">
        <v>45371</v>
      </c>
      <c r="C681">
        <v>322.31250853783496</v>
      </c>
      <c r="D681">
        <v>17.463544562518042</v>
      </c>
      <c r="E681">
        <v>185.74091883131894</v>
      </c>
      <c r="F681">
        <v>3</v>
      </c>
      <c r="G681" s="1" t="s">
        <v>29</v>
      </c>
      <c r="H681" s="1" t="s">
        <v>21</v>
      </c>
      <c r="I681">
        <v>1337.946728556655</v>
      </c>
      <c r="J681">
        <v>2.6216789380916912</v>
      </c>
    </row>
    <row r="682" spans="1:10" x14ac:dyDescent="0.25">
      <c r="A682" s="1" t="s">
        <v>679</v>
      </c>
      <c r="B682" s="2">
        <v>45372</v>
      </c>
      <c r="C682">
        <v>429.13850185102501</v>
      </c>
      <c r="D682">
        <v>8.7911922199093997</v>
      </c>
      <c r="E682">
        <v>342.73938226463213</v>
      </c>
      <c r="F682">
        <v>5</v>
      </c>
      <c r="G682" s="1" t="s">
        <v>11</v>
      </c>
      <c r="H682" s="1" t="s">
        <v>12</v>
      </c>
      <c r="I682">
        <v>338.58555092487018</v>
      </c>
      <c r="J682">
        <v>4.1173210785133953</v>
      </c>
    </row>
    <row r="683" spans="1:10" x14ac:dyDescent="0.25">
      <c r="A683" s="1" t="s">
        <v>680</v>
      </c>
      <c r="B683" s="2">
        <v>45373</v>
      </c>
      <c r="C683">
        <v>303.62811549408309</v>
      </c>
      <c r="D683">
        <v>29.902848430312854</v>
      </c>
      <c r="E683">
        <v>491.04103819273627</v>
      </c>
      <c r="F683">
        <v>10</v>
      </c>
      <c r="G683" s="1" t="s">
        <v>16</v>
      </c>
      <c r="H683" s="1" t="s">
        <v>12</v>
      </c>
      <c r="I683">
        <v>1179.666711187491</v>
      </c>
      <c r="J683">
        <v>9.2176592448268657</v>
      </c>
    </row>
    <row r="684" spans="1:10" x14ac:dyDescent="0.25">
      <c r="A684" s="1" t="s">
        <v>681</v>
      </c>
      <c r="B684" s="2">
        <v>45374</v>
      </c>
      <c r="C684">
        <v>421.35632029698439</v>
      </c>
      <c r="D684">
        <v>32.000354025163375</v>
      </c>
      <c r="E684">
        <v>332.04146614734941</v>
      </c>
      <c r="F684">
        <v>2</v>
      </c>
      <c r="G684" s="1" t="s">
        <v>16</v>
      </c>
      <c r="H684" s="1" t="s">
        <v>27</v>
      </c>
      <c r="I684">
        <v>947.36628576685382</v>
      </c>
      <c r="J684">
        <v>10.34040216963149</v>
      </c>
    </row>
    <row r="685" spans="1:10" x14ac:dyDescent="0.25">
      <c r="A685" s="1" t="s">
        <v>682</v>
      </c>
      <c r="B685" s="2">
        <v>45375</v>
      </c>
      <c r="C685">
        <v>62.768069554494929</v>
      </c>
      <c r="D685">
        <v>32.341689451198548</v>
      </c>
      <c r="E685">
        <v>479.99669734649433</v>
      </c>
      <c r="F685">
        <v>7</v>
      </c>
      <c r="G685" s="1" t="s">
        <v>20</v>
      </c>
      <c r="H685" s="1" t="s">
        <v>27</v>
      </c>
      <c r="I685">
        <v>1707.9279199839987</v>
      </c>
      <c r="J685">
        <v>10.105264207218848</v>
      </c>
    </row>
    <row r="686" spans="1:10" x14ac:dyDescent="0.25">
      <c r="A686" s="1" t="s">
        <v>683</v>
      </c>
      <c r="B686" s="2">
        <v>45376</v>
      </c>
      <c r="C686">
        <v>70.457811481103889</v>
      </c>
      <c r="D686">
        <v>40.053634363096698</v>
      </c>
      <c r="E686">
        <v>261.86885074075985</v>
      </c>
      <c r="F686">
        <v>4</v>
      </c>
      <c r="G686" s="1" t="s">
        <v>20</v>
      </c>
      <c r="H686" s="1" t="s">
        <v>12</v>
      </c>
      <c r="I686">
        <v>1050.8215098572382</v>
      </c>
      <c r="J686">
        <v>1.3777825205600513</v>
      </c>
    </row>
    <row r="687" spans="1:10" x14ac:dyDescent="0.25">
      <c r="A687" s="1" t="s">
        <v>684</v>
      </c>
      <c r="B687" s="2">
        <v>45377</v>
      </c>
      <c r="C687">
        <v>338.65418022096208</v>
      </c>
      <c r="D687">
        <v>36.071423375659421</v>
      </c>
      <c r="E687">
        <v>353.26974738911662</v>
      </c>
      <c r="F687">
        <v>1</v>
      </c>
      <c r="G687" s="1" t="s">
        <v>29</v>
      </c>
      <c r="H687" s="1" t="s">
        <v>27</v>
      </c>
      <c r="I687">
        <v>1587.4750162588944</v>
      </c>
      <c r="J687">
        <v>4.5215329408482132</v>
      </c>
    </row>
    <row r="688" spans="1:10" x14ac:dyDescent="0.25">
      <c r="A688" s="1" t="s">
        <v>685</v>
      </c>
      <c r="B688" s="2">
        <v>45378</v>
      </c>
      <c r="C688">
        <v>309.54705416482057</v>
      </c>
      <c r="D688">
        <v>43.155144699798157</v>
      </c>
      <c r="E688">
        <v>174.7430707586505</v>
      </c>
      <c r="F688">
        <v>1</v>
      </c>
      <c r="G688" s="1" t="s">
        <v>20</v>
      </c>
      <c r="H688" s="1" t="s">
        <v>12</v>
      </c>
      <c r="I688">
        <v>370.49735791444715</v>
      </c>
      <c r="J688">
        <v>6.5261579371518357</v>
      </c>
    </row>
    <row r="689" spans="1:10" x14ac:dyDescent="0.25">
      <c r="A689" s="1" t="s">
        <v>686</v>
      </c>
      <c r="B689" s="2">
        <v>45379</v>
      </c>
      <c r="C689">
        <v>343.00848986851992</v>
      </c>
      <c r="D689">
        <v>34.628241653831473</v>
      </c>
      <c r="E689">
        <v>75.394521096140195</v>
      </c>
      <c r="F689">
        <v>10</v>
      </c>
      <c r="G689" s="1" t="s">
        <v>11</v>
      </c>
      <c r="H689" s="1" t="s">
        <v>12</v>
      </c>
      <c r="I689">
        <v>1126.8355337685834</v>
      </c>
      <c r="J689">
        <v>8.5745999690749048</v>
      </c>
    </row>
    <row r="690" spans="1:10" x14ac:dyDescent="0.25">
      <c r="A690" s="1" t="s">
        <v>687</v>
      </c>
      <c r="B690" s="2">
        <v>45380</v>
      </c>
      <c r="C690">
        <v>395.13155041234</v>
      </c>
      <c r="D690">
        <v>18.574220010973939</v>
      </c>
      <c r="E690">
        <v>189.07414518218116</v>
      </c>
      <c r="F690">
        <v>8</v>
      </c>
      <c r="G690" s="1" t="s">
        <v>20</v>
      </c>
      <c r="H690" s="1" t="s">
        <v>12</v>
      </c>
      <c r="I690">
        <v>419.55783058587417</v>
      </c>
      <c r="J690">
        <v>4.0079779696862001</v>
      </c>
    </row>
    <row r="691" spans="1:10" x14ac:dyDescent="0.25">
      <c r="A691" s="1" t="s">
        <v>688</v>
      </c>
      <c r="B691" s="2">
        <v>45381</v>
      </c>
      <c r="C691">
        <v>237.46405264846078</v>
      </c>
      <c r="D691">
        <v>28.298710750875685</v>
      </c>
      <c r="E691">
        <v>250.57756274750088</v>
      </c>
      <c r="F691">
        <v>10</v>
      </c>
      <c r="G691" s="1" t="s">
        <v>14</v>
      </c>
      <c r="H691" s="1" t="s">
        <v>27</v>
      </c>
      <c r="I691">
        <v>565.8068218925423</v>
      </c>
      <c r="J691">
        <v>10.324361903754955</v>
      </c>
    </row>
    <row r="692" spans="1:10" x14ac:dyDescent="0.25">
      <c r="A692" s="1" t="s">
        <v>689</v>
      </c>
      <c r="B692" s="2">
        <v>45382</v>
      </c>
      <c r="C692">
        <v>337.54603649399172</v>
      </c>
      <c r="D692">
        <v>27.928515475162065</v>
      </c>
      <c r="E692">
        <v>293.90633324148763</v>
      </c>
      <c r="F692">
        <v>3</v>
      </c>
      <c r="G692" s="1" t="s">
        <v>29</v>
      </c>
      <c r="H692" s="1" t="s">
        <v>21</v>
      </c>
      <c r="I692">
        <v>1909.9639907861474</v>
      </c>
      <c r="J692">
        <v>7.3136914838933205</v>
      </c>
    </row>
    <row r="693" spans="1:10" x14ac:dyDescent="0.25">
      <c r="A693" s="1" t="s">
        <v>690</v>
      </c>
      <c r="B693" s="2">
        <v>45383</v>
      </c>
      <c r="C693">
        <v>274.11712706125223</v>
      </c>
      <c r="D693">
        <v>38.652963844156233</v>
      </c>
      <c r="E693">
        <v>340.23547426506389</v>
      </c>
      <c r="F693">
        <v>6</v>
      </c>
      <c r="G693" s="1" t="s">
        <v>14</v>
      </c>
      <c r="H693" s="1" t="s">
        <v>12</v>
      </c>
      <c r="I693">
        <v>1926.5690075742914</v>
      </c>
      <c r="J693">
        <v>7.9418477946189068</v>
      </c>
    </row>
    <row r="694" spans="1:10" x14ac:dyDescent="0.25">
      <c r="A694" s="1" t="s">
        <v>691</v>
      </c>
      <c r="B694" s="2">
        <v>45384</v>
      </c>
      <c r="C694">
        <v>332.22380463413793</v>
      </c>
      <c r="D694">
        <v>18.299392305893001</v>
      </c>
      <c r="E694">
        <v>220.38940790025049</v>
      </c>
      <c r="F694">
        <v>2</v>
      </c>
      <c r="G694" s="1" t="s">
        <v>29</v>
      </c>
      <c r="H694" s="1" t="s">
        <v>18</v>
      </c>
      <c r="I694">
        <v>1154.7892716401054</v>
      </c>
      <c r="J694">
        <v>3.3727556947267106</v>
      </c>
    </row>
    <row r="695" spans="1:10" x14ac:dyDescent="0.25">
      <c r="A695" s="1" t="s">
        <v>692</v>
      </c>
      <c r="B695" s="2">
        <v>45385</v>
      </c>
      <c r="C695">
        <v>180.35224556072259</v>
      </c>
      <c r="D695">
        <v>7.4556108956863829</v>
      </c>
      <c r="E695">
        <v>378.97698722076171</v>
      </c>
      <c r="F695">
        <v>4</v>
      </c>
      <c r="G695" s="1" t="s">
        <v>29</v>
      </c>
      <c r="H695" s="1" t="s">
        <v>18</v>
      </c>
      <c r="I695">
        <v>179.40495164619375</v>
      </c>
      <c r="J695">
        <v>4.2064461540098872</v>
      </c>
    </row>
    <row r="696" spans="1:10" x14ac:dyDescent="0.25">
      <c r="A696" s="1" t="s">
        <v>693</v>
      </c>
      <c r="B696" s="2">
        <v>45386</v>
      </c>
      <c r="C696">
        <v>480.49257647948224</v>
      </c>
      <c r="D696">
        <v>45.406065216064533</v>
      </c>
      <c r="E696">
        <v>423.86686516011758</v>
      </c>
      <c r="F696">
        <v>3</v>
      </c>
      <c r="G696" s="1" t="s">
        <v>11</v>
      </c>
      <c r="H696" s="1" t="s">
        <v>27</v>
      </c>
      <c r="I696">
        <v>1644.0230636510171</v>
      </c>
      <c r="J696">
        <v>11.631452732859515</v>
      </c>
    </row>
    <row r="697" spans="1:10" x14ac:dyDescent="0.25">
      <c r="A697" s="1" t="s">
        <v>694</v>
      </c>
      <c r="B697" s="2">
        <v>45387</v>
      </c>
      <c r="C697">
        <v>267.32516817893872</v>
      </c>
      <c r="D697">
        <v>47.960218010621873</v>
      </c>
      <c r="E697">
        <v>157.24543050817454</v>
      </c>
      <c r="F697">
        <v>8</v>
      </c>
      <c r="G697" s="1" t="s">
        <v>16</v>
      </c>
      <c r="H697" s="1" t="s">
        <v>12</v>
      </c>
      <c r="I697">
        <v>1926.1174408779025</v>
      </c>
      <c r="J697">
        <v>1.6469384714407524</v>
      </c>
    </row>
    <row r="698" spans="1:10" x14ac:dyDescent="0.25">
      <c r="A698" s="1" t="s">
        <v>84</v>
      </c>
      <c r="B698" s="2">
        <v>45388</v>
      </c>
      <c r="C698">
        <v>412.10966939707987</v>
      </c>
      <c r="D698">
        <v>27.269947397447009</v>
      </c>
      <c r="E698">
        <v>426.70452388186345</v>
      </c>
      <c r="F698">
        <v>2</v>
      </c>
      <c r="G698" s="1" t="s">
        <v>20</v>
      </c>
      <c r="H698" s="1" t="s">
        <v>12</v>
      </c>
      <c r="I698">
        <v>1279.3868441102948</v>
      </c>
      <c r="J698">
        <v>9.9123119612380108</v>
      </c>
    </row>
    <row r="699" spans="1:10" x14ac:dyDescent="0.25">
      <c r="A699" s="1" t="s">
        <v>695</v>
      </c>
      <c r="B699" s="2">
        <v>45389</v>
      </c>
      <c r="C699">
        <v>358.24587853805451</v>
      </c>
      <c r="D699">
        <v>10.073464817171384</v>
      </c>
      <c r="E699">
        <v>407.98629407681409</v>
      </c>
      <c r="F699">
        <v>10</v>
      </c>
      <c r="G699" s="1" t="s">
        <v>14</v>
      </c>
      <c r="H699" s="1" t="s">
        <v>21</v>
      </c>
      <c r="I699">
        <v>1340.8118132275001</v>
      </c>
      <c r="J699">
        <v>2.679724567433682</v>
      </c>
    </row>
    <row r="700" spans="1:10" x14ac:dyDescent="0.25">
      <c r="A700" s="1" t="s">
        <v>696</v>
      </c>
      <c r="B700" s="2">
        <v>45390</v>
      </c>
      <c r="C700">
        <v>183.84524214338404</v>
      </c>
      <c r="D700">
        <v>27.481214357269589</v>
      </c>
      <c r="E700">
        <v>270.91039338041708</v>
      </c>
      <c r="F700">
        <v>6</v>
      </c>
      <c r="G700" s="1" t="s">
        <v>20</v>
      </c>
      <c r="H700" s="1" t="s">
        <v>21</v>
      </c>
      <c r="I700">
        <v>418.02518070512679</v>
      </c>
      <c r="J700">
        <v>8.8844293752070058</v>
      </c>
    </row>
    <row r="701" spans="1:10" x14ac:dyDescent="0.25">
      <c r="A701" s="1" t="s">
        <v>697</v>
      </c>
      <c r="B701" s="2">
        <v>45391</v>
      </c>
      <c r="C701">
        <v>82.837861477405596</v>
      </c>
      <c r="D701">
        <v>31.72683956619754</v>
      </c>
      <c r="E701">
        <v>32.130627802146599</v>
      </c>
      <c r="F701">
        <v>1</v>
      </c>
      <c r="G701" s="1" t="s">
        <v>29</v>
      </c>
      <c r="H701" s="1" t="s">
        <v>18</v>
      </c>
      <c r="I701">
        <v>214.33255876349602</v>
      </c>
      <c r="J701">
        <v>10.328769438410095</v>
      </c>
    </row>
    <row r="702" spans="1:10" x14ac:dyDescent="0.25">
      <c r="A702" s="1" t="s">
        <v>698</v>
      </c>
      <c r="B702" s="2">
        <v>45292</v>
      </c>
      <c r="C702">
        <v>76.960864820601046</v>
      </c>
      <c r="D702">
        <v>28.77289254212829</v>
      </c>
      <c r="E702">
        <v>89.756821583741853</v>
      </c>
      <c r="F702">
        <v>1</v>
      </c>
      <c r="G702" s="1" t="s">
        <v>14</v>
      </c>
      <c r="H702" s="1" t="s">
        <v>18</v>
      </c>
      <c r="I702">
        <v>1851.4403538119338</v>
      </c>
      <c r="J702">
        <v>11.278761982281544</v>
      </c>
    </row>
    <row r="703" spans="1:10" x14ac:dyDescent="0.25">
      <c r="A703" s="1" t="s">
        <v>699</v>
      </c>
      <c r="B703" s="2">
        <v>45293</v>
      </c>
      <c r="C703">
        <v>247.82247496418495</v>
      </c>
      <c r="D703">
        <v>48.996362652950104</v>
      </c>
      <c r="E703">
        <v>341.72200580813205</v>
      </c>
      <c r="F703">
        <v>6</v>
      </c>
      <c r="G703" s="1" t="s">
        <v>14</v>
      </c>
      <c r="H703" s="1" t="s">
        <v>18</v>
      </c>
      <c r="I703">
        <v>619.27558508477148</v>
      </c>
      <c r="J703">
        <v>3.4757890679276096</v>
      </c>
    </row>
    <row r="704" spans="1:10" x14ac:dyDescent="0.25">
      <c r="A704" s="1" t="s">
        <v>583</v>
      </c>
      <c r="B704" s="2">
        <v>45294</v>
      </c>
      <c r="C704">
        <v>267.91300854831161</v>
      </c>
      <c r="D704">
        <v>49.409713977943504</v>
      </c>
      <c r="E704">
        <v>115.95316028706407</v>
      </c>
      <c r="F704">
        <v>3</v>
      </c>
      <c r="G704" s="1" t="s">
        <v>29</v>
      </c>
      <c r="H704" s="1" t="s">
        <v>18</v>
      </c>
      <c r="I704">
        <v>576.68901901712024</v>
      </c>
      <c r="J704">
        <v>9.0929813204573779</v>
      </c>
    </row>
    <row r="705" spans="1:10" x14ac:dyDescent="0.25">
      <c r="A705" s="1" t="s">
        <v>700</v>
      </c>
      <c r="B705" s="2">
        <v>45295</v>
      </c>
      <c r="C705">
        <v>141.81035610352941</v>
      </c>
      <c r="D705">
        <v>47.026598075339713</v>
      </c>
      <c r="E705">
        <v>380.08880896162577</v>
      </c>
      <c r="F705">
        <v>9</v>
      </c>
      <c r="G705" s="1" t="s">
        <v>20</v>
      </c>
      <c r="H705" s="1" t="s">
        <v>12</v>
      </c>
      <c r="I705">
        <v>1391.9958146087204</v>
      </c>
      <c r="J705">
        <v>11.154736403523019</v>
      </c>
    </row>
    <row r="706" spans="1:10" x14ac:dyDescent="0.25">
      <c r="A706" s="1" t="s">
        <v>701</v>
      </c>
      <c r="B706" s="2">
        <v>45296</v>
      </c>
      <c r="C706">
        <v>322.99711826928637</v>
      </c>
      <c r="D706">
        <v>10.939229632971593</v>
      </c>
      <c r="E706">
        <v>97.248989284750408</v>
      </c>
      <c r="F706">
        <v>2</v>
      </c>
      <c r="G706" s="1" t="s">
        <v>14</v>
      </c>
      <c r="H706" s="1" t="s">
        <v>18</v>
      </c>
      <c r="I706">
        <v>1998.5595507002922</v>
      </c>
      <c r="J706">
        <v>9.5364261118264686</v>
      </c>
    </row>
    <row r="707" spans="1:10" x14ac:dyDescent="0.25">
      <c r="A707" s="1" t="s">
        <v>702</v>
      </c>
      <c r="B707" s="2">
        <v>45297</v>
      </c>
      <c r="C707">
        <v>190.66212466111986</v>
      </c>
      <c r="D707">
        <v>43.736630177153636</v>
      </c>
      <c r="E707">
        <v>157.57546311637276</v>
      </c>
      <c r="F707">
        <v>3</v>
      </c>
      <c r="G707" s="1" t="s">
        <v>20</v>
      </c>
      <c r="H707" s="1" t="s">
        <v>21</v>
      </c>
      <c r="I707">
        <v>1700.6334781735627</v>
      </c>
      <c r="J707">
        <v>10.424566763360435</v>
      </c>
    </row>
    <row r="708" spans="1:10" x14ac:dyDescent="0.25">
      <c r="A708" s="1" t="s">
        <v>703</v>
      </c>
      <c r="B708" s="2">
        <v>45298</v>
      </c>
      <c r="C708">
        <v>373.26329830059689</v>
      </c>
      <c r="D708">
        <v>30.577117494783241</v>
      </c>
      <c r="E708">
        <v>140.26928357992784</v>
      </c>
      <c r="F708">
        <v>8</v>
      </c>
      <c r="G708" s="1" t="s">
        <v>14</v>
      </c>
      <c r="H708" s="1" t="s">
        <v>12</v>
      </c>
      <c r="I708">
        <v>504.2328559741556</v>
      </c>
      <c r="J708">
        <v>9.0013500922164802</v>
      </c>
    </row>
    <row r="709" spans="1:10" x14ac:dyDescent="0.25">
      <c r="A709" s="1" t="s">
        <v>704</v>
      </c>
      <c r="B709" s="2">
        <v>45299</v>
      </c>
      <c r="C709">
        <v>380.38988966204607</v>
      </c>
      <c r="D709">
        <v>21.44356082816444</v>
      </c>
      <c r="E709">
        <v>422.90327094328222</v>
      </c>
      <c r="F709">
        <v>4</v>
      </c>
      <c r="G709" s="1" t="s">
        <v>16</v>
      </c>
      <c r="H709" s="1" t="s">
        <v>27</v>
      </c>
      <c r="I709">
        <v>1697.2999689700007</v>
      </c>
      <c r="J709">
        <v>4.2901195498428102</v>
      </c>
    </row>
    <row r="710" spans="1:10" x14ac:dyDescent="0.25">
      <c r="A710" s="1" t="s">
        <v>705</v>
      </c>
      <c r="B710" s="2">
        <v>45300</v>
      </c>
      <c r="C710">
        <v>437.3498145894464</v>
      </c>
      <c r="D710">
        <v>35.732392205109178</v>
      </c>
      <c r="E710">
        <v>351.48552817472483</v>
      </c>
      <c r="F710">
        <v>6</v>
      </c>
      <c r="G710" s="1" t="s">
        <v>11</v>
      </c>
      <c r="H710" s="1" t="s">
        <v>21</v>
      </c>
      <c r="I710">
        <v>634.491448748268</v>
      </c>
      <c r="J710">
        <v>9.9651337806266049</v>
      </c>
    </row>
    <row r="711" spans="1:10" x14ac:dyDescent="0.25">
      <c r="A711" s="1" t="s">
        <v>706</v>
      </c>
      <c r="B711" s="2">
        <v>45301</v>
      </c>
      <c r="C711">
        <v>488.9183575616961</v>
      </c>
      <c r="D711">
        <v>39.322667205301357</v>
      </c>
      <c r="E711">
        <v>161.66747166157086</v>
      </c>
      <c r="F711">
        <v>9</v>
      </c>
      <c r="G711" s="1" t="s">
        <v>29</v>
      </c>
      <c r="H711" s="1" t="s">
        <v>27</v>
      </c>
      <c r="I711">
        <v>406.69097978210135</v>
      </c>
      <c r="J711">
        <v>11.036140101654087</v>
      </c>
    </row>
    <row r="712" spans="1:10" x14ac:dyDescent="0.25">
      <c r="A712" s="1" t="s">
        <v>707</v>
      </c>
      <c r="B712" s="2">
        <v>45302</v>
      </c>
      <c r="C712">
        <v>108.84476819857392</v>
      </c>
      <c r="D712">
        <v>47.950384277339886</v>
      </c>
      <c r="E712">
        <v>381.72509506167921</v>
      </c>
      <c r="F712">
        <v>6</v>
      </c>
      <c r="G712" s="1" t="s">
        <v>11</v>
      </c>
      <c r="H712" s="1" t="s">
        <v>18</v>
      </c>
      <c r="I712">
        <v>1114.7696440656109</v>
      </c>
      <c r="J712">
        <v>2.7511254765219633</v>
      </c>
    </row>
    <row r="713" spans="1:10" x14ac:dyDescent="0.25">
      <c r="A713" s="1" t="s">
        <v>708</v>
      </c>
      <c r="B713" s="2">
        <v>45303</v>
      </c>
      <c r="C713">
        <v>216.74308912263106</v>
      </c>
      <c r="D713">
        <v>39.666517215107625</v>
      </c>
      <c r="E713">
        <v>35.507063956317033</v>
      </c>
      <c r="F713">
        <v>8</v>
      </c>
      <c r="G713" s="1" t="s">
        <v>20</v>
      </c>
      <c r="H713" s="1" t="s">
        <v>18</v>
      </c>
      <c r="I713">
        <v>232.8769175053601</v>
      </c>
      <c r="J713">
        <v>1.2372240351689754</v>
      </c>
    </row>
    <row r="714" spans="1:10" x14ac:dyDescent="0.25">
      <c r="A714" s="1" t="s">
        <v>709</v>
      </c>
      <c r="B714" s="2">
        <v>45304</v>
      </c>
      <c r="C714">
        <v>302.74304708676613</v>
      </c>
      <c r="D714">
        <v>5.7510230796885295</v>
      </c>
      <c r="E714">
        <v>410.73258442614497</v>
      </c>
      <c r="F714">
        <v>4</v>
      </c>
      <c r="G714" s="1" t="s">
        <v>11</v>
      </c>
      <c r="H714" s="1" t="s">
        <v>12</v>
      </c>
      <c r="I714">
        <v>270.45869716315929</v>
      </c>
      <c r="J714">
        <v>5.3151413031780086</v>
      </c>
    </row>
    <row r="715" spans="1:10" x14ac:dyDescent="0.25">
      <c r="A715" s="1" t="s">
        <v>710</v>
      </c>
      <c r="B715" s="2">
        <v>45305</v>
      </c>
      <c r="C715">
        <v>193.60214888142076</v>
      </c>
      <c r="D715">
        <v>8.0389656172745241</v>
      </c>
      <c r="E715">
        <v>69.190403042228766</v>
      </c>
      <c r="F715">
        <v>1</v>
      </c>
      <c r="G715" s="1" t="s">
        <v>11</v>
      </c>
      <c r="H715" s="1" t="s">
        <v>12</v>
      </c>
      <c r="I715">
        <v>1427.0156885210888</v>
      </c>
      <c r="J715">
        <v>5.6468121890491654</v>
      </c>
    </row>
    <row r="716" spans="1:10" x14ac:dyDescent="0.25">
      <c r="A716" s="1" t="s">
        <v>711</v>
      </c>
      <c r="B716" s="2">
        <v>45306</v>
      </c>
      <c r="C716">
        <v>259.91265516828639</v>
      </c>
      <c r="D716">
        <v>16.798337472293021</v>
      </c>
      <c r="E716">
        <v>436.65697935411697</v>
      </c>
      <c r="F716">
        <v>7</v>
      </c>
      <c r="G716" s="1" t="s">
        <v>11</v>
      </c>
      <c r="H716" s="1" t="s">
        <v>21</v>
      </c>
      <c r="I716">
        <v>1677.9464048544726</v>
      </c>
      <c r="J716">
        <v>6.2076378009725897</v>
      </c>
    </row>
    <row r="717" spans="1:10" x14ac:dyDescent="0.25">
      <c r="A717" s="1" t="s">
        <v>712</v>
      </c>
      <c r="B717" s="2">
        <v>45307</v>
      </c>
      <c r="C717">
        <v>170.36225350438207</v>
      </c>
      <c r="D717">
        <v>6.7922087871735393</v>
      </c>
      <c r="E717">
        <v>374.956390482968</v>
      </c>
      <c r="F717">
        <v>6</v>
      </c>
      <c r="G717" s="1" t="s">
        <v>11</v>
      </c>
      <c r="H717" s="1" t="s">
        <v>27</v>
      </c>
      <c r="I717">
        <v>1477.6401844420302</v>
      </c>
      <c r="J717">
        <v>4.8313787678990963</v>
      </c>
    </row>
    <row r="718" spans="1:10" x14ac:dyDescent="0.25">
      <c r="A718" s="1" t="s">
        <v>713</v>
      </c>
      <c r="B718" s="2">
        <v>45308</v>
      </c>
      <c r="C718">
        <v>161.56349713649553</v>
      </c>
      <c r="D718">
        <v>7.7210986814692557</v>
      </c>
      <c r="E718">
        <v>435.12391289820926</v>
      </c>
      <c r="F718">
        <v>3</v>
      </c>
      <c r="G718" s="1" t="s">
        <v>29</v>
      </c>
      <c r="H718" s="1" t="s">
        <v>12</v>
      </c>
      <c r="I718">
        <v>1997.7603810352887</v>
      </c>
      <c r="J718">
        <v>5.3049898617095801</v>
      </c>
    </row>
    <row r="719" spans="1:10" x14ac:dyDescent="0.25">
      <c r="A719" s="1" t="s">
        <v>714</v>
      </c>
      <c r="B719" s="2">
        <v>45309</v>
      </c>
      <c r="C719">
        <v>93.565243652257152</v>
      </c>
      <c r="D719">
        <v>40.518049954689111</v>
      </c>
      <c r="E719">
        <v>376.35811321897302</v>
      </c>
      <c r="F719">
        <v>5</v>
      </c>
      <c r="G719" s="1" t="s">
        <v>16</v>
      </c>
      <c r="H719" s="1" t="s">
        <v>12</v>
      </c>
      <c r="I719">
        <v>1768.7306591922686</v>
      </c>
      <c r="J719">
        <v>1.7900554299823099</v>
      </c>
    </row>
    <row r="720" spans="1:10" x14ac:dyDescent="0.25">
      <c r="A720" s="1" t="s">
        <v>715</v>
      </c>
      <c r="B720" s="2">
        <v>45310</v>
      </c>
      <c r="C720">
        <v>180.59540223645567</v>
      </c>
      <c r="D720">
        <v>27.797477192371716</v>
      </c>
      <c r="E720">
        <v>289.40986533958909</v>
      </c>
      <c r="F720">
        <v>1</v>
      </c>
      <c r="G720" s="1" t="s">
        <v>16</v>
      </c>
      <c r="H720" s="1" t="s">
        <v>27</v>
      </c>
      <c r="I720">
        <v>500.6153349566913</v>
      </c>
      <c r="J720">
        <v>8.9943006047117606</v>
      </c>
    </row>
    <row r="721" spans="1:10" x14ac:dyDescent="0.25">
      <c r="A721" s="1" t="s">
        <v>716</v>
      </c>
      <c r="B721" s="2">
        <v>45311</v>
      </c>
      <c r="C721">
        <v>222.86742507572271</v>
      </c>
      <c r="D721">
        <v>33.285681322725921</v>
      </c>
      <c r="E721">
        <v>134.04582683177816</v>
      </c>
      <c r="F721">
        <v>8</v>
      </c>
      <c r="G721" s="1" t="s">
        <v>11</v>
      </c>
      <c r="H721" s="1" t="s">
        <v>27</v>
      </c>
      <c r="I721">
        <v>1059.1584743491753</v>
      </c>
      <c r="J721">
        <v>4.1060049135993371</v>
      </c>
    </row>
    <row r="722" spans="1:10" x14ac:dyDescent="0.25">
      <c r="A722" s="1" t="s">
        <v>717</v>
      </c>
      <c r="B722" s="2">
        <v>45312</v>
      </c>
      <c r="C722">
        <v>326.91984987378589</v>
      </c>
      <c r="D722">
        <v>27.547203447818379</v>
      </c>
      <c r="E722">
        <v>396.46744297802559</v>
      </c>
      <c r="F722">
        <v>8</v>
      </c>
      <c r="G722" s="1" t="s">
        <v>16</v>
      </c>
      <c r="H722" s="1" t="s">
        <v>18</v>
      </c>
      <c r="I722">
        <v>1623.9074513672103</v>
      </c>
      <c r="J722">
        <v>11.153701649204001</v>
      </c>
    </row>
    <row r="723" spans="1:10" x14ac:dyDescent="0.25">
      <c r="A723" s="1" t="s">
        <v>718</v>
      </c>
      <c r="B723" s="2">
        <v>45313</v>
      </c>
      <c r="C723">
        <v>161.72162617153396</v>
      </c>
      <c r="D723">
        <v>23.694439746893085</v>
      </c>
      <c r="E723">
        <v>403.43444119499384</v>
      </c>
      <c r="F723">
        <v>9</v>
      </c>
      <c r="G723" s="1" t="s">
        <v>16</v>
      </c>
      <c r="H723" s="1" t="s">
        <v>18</v>
      </c>
      <c r="I723">
        <v>1779.4700629710544</v>
      </c>
      <c r="J723">
        <v>8.7121953771917084</v>
      </c>
    </row>
    <row r="724" spans="1:10" x14ac:dyDescent="0.25">
      <c r="A724" s="1" t="s">
        <v>719</v>
      </c>
      <c r="B724" s="2">
        <v>45314</v>
      </c>
      <c r="C724">
        <v>439.38837577432298</v>
      </c>
      <c r="D724">
        <v>36.581478738058237</v>
      </c>
      <c r="E724">
        <v>158.06655416346572</v>
      </c>
      <c r="F724">
        <v>5</v>
      </c>
      <c r="G724" s="1" t="s">
        <v>29</v>
      </c>
      <c r="H724" s="1" t="s">
        <v>12</v>
      </c>
      <c r="I724">
        <v>1896.2760854587477</v>
      </c>
      <c r="J724">
        <v>7.0281103501580429</v>
      </c>
    </row>
    <row r="725" spans="1:10" x14ac:dyDescent="0.25">
      <c r="A725" s="1" t="s">
        <v>438</v>
      </c>
      <c r="B725" s="2">
        <v>45315</v>
      </c>
      <c r="C725">
        <v>121.86484795857243</v>
      </c>
      <c r="D725">
        <v>8.7092515366090648</v>
      </c>
      <c r="E725">
        <v>338.9569129239793</v>
      </c>
      <c r="F725">
        <v>9</v>
      </c>
      <c r="G725" s="1" t="s">
        <v>11</v>
      </c>
      <c r="H725" s="1" t="s">
        <v>18</v>
      </c>
      <c r="I725">
        <v>1306.8227730436995</v>
      </c>
      <c r="J725">
        <v>2.0705152335756085</v>
      </c>
    </row>
    <row r="726" spans="1:10" x14ac:dyDescent="0.25">
      <c r="A726" s="1" t="s">
        <v>720</v>
      </c>
      <c r="B726" s="2">
        <v>45316</v>
      </c>
      <c r="C726">
        <v>197.34611936053773</v>
      </c>
      <c r="D726">
        <v>29.145416723150692</v>
      </c>
      <c r="E726">
        <v>464.71270936101416</v>
      </c>
      <c r="F726">
        <v>8</v>
      </c>
      <c r="G726" s="1" t="s">
        <v>20</v>
      </c>
      <c r="H726" s="1" t="s">
        <v>12</v>
      </c>
      <c r="I726">
        <v>1961.3166610160365</v>
      </c>
      <c r="J726">
        <v>4.5576044416049957</v>
      </c>
    </row>
    <row r="727" spans="1:10" x14ac:dyDescent="0.25">
      <c r="A727" s="1" t="s">
        <v>721</v>
      </c>
      <c r="B727" s="2">
        <v>45317</v>
      </c>
      <c r="C727">
        <v>309.9591670521184</v>
      </c>
      <c r="D727">
        <v>32.722117505003659</v>
      </c>
      <c r="E727">
        <v>206.02623134815533</v>
      </c>
      <c r="F727">
        <v>4</v>
      </c>
      <c r="G727" s="1" t="s">
        <v>11</v>
      </c>
      <c r="H727" s="1" t="s">
        <v>12</v>
      </c>
      <c r="I727">
        <v>1444.7327782225932</v>
      </c>
      <c r="J727">
        <v>9.704052115859243</v>
      </c>
    </row>
    <row r="728" spans="1:10" x14ac:dyDescent="0.25">
      <c r="A728" s="1" t="s">
        <v>722</v>
      </c>
      <c r="B728" s="2">
        <v>45318</v>
      </c>
      <c r="C728">
        <v>190.72171438802286</v>
      </c>
      <c r="D728">
        <v>17.486048108055204</v>
      </c>
      <c r="E728">
        <v>479.21694560567687</v>
      </c>
      <c r="F728">
        <v>10</v>
      </c>
      <c r="G728" s="1" t="s">
        <v>16</v>
      </c>
      <c r="H728" s="1" t="s">
        <v>27</v>
      </c>
      <c r="I728">
        <v>618.72496431517391</v>
      </c>
      <c r="J728">
        <v>10.524409747539384</v>
      </c>
    </row>
    <row r="729" spans="1:10" x14ac:dyDescent="0.25">
      <c r="A729" s="1" t="s">
        <v>723</v>
      </c>
      <c r="B729" s="2">
        <v>45319</v>
      </c>
      <c r="C729">
        <v>393.40461881238286</v>
      </c>
      <c r="D729">
        <v>18.945809852748887</v>
      </c>
      <c r="E729">
        <v>488.39490658694064</v>
      </c>
      <c r="F729">
        <v>3</v>
      </c>
      <c r="G729" s="1" t="s">
        <v>20</v>
      </c>
      <c r="H729" s="1" t="s">
        <v>12</v>
      </c>
      <c r="I729">
        <v>1358.3263528923817</v>
      </c>
      <c r="J729">
        <v>1.5953563403182236</v>
      </c>
    </row>
    <row r="730" spans="1:10" x14ac:dyDescent="0.25">
      <c r="A730" s="1" t="s">
        <v>724</v>
      </c>
      <c r="B730" s="2">
        <v>45320</v>
      </c>
      <c r="C730">
        <v>274.21949392695899</v>
      </c>
      <c r="D730">
        <v>28.008711423289913</v>
      </c>
      <c r="E730">
        <v>170.07391082942439</v>
      </c>
      <c r="F730">
        <v>9</v>
      </c>
      <c r="G730" s="1" t="s">
        <v>16</v>
      </c>
      <c r="H730" s="1" t="s">
        <v>12</v>
      </c>
      <c r="I730">
        <v>711.11267767173513</v>
      </c>
      <c r="J730">
        <v>11.280329717736414</v>
      </c>
    </row>
    <row r="731" spans="1:10" x14ac:dyDescent="0.25">
      <c r="A731" s="1" t="s">
        <v>725</v>
      </c>
      <c r="B731" s="2">
        <v>45321</v>
      </c>
      <c r="C731">
        <v>281.62617765416803</v>
      </c>
      <c r="D731">
        <v>14.143887228102251</v>
      </c>
      <c r="E731">
        <v>285.01980681587048</v>
      </c>
      <c r="F731">
        <v>6</v>
      </c>
      <c r="G731" s="1" t="s">
        <v>16</v>
      </c>
      <c r="H731" s="1" t="s">
        <v>12</v>
      </c>
      <c r="I731">
        <v>500.18539781584394</v>
      </c>
      <c r="J731">
        <v>4.3448140847150789</v>
      </c>
    </row>
    <row r="732" spans="1:10" x14ac:dyDescent="0.25">
      <c r="A732" s="1" t="s">
        <v>530</v>
      </c>
      <c r="B732" s="2">
        <v>45322</v>
      </c>
      <c r="C732">
        <v>274.44186877894435</v>
      </c>
      <c r="D732">
        <v>41.362703643679396</v>
      </c>
      <c r="E732">
        <v>26.223314083826388</v>
      </c>
      <c r="F732">
        <v>6</v>
      </c>
      <c r="G732" s="1" t="s">
        <v>14</v>
      </c>
      <c r="H732" s="1" t="s">
        <v>18</v>
      </c>
      <c r="I732">
        <v>1922.0860908856687</v>
      </c>
      <c r="J732">
        <v>8.2009738370823797</v>
      </c>
    </row>
    <row r="733" spans="1:10" x14ac:dyDescent="0.25">
      <c r="A733" s="1" t="s">
        <v>726</v>
      </c>
      <c r="B733" s="2">
        <v>45323</v>
      </c>
      <c r="C733">
        <v>188.84321692449319</v>
      </c>
      <c r="D733">
        <v>29.137557780025624</v>
      </c>
      <c r="E733">
        <v>140.64374161870674</v>
      </c>
      <c r="F733">
        <v>8</v>
      </c>
      <c r="G733" s="1" t="s">
        <v>14</v>
      </c>
      <c r="H733" s="1" t="s">
        <v>18</v>
      </c>
      <c r="I733">
        <v>724.068763331784</v>
      </c>
      <c r="J733">
        <v>7.3487314992634243</v>
      </c>
    </row>
    <row r="734" spans="1:10" x14ac:dyDescent="0.25">
      <c r="A734" s="1" t="s">
        <v>727</v>
      </c>
      <c r="B734" s="2">
        <v>45324</v>
      </c>
      <c r="C734">
        <v>60.42933419735796</v>
      </c>
      <c r="D734">
        <v>22.582917633575736</v>
      </c>
      <c r="E734">
        <v>317.86961389368753</v>
      </c>
      <c r="F734">
        <v>5</v>
      </c>
      <c r="G734" s="1" t="s">
        <v>14</v>
      </c>
      <c r="H734" s="1" t="s">
        <v>21</v>
      </c>
      <c r="I734">
        <v>1836.63465838511</v>
      </c>
      <c r="J734">
        <v>5.8607211459838648</v>
      </c>
    </row>
    <row r="735" spans="1:10" x14ac:dyDescent="0.25">
      <c r="A735" s="1" t="s">
        <v>728</v>
      </c>
      <c r="B735" s="2">
        <v>45325</v>
      </c>
      <c r="C735">
        <v>475.35476183115679</v>
      </c>
      <c r="D735">
        <v>33.543241130896547</v>
      </c>
      <c r="E735">
        <v>394.84394858042498</v>
      </c>
      <c r="F735">
        <v>10</v>
      </c>
      <c r="G735" s="1" t="s">
        <v>16</v>
      </c>
      <c r="H735" s="1" t="s">
        <v>27</v>
      </c>
      <c r="I735">
        <v>354.07891518058051</v>
      </c>
      <c r="J735">
        <v>6.3068588987134184</v>
      </c>
    </row>
    <row r="736" spans="1:10" x14ac:dyDescent="0.25">
      <c r="A736" s="1" t="s">
        <v>729</v>
      </c>
      <c r="B736" s="2">
        <v>45326</v>
      </c>
      <c r="C736">
        <v>277.45000836069721</v>
      </c>
      <c r="D736">
        <v>42.553691113313874</v>
      </c>
      <c r="E736">
        <v>437.65668431424086</v>
      </c>
      <c r="F736">
        <v>9</v>
      </c>
      <c r="G736" s="1" t="s">
        <v>11</v>
      </c>
      <c r="H736" s="1" t="s">
        <v>21</v>
      </c>
      <c r="I736">
        <v>1852.289783983605</v>
      </c>
      <c r="J736">
        <v>10.869398955949036</v>
      </c>
    </row>
    <row r="737" spans="1:10" x14ac:dyDescent="0.25">
      <c r="A737" s="1" t="s">
        <v>730</v>
      </c>
      <c r="B737" s="2">
        <v>45327</v>
      </c>
      <c r="C737">
        <v>485.0089837486139</v>
      </c>
      <c r="D737">
        <v>35.647505811914471</v>
      </c>
      <c r="E737">
        <v>418.39207133846935</v>
      </c>
      <c r="F737">
        <v>3</v>
      </c>
      <c r="G737" s="1" t="s">
        <v>11</v>
      </c>
      <c r="H737" s="1" t="s">
        <v>12</v>
      </c>
      <c r="I737">
        <v>1256.6948257789388</v>
      </c>
      <c r="J737">
        <v>3.3074297934733412</v>
      </c>
    </row>
    <row r="738" spans="1:10" x14ac:dyDescent="0.25">
      <c r="A738" s="1" t="s">
        <v>731</v>
      </c>
      <c r="B738" s="2">
        <v>45328</v>
      </c>
      <c r="C738">
        <v>146.81499013680849</v>
      </c>
      <c r="D738">
        <v>7.9751787629546742</v>
      </c>
      <c r="E738">
        <v>457.5134609953945</v>
      </c>
      <c r="F738">
        <v>2</v>
      </c>
      <c r="G738" s="1" t="s">
        <v>16</v>
      </c>
      <c r="H738" s="1" t="s">
        <v>12</v>
      </c>
      <c r="I738">
        <v>108.13057059605028</v>
      </c>
      <c r="J738">
        <v>9.8479428755656446</v>
      </c>
    </row>
    <row r="739" spans="1:10" x14ac:dyDescent="0.25">
      <c r="A739" s="1" t="s">
        <v>732</v>
      </c>
      <c r="B739" s="2">
        <v>45329</v>
      </c>
      <c r="C739">
        <v>208.80278998535991</v>
      </c>
      <c r="D739">
        <v>36.440414672247108</v>
      </c>
      <c r="E739">
        <v>358.22195306853814</v>
      </c>
      <c r="F739">
        <v>9</v>
      </c>
      <c r="G739" s="1" t="s">
        <v>14</v>
      </c>
      <c r="H739" s="1" t="s">
        <v>21</v>
      </c>
      <c r="I739">
        <v>118.19936467813068</v>
      </c>
      <c r="J739">
        <v>3.1522057510056176</v>
      </c>
    </row>
    <row r="740" spans="1:10" x14ac:dyDescent="0.25">
      <c r="A740" s="1" t="s">
        <v>733</v>
      </c>
      <c r="B740" s="2">
        <v>45330</v>
      </c>
      <c r="C740">
        <v>72.743182082551357</v>
      </c>
      <c r="D740">
        <v>37.848126984419366</v>
      </c>
      <c r="E740">
        <v>330.86354506400028</v>
      </c>
      <c r="F740">
        <v>3</v>
      </c>
      <c r="G740" s="1" t="s">
        <v>16</v>
      </c>
      <c r="H740" s="1" t="s">
        <v>27</v>
      </c>
      <c r="I740">
        <v>429.71843916930067</v>
      </c>
      <c r="J740">
        <v>8.1636179395054107</v>
      </c>
    </row>
    <row r="741" spans="1:10" x14ac:dyDescent="0.25">
      <c r="A741" s="1" t="s">
        <v>734</v>
      </c>
      <c r="B741" s="2">
        <v>45331</v>
      </c>
      <c r="C741">
        <v>272.70239158632933</v>
      </c>
      <c r="D741">
        <v>43.091065181334933</v>
      </c>
      <c r="E741">
        <v>382.45169850010393</v>
      </c>
      <c r="F741">
        <v>8</v>
      </c>
      <c r="G741" s="1" t="s">
        <v>11</v>
      </c>
      <c r="H741" s="1" t="s">
        <v>12</v>
      </c>
      <c r="I741">
        <v>1156.0022436157578</v>
      </c>
      <c r="J741">
        <v>4.9844835399503449</v>
      </c>
    </row>
    <row r="742" spans="1:10" x14ac:dyDescent="0.25">
      <c r="A742" s="1" t="s">
        <v>735</v>
      </c>
      <c r="B742" s="2">
        <v>45332</v>
      </c>
      <c r="C742">
        <v>447.05276436569051</v>
      </c>
      <c r="D742">
        <v>7.6057674810408695</v>
      </c>
      <c r="E742">
        <v>282.37526561659581</v>
      </c>
      <c r="F742">
        <v>5</v>
      </c>
      <c r="G742" s="1" t="s">
        <v>11</v>
      </c>
      <c r="H742" s="1" t="s">
        <v>12</v>
      </c>
      <c r="I742">
        <v>1423.3308914025827</v>
      </c>
      <c r="J742">
        <v>10.417554254326992</v>
      </c>
    </row>
    <row r="743" spans="1:10" x14ac:dyDescent="0.25">
      <c r="A743" s="1" t="s">
        <v>736</v>
      </c>
      <c r="B743" s="2">
        <v>45333</v>
      </c>
      <c r="C743">
        <v>344.41701660032771</v>
      </c>
      <c r="D743">
        <v>8.8795759276170187</v>
      </c>
      <c r="E743">
        <v>309.62574909854794</v>
      </c>
      <c r="F743">
        <v>5</v>
      </c>
      <c r="G743" s="1" t="s">
        <v>29</v>
      </c>
      <c r="H743" s="1" t="s">
        <v>18</v>
      </c>
      <c r="I743">
        <v>1029.0557589283881</v>
      </c>
      <c r="J743">
        <v>2.1214262579492913</v>
      </c>
    </row>
    <row r="744" spans="1:10" x14ac:dyDescent="0.25">
      <c r="A744" s="1" t="s">
        <v>737</v>
      </c>
      <c r="B744" s="2">
        <v>45334</v>
      </c>
      <c r="C744">
        <v>261.76408401568807</v>
      </c>
      <c r="D744">
        <v>24.551761487270859</v>
      </c>
      <c r="E744">
        <v>392.55043765871943</v>
      </c>
      <c r="F744">
        <v>9</v>
      </c>
      <c r="G744" s="1" t="s">
        <v>11</v>
      </c>
      <c r="H744" s="1" t="s">
        <v>12</v>
      </c>
      <c r="I744">
        <v>846.30305485762472</v>
      </c>
      <c r="J744">
        <v>9.6404917752245503</v>
      </c>
    </row>
    <row r="745" spans="1:10" x14ac:dyDescent="0.25">
      <c r="A745" s="1" t="s">
        <v>738</v>
      </c>
      <c r="B745" s="2">
        <v>45335</v>
      </c>
      <c r="C745">
        <v>291.51083718001712</v>
      </c>
      <c r="D745">
        <v>25.401732903371421</v>
      </c>
      <c r="E745">
        <v>482.85911510049476</v>
      </c>
      <c r="F745">
        <v>6</v>
      </c>
      <c r="G745" s="1" t="s">
        <v>29</v>
      </c>
      <c r="H745" s="1" t="s">
        <v>12</v>
      </c>
      <c r="I745">
        <v>254.18269482165516</v>
      </c>
      <c r="J745">
        <v>10.442738351402133</v>
      </c>
    </row>
    <row r="746" spans="1:10" x14ac:dyDescent="0.25">
      <c r="A746" s="1" t="s">
        <v>739</v>
      </c>
      <c r="B746" s="2">
        <v>45336</v>
      </c>
      <c r="C746">
        <v>431.22756442706054</v>
      </c>
      <c r="D746">
        <v>32.397458199234961</v>
      </c>
      <c r="E746">
        <v>161.20530646615595</v>
      </c>
      <c r="F746">
        <v>8</v>
      </c>
      <c r="G746" s="1" t="s">
        <v>16</v>
      </c>
      <c r="H746" s="1" t="s">
        <v>12</v>
      </c>
      <c r="I746">
        <v>1765.7685543096422</v>
      </c>
      <c r="J746">
        <v>5.1421137187956241</v>
      </c>
    </row>
    <row r="747" spans="1:10" x14ac:dyDescent="0.25">
      <c r="A747" s="1" t="s">
        <v>740</v>
      </c>
      <c r="B747" s="2">
        <v>45337</v>
      </c>
      <c r="C747">
        <v>243.91749620639322</v>
      </c>
      <c r="D747">
        <v>18.918052874308678</v>
      </c>
      <c r="E747">
        <v>105.16443127436632</v>
      </c>
      <c r="F747">
        <v>1</v>
      </c>
      <c r="G747" s="1" t="s">
        <v>11</v>
      </c>
      <c r="H747" s="1" t="s">
        <v>21</v>
      </c>
      <c r="I747">
        <v>1337.4062951452577</v>
      </c>
      <c r="J747">
        <v>11.809705992774827</v>
      </c>
    </row>
    <row r="748" spans="1:10" x14ac:dyDescent="0.25">
      <c r="A748" s="1" t="s">
        <v>741</v>
      </c>
      <c r="B748" s="2">
        <v>45338</v>
      </c>
      <c r="C748">
        <v>447.10507891336681</v>
      </c>
      <c r="D748">
        <v>38.376207907589944</v>
      </c>
      <c r="E748">
        <v>347.67624881673686</v>
      </c>
      <c r="F748">
        <v>9</v>
      </c>
      <c r="G748" s="1" t="s">
        <v>29</v>
      </c>
      <c r="H748" s="1" t="s">
        <v>18</v>
      </c>
      <c r="I748">
        <v>1123.4337237387915</v>
      </c>
      <c r="J748">
        <v>8.4738979209829939</v>
      </c>
    </row>
    <row r="749" spans="1:10" x14ac:dyDescent="0.25">
      <c r="A749" s="1" t="s">
        <v>742</v>
      </c>
      <c r="B749" s="2">
        <v>45339</v>
      </c>
      <c r="C749">
        <v>377.37862851172633</v>
      </c>
      <c r="D749">
        <v>38.329618110538021</v>
      </c>
      <c r="E749">
        <v>109.74875913551536</v>
      </c>
      <c r="F749">
        <v>7</v>
      </c>
      <c r="G749" s="1" t="s">
        <v>11</v>
      </c>
      <c r="H749" s="1" t="s">
        <v>12</v>
      </c>
      <c r="I749">
        <v>1795.8871668648669</v>
      </c>
      <c r="J749">
        <v>2.8504521041053437</v>
      </c>
    </row>
    <row r="750" spans="1:10" x14ac:dyDescent="0.25">
      <c r="A750" s="1" t="s">
        <v>743</v>
      </c>
      <c r="B750" s="2">
        <v>45340</v>
      </c>
      <c r="C750">
        <v>393.73554387289528</v>
      </c>
      <c r="D750">
        <v>10.374935310854935</v>
      </c>
      <c r="E750">
        <v>103.42166329054648</v>
      </c>
      <c r="F750">
        <v>3</v>
      </c>
      <c r="G750" s="1" t="s">
        <v>29</v>
      </c>
      <c r="H750" s="1" t="s">
        <v>27</v>
      </c>
      <c r="I750">
        <v>1650.5075385873379</v>
      </c>
      <c r="J750">
        <v>1.6196465943494813</v>
      </c>
    </row>
    <row r="751" spans="1:10" x14ac:dyDescent="0.25">
      <c r="A751" s="1" t="s">
        <v>726</v>
      </c>
      <c r="B751" s="2">
        <v>45341</v>
      </c>
      <c r="C751">
        <v>214.67180863290335</v>
      </c>
      <c r="D751">
        <v>36.855527320314422</v>
      </c>
      <c r="E751">
        <v>266.64648933179546</v>
      </c>
      <c r="F751">
        <v>1</v>
      </c>
      <c r="G751" s="1" t="s">
        <v>11</v>
      </c>
      <c r="H751" s="1" t="s">
        <v>12</v>
      </c>
      <c r="I751">
        <v>945.83586362948427</v>
      </c>
      <c r="J751">
        <v>4.9114223920982045</v>
      </c>
    </row>
    <row r="752" spans="1:10" x14ac:dyDescent="0.25">
      <c r="A752" s="1" t="s">
        <v>744</v>
      </c>
      <c r="B752" s="2">
        <v>45342</v>
      </c>
      <c r="C752">
        <v>230.26172945664047</v>
      </c>
      <c r="D752">
        <v>36.567482505073968</v>
      </c>
      <c r="E752">
        <v>201.05514898526988</v>
      </c>
      <c r="F752">
        <v>10</v>
      </c>
      <c r="G752" s="1" t="s">
        <v>11</v>
      </c>
      <c r="H752" s="1" t="s">
        <v>12</v>
      </c>
      <c r="I752">
        <v>334.48962472893282</v>
      </c>
      <c r="J752">
        <v>6.2126333041188238</v>
      </c>
    </row>
    <row r="753" spans="1:10" x14ac:dyDescent="0.25">
      <c r="A753" s="1" t="s">
        <v>745</v>
      </c>
      <c r="B753" s="2">
        <v>45343</v>
      </c>
      <c r="C753">
        <v>306.62673974646322</v>
      </c>
      <c r="D753">
        <v>12.37246839209334</v>
      </c>
      <c r="E753">
        <v>225.68375091235245</v>
      </c>
      <c r="F753">
        <v>6</v>
      </c>
      <c r="G753" s="1" t="s">
        <v>20</v>
      </c>
      <c r="H753" s="1" t="s">
        <v>27</v>
      </c>
      <c r="I753">
        <v>1946.8741524538723</v>
      </c>
      <c r="J753">
        <v>11.395695161649535</v>
      </c>
    </row>
    <row r="754" spans="1:10" x14ac:dyDescent="0.25">
      <c r="A754" s="1" t="s">
        <v>746</v>
      </c>
      <c r="B754" s="2">
        <v>45344</v>
      </c>
      <c r="C754">
        <v>137.5948858494736</v>
      </c>
      <c r="D754">
        <v>47.88572907896139</v>
      </c>
      <c r="E754">
        <v>287.16733788575982</v>
      </c>
      <c r="F754">
        <v>10</v>
      </c>
      <c r="G754" s="1" t="s">
        <v>16</v>
      </c>
      <c r="H754" s="1" t="s">
        <v>27</v>
      </c>
      <c r="I754">
        <v>815.11525267501906</v>
      </c>
      <c r="J754">
        <v>2.290815299623044</v>
      </c>
    </row>
    <row r="755" spans="1:10" x14ac:dyDescent="0.25">
      <c r="A755" s="1" t="s">
        <v>747</v>
      </c>
      <c r="B755" s="2">
        <v>45345</v>
      </c>
      <c r="C755">
        <v>298.95031697951822</v>
      </c>
      <c r="D755">
        <v>28.535241322778372</v>
      </c>
      <c r="E755">
        <v>82.431934455378695</v>
      </c>
      <c r="F755">
        <v>4</v>
      </c>
      <c r="G755" s="1" t="s">
        <v>16</v>
      </c>
      <c r="H755" s="1" t="s">
        <v>27</v>
      </c>
      <c r="I755">
        <v>1242.49066099625</v>
      </c>
      <c r="J755">
        <v>6.6697869684627342</v>
      </c>
    </row>
    <row r="756" spans="1:10" x14ac:dyDescent="0.25">
      <c r="A756" s="1" t="s">
        <v>748</v>
      </c>
      <c r="B756" s="2">
        <v>45346</v>
      </c>
      <c r="C756">
        <v>83.089287384278819</v>
      </c>
      <c r="D756">
        <v>40.234419569468564</v>
      </c>
      <c r="E756">
        <v>300.31330768828695</v>
      </c>
      <c r="F756">
        <v>6</v>
      </c>
      <c r="G756" s="1" t="s">
        <v>11</v>
      </c>
      <c r="H756" s="1" t="s">
        <v>18</v>
      </c>
      <c r="I756">
        <v>834.82696590315243</v>
      </c>
      <c r="J756">
        <v>4.7233440095731343</v>
      </c>
    </row>
    <row r="757" spans="1:10" x14ac:dyDescent="0.25">
      <c r="A757" s="1" t="s">
        <v>749</v>
      </c>
      <c r="B757" s="2">
        <v>45347</v>
      </c>
      <c r="C757">
        <v>276.91498810544215</v>
      </c>
      <c r="D757">
        <v>37.434448314205653</v>
      </c>
      <c r="E757">
        <v>142.40775110356256</v>
      </c>
      <c r="F757">
        <v>2</v>
      </c>
      <c r="G757" s="1" t="s">
        <v>29</v>
      </c>
      <c r="H757" s="1" t="s">
        <v>18</v>
      </c>
      <c r="I757">
        <v>1694.3770062858991</v>
      </c>
      <c r="J757">
        <v>5.7720358346923932</v>
      </c>
    </row>
    <row r="758" spans="1:10" x14ac:dyDescent="0.25">
      <c r="A758" s="1" t="s">
        <v>750</v>
      </c>
      <c r="B758" s="2">
        <v>45348</v>
      </c>
      <c r="C758">
        <v>393.98185161825779</v>
      </c>
      <c r="D758">
        <v>12.513332938657136</v>
      </c>
      <c r="E758">
        <v>178.67013859628915</v>
      </c>
      <c r="F758">
        <v>9</v>
      </c>
      <c r="G758" s="1" t="s">
        <v>14</v>
      </c>
      <c r="H758" s="1" t="s">
        <v>18</v>
      </c>
      <c r="I758">
        <v>1642.5524460103902</v>
      </c>
      <c r="J758">
        <v>2.6342515416197325</v>
      </c>
    </row>
    <row r="759" spans="1:10" x14ac:dyDescent="0.25">
      <c r="A759" s="1" t="s">
        <v>751</v>
      </c>
      <c r="B759" s="2">
        <v>45349</v>
      </c>
      <c r="C759">
        <v>175.87430493079191</v>
      </c>
      <c r="D759">
        <v>10.711877336650618</v>
      </c>
      <c r="E759">
        <v>360.65086223183073</v>
      </c>
      <c r="F759">
        <v>7</v>
      </c>
      <c r="G759" s="1" t="s">
        <v>29</v>
      </c>
      <c r="H759" s="1" t="s">
        <v>21</v>
      </c>
      <c r="I759">
        <v>1969.211452573684</v>
      </c>
      <c r="J759">
        <v>8.9480545926387158</v>
      </c>
    </row>
    <row r="760" spans="1:10" x14ac:dyDescent="0.25">
      <c r="A760" s="1" t="s">
        <v>752</v>
      </c>
      <c r="B760" s="2">
        <v>45350</v>
      </c>
      <c r="C760">
        <v>495.09081527932517</v>
      </c>
      <c r="D760">
        <v>40.150579097164439</v>
      </c>
      <c r="E760">
        <v>94.306734943177389</v>
      </c>
      <c r="F760">
        <v>4</v>
      </c>
      <c r="G760" s="1" t="s">
        <v>11</v>
      </c>
      <c r="H760" s="1" t="s">
        <v>27</v>
      </c>
      <c r="I760">
        <v>337.05134301718925</v>
      </c>
      <c r="J760">
        <v>3.6950110373938165</v>
      </c>
    </row>
    <row r="761" spans="1:10" x14ac:dyDescent="0.25">
      <c r="A761" s="1" t="s">
        <v>753</v>
      </c>
      <c r="B761" s="2">
        <v>45351</v>
      </c>
      <c r="C761">
        <v>356.17938805348734</v>
      </c>
      <c r="D761">
        <v>17.094401888416055</v>
      </c>
      <c r="E761">
        <v>93.777624113422291</v>
      </c>
      <c r="F761">
        <v>9</v>
      </c>
      <c r="G761" s="1" t="s">
        <v>16</v>
      </c>
      <c r="H761" s="1" t="s">
        <v>27</v>
      </c>
      <c r="I761">
        <v>803.91321837060821</v>
      </c>
      <c r="J761">
        <v>2.3068279597864265</v>
      </c>
    </row>
    <row r="762" spans="1:10" x14ac:dyDescent="0.25">
      <c r="A762" s="1" t="s">
        <v>754</v>
      </c>
      <c r="B762" s="2">
        <v>45352</v>
      </c>
      <c r="C762">
        <v>103.4649588756153</v>
      </c>
      <c r="D762">
        <v>44.888664188329521</v>
      </c>
      <c r="E762">
        <v>174.86241434888959</v>
      </c>
      <c r="F762">
        <v>8</v>
      </c>
      <c r="G762" s="1" t="s">
        <v>29</v>
      </c>
      <c r="H762" s="1" t="s">
        <v>18</v>
      </c>
      <c r="I762">
        <v>466.68262962026546</v>
      </c>
      <c r="J762">
        <v>5.3630927680051679</v>
      </c>
    </row>
    <row r="763" spans="1:10" x14ac:dyDescent="0.25">
      <c r="A763" s="1" t="s">
        <v>475</v>
      </c>
      <c r="B763" s="2">
        <v>45353</v>
      </c>
      <c r="C763">
        <v>488.7872669362028</v>
      </c>
      <c r="D763">
        <v>39.714363072033109</v>
      </c>
      <c r="E763">
        <v>44.410611773708851</v>
      </c>
      <c r="F763">
        <v>9</v>
      </c>
      <c r="G763" s="1" t="s">
        <v>20</v>
      </c>
      <c r="H763" s="1" t="s">
        <v>27</v>
      </c>
      <c r="I763">
        <v>117.79027522272935</v>
      </c>
      <c r="J763">
        <v>4.3295857054578146</v>
      </c>
    </row>
    <row r="764" spans="1:10" x14ac:dyDescent="0.25">
      <c r="A764" s="1" t="s">
        <v>755</v>
      </c>
      <c r="B764" s="2">
        <v>45354</v>
      </c>
      <c r="C764">
        <v>227.2566707278732</v>
      </c>
      <c r="D764">
        <v>6.3210313027761575</v>
      </c>
      <c r="E764">
        <v>467.5432954741716</v>
      </c>
      <c r="F764">
        <v>3</v>
      </c>
      <c r="G764" s="1" t="s">
        <v>11</v>
      </c>
      <c r="H764" s="1" t="s">
        <v>12</v>
      </c>
      <c r="I764">
        <v>1511.9744460104791</v>
      </c>
      <c r="J764">
        <v>7.5577102713294995</v>
      </c>
    </row>
    <row r="765" spans="1:10" x14ac:dyDescent="0.25">
      <c r="A765" s="1" t="s">
        <v>756</v>
      </c>
      <c r="B765" s="2">
        <v>45355</v>
      </c>
      <c r="C765">
        <v>407.70375277142563</v>
      </c>
      <c r="D765">
        <v>41.319853099581643</v>
      </c>
      <c r="E765">
        <v>315.49216452767843</v>
      </c>
      <c r="F765">
        <v>10</v>
      </c>
      <c r="G765" s="1" t="s">
        <v>29</v>
      </c>
      <c r="H765" s="1" t="s">
        <v>18</v>
      </c>
      <c r="I765">
        <v>1540.9998970788381</v>
      </c>
      <c r="J765">
        <v>2.8973570330498104</v>
      </c>
    </row>
    <row r="766" spans="1:10" x14ac:dyDescent="0.25">
      <c r="A766" s="1" t="s">
        <v>757</v>
      </c>
      <c r="B766" s="2">
        <v>45356</v>
      </c>
      <c r="C766">
        <v>202.5883849786544</v>
      </c>
      <c r="D766">
        <v>17.239126775960919</v>
      </c>
      <c r="E766">
        <v>337.70730126317073</v>
      </c>
      <c r="F766">
        <v>5</v>
      </c>
      <c r="G766" s="1" t="s">
        <v>29</v>
      </c>
      <c r="H766" s="1" t="s">
        <v>12</v>
      </c>
      <c r="I766">
        <v>1393.0532690186612</v>
      </c>
      <c r="J766">
        <v>9.1972025791487688</v>
      </c>
    </row>
    <row r="767" spans="1:10" x14ac:dyDescent="0.25">
      <c r="A767" s="1" t="s">
        <v>758</v>
      </c>
      <c r="B767" s="2">
        <v>45357</v>
      </c>
      <c r="C767">
        <v>472.52685512991894</v>
      </c>
      <c r="D767">
        <v>7.8742395105416634</v>
      </c>
      <c r="E767">
        <v>255.46445175376476</v>
      </c>
      <c r="F767">
        <v>6</v>
      </c>
      <c r="G767" s="1" t="s">
        <v>20</v>
      </c>
      <c r="H767" s="1" t="s">
        <v>27</v>
      </c>
      <c r="I767">
        <v>1447.4757766713196</v>
      </c>
      <c r="J767">
        <v>9.5343479038010788</v>
      </c>
    </row>
    <row r="768" spans="1:10" x14ac:dyDescent="0.25">
      <c r="A768" s="1" t="s">
        <v>759</v>
      </c>
      <c r="B768" s="2">
        <v>45358</v>
      </c>
      <c r="C768">
        <v>389.73432753175729</v>
      </c>
      <c r="D768">
        <v>37.054546169022295</v>
      </c>
      <c r="E768">
        <v>294.88495546636642</v>
      </c>
      <c r="F768">
        <v>7</v>
      </c>
      <c r="G768" s="1" t="s">
        <v>14</v>
      </c>
      <c r="H768" s="1" t="s">
        <v>27</v>
      </c>
      <c r="I768">
        <v>463.87218513292345</v>
      </c>
      <c r="J768">
        <v>11.902803560708294</v>
      </c>
    </row>
    <row r="769" spans="1:10" x14ac:dyDescent="0.25">
      <c r="A769" s="1" t="s">
        <v>760</v>
      </c>
      <c r="B769" s="2">
        <v>45359</v>
      </c>
      <c r="C769">
        <v>139.57604669860248</v>
      </c>
      <c r="D769">
        <v>30.949325362138278</v>
      </c>
      <c r="E769">
        <v>191.88108231859491</v>
      </c>
      <c r="F769">
        <v>6</v>
      </c>
      <c r="G769" s="1" t="s">
        <v>14</v>
      </c>
      <c r="H769" s="1" t="s">
        <v>12</v>
      </c>
      <c r="I769">
        <v>1650.9335656876947</v>
      </c>
      <c r="J769">
        <v>8.378094823984112</v>
      </c>
    </row>
    <row r="770" spans="1:10" x14ac:dyDescent="0.25">
      <c r="A770" s="1" t="s">
        <v>82</v>
      </c>
      <c r="B770" s="2">
        <v>45360</v>
      </c>
      <c r="C770">
        <v>279.10513230133199</v>
      </c>
      <c r="D770">
        <v>8.4681514078873406</v>
      </c>
      <c r="E770">
        <v>396.33509531384067</v>
      </c>
      <c r="F770">
        <v>2</v>
      </c>
      <c r="G770" s="1" t="s">
        <v>29</v>
      </c>
      <c r="H770" s="1" t="s">
        <v>27</v>
      </c>
      <c r="I770">
        <v>1287.9494605663358</v>
      </c>
      <c r="J770">
        <v>1.985722635351411</v>
      </c>
    </row>
    <row r="771" spans="1:10" x14ac:dyDescent="0.25">
      <c r="A771" s="1" t="s">
        <v>761</v>
      </c>
      <c r="B771" s="2">
        <v>45361</v>
      </c>
      <c r="C771">
        <v>275.03505660678974</v>
      </c>
      <c r="D771">
        <v>25.483899995574237</v>
      </c>
      <c r="E771">
        <v>172.57232257865095</v>
      </c>
      <c r="F771">
        <v>2</v>
      </c>
      <c r="G771" s="1" t="s">
        <v>11</v>
      </c>
      <c r="H771" s="1" t="s">
        <v>18</v>
      </c>
      <c r="I771">
        <v>1635.9875393199779</v>
      </c>
      <c r="J771">
        <v>6.1004115455884751</v>
      </c>
    </row>
    <row r="772" spans="1:10" x14ac:dyDescent="0.25">
      <c r="A772" s="1" t="s">
        <v>762</v>
      </c>
      <c r="B772" s="2">
        <v>45362</v>
      </c>
      <c r="C772">
        <v>70.386508610183625</v>
      </c>
      <c r="D772">
        <v>21.205575298478898</v>
      </c>
      <c r="E772">
        <v>125.58176740522757</v>
      </c>
      <c r="F772">
        <v>9</v>
      </c>
      <c r="G772" s="1" t="s">
        <v>20</v>
      </c>
      <c r="H772" s="1" t="s">
        <v>21</v>
      </c>
      <c r="I772">
        <v>520.18059302188522</v>
      </c>
      <c r="J772">
        <v>10.000146695624442</v>
      </c>
    </row>
    <row r="773" spans="1:10" x14ac:dyDescent="0.25">
      <c r="A773" s="1" t="s">
        <v>763</v>
      </c>
      <c r="B773" s="2">
        <v>45363</v>
      </c>
      <c r="C773">
        <v>111.66636810538418</v>
      </c>
      <c r="D773">
        <v>27.482450259262247</v>
      </c>
      <c r="E773">
        <v>108.2571668169723</v>
      </c>
      <c r="F773">
        <v>2</v>
      </c>
      <c r="G773" s="1" t="s">
        <v>14</v>
      </c>
      <c r="H773" s="1" t="s">
        <v>21</v>
      </c>
      <c r="I773">
        <v>1962.2263285386298</v>
      </c>
      <c r="J773">
        <v>5.2031101139439366</v>
      </c>
    </row>
    <row r="774" spans="1:10" x14ac:dyDescent="0.25">
      <c r="A774" s="1" t="s">
        <v>764</v>
      </c>
      <c r="B774" s="2">
        <v>45364</v>
      </c>
      <c r="C774">
        <v>199.86831740874524</v>
      </c>
      <c r="D774">
        <v>30.509875770730243</v>
      </c>
      <c r="E774">
        <v>52.724705170124423</v>
      </c>
      <c r="F774">
        <v>1</v>
      </c>
      <c r="G774" s="1" t="s">
        <v>29</v>
      </c>
      <c r="H774" s="1" t="s">
        <v>21</v>
      </c>
      <c r="I774">
        <v>1937.863361758727</v>
      </c>
      <c r="J774">
        <v>7.9556686593975883</v>
      </c>
    </row>
    <row r="775" spans="1:10" x14ac:dyDescent="0.25">
      <c r="A775" s="1" t="s">
        <v>765</v>
      </c>
      <c r="B775" s="2">
        <v>45365</v>
      </c>
      <c r="C775">
        <v>263.18486767783554</v>
      </c>
      <c r="D775">
        <v>21.545950003556527</v>
      </c>
      <c r="E775">
        <v>262.46736821903164</v>
      </c>
      <c r="F775">
        <v>3</v>
      </c>
      <c r="G775" s="1" t="s">
        <v>11</v>
      </c>
      <c r="H775" s="1" t="s">
        <v>27</v>
      </c>
      <c r="I775">
        <v>169.912481557109</v>
      </c>
      <c r="J775">
        <v>5.8963010910194633</v>
      </c>
    </row>
    <row r="776" spans="1:10" x14ac:dyDescent="0.25">
      <c r="A776" s="1" t="s">
        <v>766</v>
      </c>
      <c r="B776" s="2">
        <v>45366</v>
      </c>
      <c r="C776">
        <v>255.64485167729327</v>
      </c>
      <c r="D776">
        <v>16.480223646758517</v>
      </c>
      <c r="E776">
        <v>219.64699700980242</v>
      </c>
      <c r="F776">
        <v>3</v>
      </c>
      <c r="G776" s="1" t="s">
        <v>14</v>
      </c>
      <c r="H776" s="1" t="s">
        <v>18</v>
      </c>
      <c r="I776">
        <v>1036.3919632029861</v>
      </c>
      <c r="J776">
        <v>1.1276265928149534</v>
      </c>
    </row>
    <row r="777" spans="1:10" x14ac:dyDescent="0.25">
      <c r="A777" s="1" t="s">
        <v>767</v>
      </c>
      <c r="B777" s="2">
        <v>45367</v>
      </c>
      <c r="C777">
        <v>322.81723508171183</v>
      </c>
      <c r="D777">
        <v>9.6307211759841316</v>
      </c>
      <c r="E777">
        <v>277.77725721627615</v>
      </c>
      <c r="F777">
        <v>1</v>
      </c>
      <c r="G777" s="1" t="s">
        <v>16</v>
      </c>
      <c r="H777" s="1" t="s">
        <v>18</v>
      </c>
      <c r="I777">
        <v>1437.690630132252</v>
      </c>
      <c r="J777">
        <v>2.282903976060501</v>
      </c>
    </row>
    <row r="778" spans="1:10" x14ac:dyDescent="0.25">
      <c r="A778" s="1" t="s">
        <v>768</v>
      </c>
      <c r="B778" s="2">
        <v>45368</v>
      </c>
      <c r="C778">
        <v>281.97757946626427</v>
      </c>
      <c r="D778">
        <v>30.826053733642542</v>
      </c>
      <c r="E778">
        <v>64.133865890751892</v>
      </c>
      <c r="F778">
        <v>4</v>
      </c>
      <c r="G778" s="1" t="s">
        <v>29</v>
      </c>
      <c r="H778" s="1" t="s">
        <v>27</v>
      </c>
      <c r="I778">
        <v>1251.4512315188647</v>
      </c>
      <c r="J778">
        <v>2.3425671933695877</v>
      </c>
    </row>
    <row r="779" spans="1:10" x14ac:dyDescent="0.25">
      <c r="A779" s="1" t="s">
        <v>769</v>
      </c>
      <c r="B779" s="2">
        <v>45369</v>
      </c>
      <c r="C779">
        <v>197.58463143643681</v>
      </c>
      <c r="D779">
        <v>37.525026799663991</v>
      </c>
      <c r="E779">
        <v>126.17507892869733</v>
      </c>
      <c r="F779">
        <v>2</v>
      </c>
      <c r="G779" s="1" t="s">
        <v>20</v>
      </c>
      <c r="H779" s="1" t="s">
        <v>18</v>
      </c>
      <c r="I779">
        <v>113.55726027909577</v>
      </c>
      <c r="J779">
        <v>8.0555026036256123</v>
      </c>
    </row>
    <row r="780" spans="1:10" x14ac:dyDescent="0.25">
      <c r="A780" s="1" t="s">
        <v>770</v>
      </c>
      <c r="B780" s="2">
        <v>45370</v>
      </c>
      <c r="C780">
        <v>325.88065447910509</v>
      </c>
      <c r="D780">
        <v>15.278199041896297</v>
      </c>
      <c r="E780">
        <v>122.40982888937404</v>
      </c>
      <c r="F780">
        <v>8</v>
      </c>
      <c r="G780" s="1" t="s">
        <v>11</v>
      </c>
      <c r="H780" s="1" t="s">
        <v>27</v>
      </c>
      <c r="I780">
        <v>1970.1007221649184</v>
      </c>
      <c r="J780">
        <v>10.993262951129923</v>
      </c>
    </row>
    <row r="781" spans="1:10" x14ac:dyDescent="0.25">
      <c r="A781" s="1" t="s">
        <v>771</v>
      </c>
      <c r="B781" s="2">
        <v>45371</v>
      </c>
      <c r="C781">
        <v>123.12592064462272</v>
      </c>
      <c r="D781">
        <v>27.897119820979107</v>
      </c>
      <c r="E781">
        <v>179.30408715391113</v>
      </c>
      <c r="F781">
        <v>4</v>
      </c>
      <c r="G781" s="1" t="s">
        <v>29</v>
      </c>
      <c r="H781" s="1" t="s">
        <v>21</v>
      </c>
      <c r="I781">
        <v>1313.0285982233563</v>
      </c>
      <c r="J781">
        <v>3.474285440543996</v>
      </c>
    </row>
    <row r="782" spans="1:10" x14ac:dyDescent="0.25">
      <c r="A782" s="1" t="s">
        <v>772</v>
      </c>
      <c r="B782" s="2">
        <v>45372</v>
      </c>
      <c r="C782">
        <v>495.77708190251303</v>
      </c>
      <c r="D782">
        <v>6.9817058268264294</v>
      </c>
      <c r="E782">
        <v>193.1829558381117</v>
      </c>
      <c r="F782">
        <v>2</v>
      </c>
      <c r="G782" s="1" t="s">
        <v>14</v>
      </c>
      <c r="H782" s="1" t="s">
        <v>18</v>
      </c>
      <c r="I782">
        <v>310.79840252429869</v>
      </c>
      <c r="J782">
        <v>7.455355400612957</v>
      </c>
    </row>
    <row r="783" spans="1:10" x14ac:dyDescent="0.25">
      <c r="A783" s="1" t="s">
        <v>773</v>
      </c>
      <c r="B783" s="2">
        <v>45373</v>
      </c>
      <c r="C783">
        <v>382.69371225812188</v>
      </c>
      <c r="D783">
        <v>43.831782270617509</v>
      </c>
      <c r="E783">
        <v>124.85373717656707</v>
      </c>
      <c r="F783">
        <v>1</v>
      </c>
      <c r="G783" s="1" t="s">
        <v>29</v>
      </c>
      <c r="H783" s="1" t="s">
        <v>27</v>
      </c>
      <c r="I783">
        <v>626.96035266886827</v>
      </c>
      <c r="J783">
        <v>11.860842692099036</v>
      </c>
    </row>
    <row r="784" spans="1:10" x14ac:dyDescent="0.25">
      <c r="A784" s="1" t="s">
        <v>774</v>
      </c>
      <c r="B784" s="2">
        <v>45374</v>
      </c>
      <c r="C784">
        <v>184.65545413774322</v>
      </c>
      <c r="D784">
        <v>16.004815266051654</v>
      </c>
      <c r="E784">
        <v>381.27473098616809</v>
      </c>
      <c r="F784">
        <v>10</v>
      </c>
      <c r="G784" s="1" t="s">
        <v>29</v>
      </c>
      <c r="H784" s="1" t="s">
        <v>18</v>
      </c>
      <c r="I784">
        <v>1050.6187136368565</v>
      </c>
      <c r="J784">
        <v>6.2744820267779584</v>
      </c>
    </row>
    <row r="785" spans="1:10" x14ac:dyDescent="0.25">
      <c r="A785" s="1" t="s">
        <v>775</v>
      </c>
      <c r="B785" s="2">
        <v>45375</v>
      </c>
      <c r="C785">
        <v>201.36805346825525</v>
      </c>
      <c r="D785">
        <v>26.229406530998215</v>
      </c>
      <c r="E785">
        <v>274.63946989127578</v>
      </c>
      <c r="F785">
        <v>7</v>
      </c>
      <c r="G785" s="1" t="s">
        <v>14</v>
      </c>
      <c r="H785" s="1" t="s">
        <v>12</v>
      </c>
      <c r="I785">
        <v>423.90648311668525</v>
      </c>
      <c r="J785">
        <v>8.630984374872984</v>
      </c>
    </row>
    <row r="786" spans="1:10" x14ac:dyDescent="0.25">
      <c r="A786" s="1" t="s">
        <v>355</v>
      </c>
      <c r="B786" s="2">
        <v>45376</v>
      </c>
      <c r="C786">
        <v>422.73022368081917</v>
      </c>
      <c r="D786">
        <v>22.234076346532959</v>
      </c>
      <c r="E786">
        <v>498.38291965008261</v>
      </c>
      <c r="F786">
        <v>8</v>
      </c>
      <c r="G786" s="1" t="s">
        <v>16</v>
      </c>
      <c r="H786" s="1" t="s">
        <v>12</v>
      </c>
      <c r="I786">
        <v>468.16348846027984</v>
      </c>
      <c r="J786">
        <v>2.040085619224465</v>
      </c>
    </row>
    <row r="787" spans="1:10" x14ac:dyDescent="0.25">
      <c r="A787" s="1" t="s">
        <v>776</v>
      </c>
      <c r="B787" s="2">
        <v>45377</v>
      </c>
      <c r="C787">
        <v>289.55292344414437</v>
      </c>
      <c r="D787">
        <v>11.753810070851753</v>
      </c>
      <c r="E787">
        <v>415.37043244409705</v>
      </c>
      <c r="F787">
        <v>9</v>
      </c>
      <c r="G787" s="1" t="s">
        <v>11</v>
      </c>
      <c r="H787" s="1" t="s">
        <v>12</v>
      </c>
      <c r="I787">
        <v>1503.7481723341598</v>
      </c>
      <c r="J787">
        <v>7.5216690673832778</v>
      </c>
    </row>
    <row r="788" spans="1:10" x14ac:dyDescent="0.25">
      <c r="A788" s="1" t="s">
        <v>628</v>
      </c>
      <c r="B788" s="2">
        <v>45378</v>
      </c>
      <c r="C788">
        <v>368.93291289594703</v>
      </c>
      <c r="D788">
        <v>46.902203472073346</v>
      </c>
      <c r="E788">
        <v>490.94393485534232</v>
      </c>
      <c r="F788">
        <v>10</v>
      </c>
      <c r="G788" s="1" t="s">
        <v>14</v>
      </c>
      <c r="H788" s="1" t="s">
        <v>27</v>
      </c>
      <c r="I788">
        <v>1377.1335385481182</v>
      </c>
      <c r="J788">
        <v>5.2235586593009984</v>
      </c>
    </row>
    <row r="789" spans="1:10" x14ac:dyDescent="0.25">
      <c r="A789" s="1" t="s">
        <v>777</v>
      </c>
      <c r="B789" s="2">
        <v>45379</v>
      </c>
      <c r="C789">
        <v>184.90575413183618</v>
      </c>
      <c r="D789">
        <v>43.58683389865876</v>
      </c>
      <c r="E789">
        <v>24.225774221617957</v>
      </c>
      <c r="F789">
        <v>10</v>
      </c>
      <c r="G789" s="1" t="s">
        <v>29</v>
      </c>
      <c r="H789" s="1" t="s">
        <v>18</v>
      </c>
      <c r="I789">
        <v>1245.6478429866318</v>
      </c>
      <c r="J789">
        <v>11.999496103007816</v>
      </c>
    </row>
    <row r="790" spans="1:10" x14ac:dyDescent="0.25">
      <c r="A790" s="1" t="s">
        <v>778</v>
      </c>
      <c r="B790" s="2">
        <v>45380</v>
      </c>
      <c r="C790">
        <v>417.08697495972086</v>
      </c>
      <c r="D790">
        <v>29.878915482313904</v>
      </c>
      <c r="E790">
        <v>341.09046463730556</v>
      </c>
      <c r="F790">
        <v>5</v>
      </c>
      <c r="G790" s="1" t="s">
        <v>29</v>
      </c>
      <c r="H790" s="1" t="s">
        <v>12</v>
      </c>
      <c r="I790">
        <v>433.50479546327279</v>
      </c>
      <c r="J790">
        <v>8.7301068288849386</v>
      </c>
    </row>
    <row r="791" spans="1:10" x14ac:dyDescent="0.25">
      <c r="A791" s="1" t="s">
        <v>779</v>
      </c>
      <c r="B791" s="2">
        <v>45381</v>
      </c>
      <c r="C791">
        <v>215.76101443959632</v>
      </c>
      <c r="D791">
        <v>46.127645128450808</v>
      </c>
      <c r="E791">
        <v>233.92027821665238</v>
      </c>
      <c r="F791">
        <v>1</v>
      </c>
      <c r="G791" s="1" t="s">
        <v>20</v>
      </c>
      <c r="H791" s="1" t="s">
        <v>18</v>
      </c>
      <c r="I791">
        <v>1217.5127092277119</v>
      </c>
      <c r="J791">
        <v>4.2819968185250019</v>
      </c>
    </row>
    <row r="792" spans="1:10" x14ac:dyDescent="0.25">
      <c r="A792" s="1" t="s">
        <v>194</v>
      </c>
      <c r="B792" s="2">
        <v>45382</v>
      </c>
      <c r="C792">
        <v>353.21287661285743</v>
      </c>
      <c r="D792">
        <v>38.329962264795959</v>
      </c>
      <c r="E792">
        <v>454.15830007409221</v>
      </c>
      <c r="F792">
        <v>6</v>
      </c>
      <c r="G792" s="1" t="s">
        <v>29</v>
      </c>
      <c r="H792" s="1" t="s">
        <v>27</v>
      </c>
      <c r="I792">
        <v>1517.3495331674346</v>
      </c>
      <c r="J792">
        <v>2.3776008121211358</v>
      </c>
    </row>
    <row r="793" spans="1:10" x14ac:dyDescent="0.25">
      <c r="A793" s="1" t="s">
        <v>780</v>
      </c>
      <c r="B793" s="2">
        <v>45383</v>
      </c>
      <c r="C793">
        <v>490.95411403062286</v>
      </c>
      <c r="D793">
        <v>23.871618696325932</v>
      </c>
      <c r="E793">
        <v>314.5765265891813</v>
      </c>
      <c r="F793">
        <v>4</v>
      </c>
      <c r="G793" s="1" t="s">
        <v>14</v>
      </c>
      <c r="H793" s="1" t="s">
        <v>12</v>
      </c>
      <c r="I793">
        <v>342.11872960095468</v>
      </c>
      <c r="J793">
        <v>4.5775187216585964</v>
      </c>
    </row>
    <row r="794" spans="1:10" x14ac:dyDescent="0.25">
      <c r="A794" s="1" t="s">
        <v>781</v>
      </c>
      <c r="B794" s="2">
        <v>45384</v>
      </c>
      <c r="C794">
        <v>312.66596383195383</v>
      </c>
      <c r="D794">
        <v>19.481090651242756</v>
      </c>
      <c r="E794">
        <v>318.14321485934431</v>
      </c>
      <c r="F794">
        <v>10</v>
      </c>
      <c r="G794" s="1" t="s">
        <v>20</v>
      </c>
      <c r="H794" s="1" t="s">
        <v>12</v>
      </c>
      <c r="I794">
        <v>1873.7704611034412</v>
      </c>
      <c r="J794">
        <v>8.8514496087855523</v>
      </c>
    </row>
    <row r="795" spans="1:10" x14ac:dyDescent="0.25">
      <c r="A795" s="1" t="s">
        <v>576</v>
      </c>
      <c r="B795" s="2">
        <v>45385</v>
      </c>
      <c r="C795">
        <v>408.53966626856624</v>
      </c>
      <c r="D795">
        <v>23.731546932559191</v>
      </c>
      <c r="E795">
        <v>480.2704717154881</v>
      </c>
      <c r="F795">
        <v>2</v>
      </c>
      <c r="G795" s="1" t="s">
        <v>29</v>
      </c>
      <c r="H795" s="1" t="s">
        <v>27</v>
      </c>
      <c r="I795">
        <v>1725.4100220883922</v>
      </c>
      <c r="J795">
        <v>10.48431537112201</v>
      </c>
    </row>
    <row r="796" spans="1:10" x14ac:dyDescent="0.25">
      <c r="A796" s="1" t="s">
        <v>782</v>
      </c>
      <c r="B796" s="2">
        <v>45386</v>
      </c>
      <c r="C796">
        <v>376.39589564833489</v>
      </c>
      <c r="D796">
        <v>37.412956464268866</v>
      </c>
      <c r="E796">
        <v>347.62465316889342</v>
      </c>
      <c r="F796">
        <v>1</v>
      </c>
      <c r="G796" s="1" t="s">
        <v>14</v>
      </c>
      <c r="H796" s="1" t="s">
        <v>18</v>
      </c>
      <c r="I796">
        <v>1773.9058769781284</v>
      </c>
      <c r="J796">
        <v>6.912621736778231</v>
      </c>
    </row>
    <row r="797" spans="1:10" x14ac:dyDescent="0.25">
      <c r="A797" s="1" t="s">
        <v>783</v>
      </c>
      <c r="B797" s="2">
        <v>45387</v>
      </c>
      <c r="C797">
        <v>359.61964304124723</v>
      </c>
      <c r="D797">
        <v>17.206608110441749</v>
      </c>
      <c r="E797">
        <v>174.04976504339911</v>
      </c>
      <c r="F797">
        <v>4</v>
      </c>
      <c r="G797" s="1" t="s">
        <v>11</v>
      </c>
      <c r="H797" s="1" t="s">
        <v>12</v>
      </c>
      <c r="I797">
        <v>1484.9078460505614</v>
      </c>
      <c r="J797">
        <v>5.4586356650408145</v>
      </c>
    </row>
    <row r="798" spans="1:10" x14ac:dyDescent="0.25">
      <c r="A798" s="1" t="s">
        <v>784</v>
      </c>
      <c r="B798" s="2">
        <v>45388</v>
      </c>
      <c r="C798">
        <v>61.991219733724932</v>
      </c>
      <c r="D798">
        <v>8.5049181485110381</v>
      </c>
      <c r="E798">
        <v>459.64756654336423</v>
      </c>
      <c r="F798">
        <v>8</v>
      </c>
      <c r="G798" s="1" t="s">
        <v>11</v>
      </c>
      <c r="H798" s="1" t="s">
        <v>18</v>
      </c>
      <c r="I798">
        <v>621.22314769415505</v>
      </c>
      <c r="J798">
        <v>8.7081610055059961</v>
      </c>
    </row>
    <row r="799" spans="1:10" x14ac:dyDescent="0.25">
      <c r="A799" s="1" t="s">
        <v>785</v>
      </c>
      <c r="B799" s="2">
        <v>45389</v>
      </c>
      <c r="C799">
        <v>263.56559633827726</v>
      </c>
      <c r="D799">
        <v>21.776367503203758</v>
      </c>
      <c r="E799">
        <v>473.59408180728207</v>
      </c>
      <c r="F799">
        <v>2</v>
      </c>
      <c r="G799" s="1" t="s">
        <v>29</v>
      </c>
      <c r="H799" s="1" t="s">
        <v>21</v>
      </c>
      <c r="I799">
        <v>1710.5676374447312</v>
      </c>
      <c r="J799">
        <v>5.3317619943370049</v>
      </c>
    </row>
    <row r="800" spans="1:10" x14ac:dyDescent="0.25">
      <c r="A800" s="1" t="s">
        <v>41</v>
      </c>
      <c r="B800" s="2">
        <v>45390</v>
      </c>
      <c r="C800">
        <v>485.18181327742292</v>
      </c>
      <c r="D800">
        <v>27.591842415181222</v>
      </c>
      <c r="E800">
        <v>205.22044869634107</v>
      </c>
      <c r="F800">
        <v>8</v>
      </c>
      <c r="G800" s="1" t="s">
        <v>11</v>
      </c>
      <c r="H800" s="1" t="s">
        <v>27</v>
      </c>
      <c r="I800">
        <v>143.92325941255359</v>
      </c>
      <c r="J800">
        <v>9.992091275010889</v>
      </c>
    </row>
    <row r="801" spans="1:10" x14ac:dyDescent="0.25">
      <c r="A801" s="1" t="s">
        <v>786</v>
      </c>
      <c r="B801" s="2">
        <v>45391</v>
      </c>
      <c r="C801">
        <v>402.30679614413964</v>
      </c>
      <c r="D801">
        <v>45.587345416622213</v>
      </c>
      <c r="E801">
        <v>279.31391021242951</v>
      </c>
      <c r="F801">
        <v>1</v>
      </c>
      <c r="G801" s="1" t="s">
        <v>29</v>
      </c>
      <c r="H801" s="1" t="s">
        <v>12</v>
      </c>
      <c r="I801">
        <v>1942.6404283692914</v>
      </c>
      <c r="J801">
        <v>9.6182201127272755</v>
      </c>
    </row>
    <row r="802" spans="1:10" x14ac:dyDescent="0.25">
      <c r="A802" s="1" t="s">
        <v>787</v>
      </c>
      <c r="B802" s="2">
        <v>45292</v>
      </c>
      <c r="C802">
        <v>399.27291132743244</v>
      </c>
      <c r="D802">
        <v>13.070495762253755</v>
      </c>
      <c r="E802">
        <v>155.75791725411077</v>
      </c>
      <c r="F802">
        <v>6</v>
      </c>
      <c r="G802" s="1" t="s">
        <v>20</v>
      </c>
      <c r="H802" s="1" t="s">
        <v>27</v>
      </c>
      <c r="I802">
        <v>1387.6954757615094</v>
      </c>
      <c r="J802">
        <v>6.8309642700418518</v>
      </c>
    </row>
    <row r="803" spans="1:10" x14ac:dyDescent="0.25">
      <c r="A803" s="1" t="s">
        <v>715</v>
      </c>
      <c r="B803" s="2">
        <v>45293</v>
      </c>
      <c r="C803">
        <v>309.93547813888227</v>
      </c>
      <c r="D803">
        <v>41.195210875644051</v>
      </c>
      <c r="E803">
        <v>457.44124478173666</v>
      </c>
      <c r="F803">
        <v>9</v>
      </c>
      <c r="G803" s="1" t="s">
        <v>11</v>
      </c>
      <c r="H803" s="1" t="s">
        <v>21</v>
      </c>
      <c r="I803">
        <v>1267.4674472253771</v>
      </c>
      <c r="J803">
        <v>1.7032482900314942</v>
      </c>
    </row>
    <row r="804" spans="1:10" x14ac:dyDescent="0.25">
      <c r="A804" s="1" t="s">
        <v>788</v>
      </c>
      <c r="B804" s="2">
        <v>45294</v>
      </c>
      <c r="C804">
        <v>374.63005053333802</v>
      </c>
      <c r="D804">
        <v>49.163623877367272</v>
      </c>
      <c r="E804">
        <v>414.6123508351838</v>
      </c>
      <c r="F804">
        <v>7</v>
      </c>
      <c r="G804" s="1" t="s">
        <v>20</v>
      </c>
      <c r="H804" s="1" t="s">
        <v>27</v>
      </c>
      <c r="I804">
        <v>1393.2926719205107</v>
      </c>
      <c r="J804">
        <v>10.208583335816391</v>
      </c>
    </row>
    <row r="805" spans="1:10" x14ac:dyDescent="0.25">
      <c r="A805" s="1" t="s">
        <v>789</v>
      </c>
      <c r="B805" s="2">
        <v>45295</v>
      </c>
      <c r="C805">
        <v>312.58547467143796</v>
      </c>
      <c r="D805">
        <v>47.933573335719245</v>
      </c>
      <c r="E805">
        <v>199.97986023774999</v>
      </c>
      <c r="F805">
        <v>6</v>
      </c>
      <c r="G805" s="1" t="s">
        <v>20</v>
      </c>
      <c r="H805" s="1" t="s">
        <v>27</v>
      </c>
      <c r="I805">
        <v>1777.8936785642775</v>
      </c>
      <c r="J805">
        <v>6.9287996430042398</v>
      </c>
    </row>
    <row r="806" spans="1:10" x14ac:dyDescent="0.25">
      <c r="A806" s="1" t="s">
        <v>790</v>
      </c>
      <c r="B806" s="2">
        <v>45296</v>
      </c>
      <c r="C806">
        <v>126.7304277859967</v>
      </c>
      <c r="D806">
        <v>8.1016896997735302</v>
      </c>
      <c r="E806">
        <v>405.35203400398103</v>
      </c>
      <c r="F806">
        <v>1</v>
      </c>
      <c r="G806" s="1" t="s">
        <v>20</v>
      </c>
      <c r="H806" s="1" t="s">
        <v>12</v>
      </c>
      <c r="I806">
        <v>103.71443317824375</v>
      </c>
      <c r="J806">
        <v>10.007103656908457</v>
      </c>
    </row>
    <row r="807" spans="1:10" x14ac:dyDescent="0.25">
      <c r="A807" s="1" t="s">
        <v>791</v>
      </c>
      <c r="B807" s="2">
        <v>45297</v>
      </c>
      <c r="C807">
        <v>333.06135851541364</v>
      </c>
      <c r="D807">
        <v>25.929238006259876</v>
      </c>
      <c r="E807">
        <v>233.86731083442464</v>
      </c>
      <c r="F807">
        <v>10</v>
      </c>
      <c r="G807" s="1" t="s">
        <v>16</v>
      </c>
      <c r="H807" s="1" t="s">
        <v>21</v>
      </c>
      <c r="I807">
        <v>911.51750548061682</v>
      </c>
      <c r="J807">
        <v>8.1687072766198412</v>
      </c>
    </row>
    <row r="808" spans="1:10" x14ac:dyDescent="0.25">
      <c r="A808" s="1" t="s">
        <v>792</v>
      </c>
      <c r="B808" s="2">
        <v>45298</v>
      </c>
      <c r="C808">
        <v>328.88111247549023</v>
      </c>
      <c r="D808">
        <v>17.703809177940609</v>
      </c>
      <c r="E808">
        <v>41.048797237040837</v>
      </c>
      <c r="F808">
        <v>5</v>
      </c>
      <c r="G808" s="1" t="s">
        <v>14</v>
      </c>
      <c r="H808" s="1" t="s">
        <v>12</v>
      </c>
      <c r="I808">
        <v>1378.8895926761702</v>
      </c>
      <c r="J808">
        <v>9.2885903737162803</v>
      </c>
    </row>
    <row r="809" spans="1:10" x14ac:dyDescent="0.25">
      <c r="A809" s="1" t="s">
        <v>793</v>
      </c>
      <c r="B809" s="2">
        <v>45299</v>
      </c>
      <c r="C809">
        <v>428.52520623121893</v>
      </c>
      <c r="D809">
        <v>43.018092691759762</v>
      </c>
      <c r="E809">
        <v>451.1751722748096</v>
      </c>
      <c r="F809">
        <v>9</v>
      </c>
      <c r="G809" s="1" t="s">
        <v>29</v>
      </c>
      <c r="H809" s="1" t="s">
        <v>18</v>
      </c>
      <c r="I809">
        <v>1335.0570894668945</v>
      </c>
      <c r="J809">
        <v>3.2821014793402803</v>
      </c>
    </row>
    <row r="810" spans="1:10" x14ac:dyDescent="0.25">
      <c r="A810" s="1" t="s">
        <v>794</v>
      </c>
      <c r="B810" s="2">
        <v>45300</v>
      </c>
      <c r="C810">
        <v>116.49906873514932</v>
      </c>
      <c r="D810">
        <v>19.72854147767535</v>
      </c>
      <c r="E810">
        <v>112.40594620816501</v>
      </c>
      <c r="F810">
        <v>1</v>
      </c>
      <c r="G810" s="1" t="s">
        <v>20</v>
      </c>
      <c r="H810" s="1" t="s">
        <v>21</v>
      </c>
      <c r="I810">
        <v>1722.3336419734562</v>
      </c>
      <c r="J810">
        <v>8.2444061925532317</v>
      </c>
    </row>
    <row r="811" spans="1:10" x14ac:dyDescent="0.25">
      <c r="A811" s="1" t="s">
        <v>795</v>
      </c>
      <c r="B811" s="2">
        <v>45301</v>
      </c>
      <c r="C811">
        <v>356.32710277280546</v>
      </c>
      <c r="D811">
        <v>29.889112789583042</v>
      </c>
      <c r="E811">
        <v>266.66945606116809</v>
      </c>
      <c r="F811">
        <v>2</v>
      </c>
      <c r="G811" s="1" t="s">
        <v>29</v>
      </c>
      <c r="H811" s="1" t="s">
        <v>27</v>
      </c>
      <c r="I811">
        <v>713.69860263050725</v>
      </c>
      <c r="J811">
        <v>2.2905867396839397</v>
      </c>
    </row>
    <row r="812" spans="1:10" x14ac:dyDescent="0.25">
      <c r="A812" s="1" t="s">
        <v>796</v>
      </c>
      <c r="B812" s="2">
        <v>45302</v>
      </c>
      <c r="C812">
        <v>64.206731003944725</v>
      </c>
      <c r="D812">
        <v>5.3586128100854982</v>
      </c>
      <c r="E812">
        <v>475.14167343124069</v>
      </c>
      <c r="F812">
        <v>5</v>
      </c>
      <c r="G812" s="1" t="s">
        <v>20</v>
      </c>
      <c r="H812" s="1" t="s">
        <v>27</v>
      </c>
      <c r="I812">
        <v>1704.2489520512693</v>
      </c>
      <c r="J812">
        <v>10.482037869022255</v>
      </c>
    </row>
    <row r="813" spans="1:10" x14ac:dyDescent="0.25">
      <c r="A813" s="1" t="s">
        <v>797</v>
      </c>
      <c r="B813" s="2">
        <v>45303</v>
      </c>
      <c r="C813">
        <v>476.69232685293559</v>
      </c>
      <c r="D813">
        <v>14.030201905383013</v>
      </c>
      <c r="E813">
        <v>100.34950842247756</v>
      </c>
      <c r="F813">
        <v>2</v>
      </c>
      <c r="G813" s="1" t="s">
        <v>14</v>
      </c>
      <c r="H813" s="1" t="s">
        <v>18</v>
      </c>
      <c r="I813">
        <v>873.0642014791639</v>
      </c>
      <c r="J813">
        <v>8.6473747862824286</v>
      </c>
    </row>
    <row r="814" spans="1:10" x14ac:dyDescent="0.25">
      <c r="A814" s="1" t="s">
        <v>798</v>
      </c>
      <c r="B814" s="2">
        <v>45304</v>
      </c>
      <c r="C814">
        <v>99.452984600163575</v>
      </c>
      <c r="D814">
        <v>30.37130333708841</v>
      </c>
      <c r="E814">
        <v>479.01257910723155</v>
      </c>
      <c r="F814">
        <v>4</v>
      </c>
      <c r="G814" s="1" t="s">
        <v>11</v>
      </c>
      <c r="H814" s="1" t="s">
        <v>27</v>
      </c>
      <c r="I814">
        <v>331.26362332947252</v>
      </c>
      <c r="J814">
        <v>1.058564030393506</v>
      </c>
    </row>
    <row r="815" spans="1:10" x14ac:dyDescent="0.25">
      <c r="A815" s="1" t="s">
        <v>799</v>
      </c>
      <c r="B815" s="2">
        <v>45305</v>
      </c>
      <c r="C815">
        <v>58.521815377975656</v>
      </c>
      <c r="D815">
        <v>18.675918827063732</v>
      </c>
      <c r="E815">
        <v>278.22791886284051</v>
      </c>
      <c r="F815">
        <v>9</v>
      </c>
      <c r="G815" s="1" t="s">
        <v>29</v>
      </c>
      <c r="H815" s="1" t="s">
        <v>12</v>
      </c>
      <c r="I815">
        <v>1084.7610115000216</v>
      </c>
      <c r="J815">
        <v>5.9195616603318051</v>
      </c>
    </row>
    <row r="816" spans="1:10" x14ac:dyDescent="0.25">
      <c r="A816" s="1" t="s">
        <v>800</v>
      </c>
      <c r="B816" s="2">
        <v>45306</v>
      </c>
      <c r="C816">
        <v>191.16161755063484</v>
      </c>
      <c r="D816">
        <v>33.022288575144707</v>
      </c>
      <c r="E816">
        <v>23.51868138408566</v>
      </c>
      <c r="F816">
        <v>2</v>
      </c>
      <c r="G816" s="1" t="s">
        <v>16</v>
      </c>
      <c r="H816" s="1" t="s">
        <v>21</v>
      </c>
      <c r="I816">
        <v>1041.5919593482947</v>
      </c>
      <c r="J816">
        <v>4.457256908368306</v>
      </c>
    </row>
    <row r="817" spans="1:10" x14ac:dyDescent="0.25">
      <c r="A817" s="1" t="s">
        <v>801</v>
      </c>
      <c r="B817" s="2">
        <v>45307</v>
      </c>
      <c r="C817">
        <v>118.14406615370545</v>
      </c>
      <c r="D817">
        <v>25.876701076122469</v>
      </c>
      <c r="E817">
        <v>51.426474609785572</v>
      </c>
      <c r="F817">
        <v>2</v>
      </c>
      <c r="G817" s="1" t="s">
        <v>29</v>
      </c>
      <c r="H817" s="1" t="s">
        <v>18</v>
      </c>
      <c r="I817">
        <v>1082.7881361703667</v>
      </c>
      <c r="J817">
        <v>1.4305747703982574</v>
      </c>
    </row>
    <row r="818" spans="1:10" x14ac:dyDescent="0.25">
      <c r="A818" s="1" t="s">
        <v>802</v>
      </c>
      <c r="B818" s="2">
        <v>45308</v>
      </c>
      <c r="C818">
        <v>360.72511741333648</v>
      </c>
      <c r="D818">
        <v>31.626092074316727</v>
      </c>
      <c r="E818">
        <v>341.76086054866721</v>
      </c>
      <c r="F818">
        <v>4</v>
      </c>
      <c r="G818" s="1" t="s">
        <v>14</v>
      </c>
      <c r="H818" s="1" t="s">
        <v>18</v>
      </c>
      <c r="I818">
        <v>182.58288189191086</v>
      </c>
      <c r="J818">
        <v>7.3258913253883184</v>
      </c>
    </row>
    <row r="819" spans="1:10" x14ac:dyDescent="0.25">
      <c r="A819" s="1" t="s">
        <v>803</v>
      </c>
      <c r="B819" s="2">
        <v>45309</v>
      </c>
      <c r="C819">
        <v>234.66983419521728</v>
      </c>
      <c r="D819">
        <v>27.201230413469819</v>
      </c>
      <c r="E819">
        <v>391.3194878572528</v>
      </c>
      <c r="F819">
        <v>9</v>
      </c>
      <c r="G819" s="1" t="s">
        <v>20</v>
      </c>
      <c r="H819" s="1" t="s">
        <v>27</v>
      </c>
      <c r="I819">
        <v>1470.3185299533725</v>
      </c>
      <c r="J819">
        <v>8.1790455041327537</v>
      </c>
    </row>
    <row r="820" spans="1:10" x14ac:dyDescent="0.25">
      <c r="A820" s="1" t="s">
        <v>804</v>
      </c>
      <c r="B820" s="2">
        <v>45310</v>
      </c>
      <c r="C820">
        <v>398.73753581319096</v>
      </c>
      <c r="D820">
        <v>39.767596832773599</v>
      </c>
      <c r="E820">
        <v>435.17641074206296</v>
      </c>
      <c r="F820">
        <v>7</v>
      </c>
      <c r="G820" s="1" t="s">
        <v>29</v>
      </c>
      <c r="H820" s="1" t="s">
        <v>27</v>
      </c>
      <c r="I820">
        <v>189.2328301673586</v>
      </c>
      <c r="J820">
        <v>1.9660302191038297</v>
      </c>
    </row>
    <row r="821" spans="1:10" x14ac:dyDescent="0.25">
      <c r="A821" s="1" t="s">
        <v>805</v>
      </c>
      <c r="B821" s="2">
        <v>45311</v>
      </c>
      <c r="C821">
        <v>464.23442745374479</v>
      </c>
      <c r="D821">
        <v>13.794009074277056</v>
      </c>
      <c r="E821">
        <v>223.62053693174747</v>
      </c>
      <c r="F821">
        <v>4</v>
      </c>
      <c r="G821" s="1" t="s">
        <v>14</v>
      </c>
      <c r="H821" s="1" t="s">
        <v>18</v>
      </c>
      <c r="I821">
        <v>1844.9438340821707</v>
      </c>
      <c r="J821">
        <v>3.8243653279986316</v>
      </c>
    </row>
    <row r="822" spans="1:10" x14ac:dyDescent="0.25">
      <c r="A822" s="1" t="s">
        <v>806</v>
      </c>
      <c r="B822" s="2">
        <v>45312</v>
      </c>
      <c r="C822">
        <v>442.76796901054416</v>
      </c>
      <c r="D822">
        <v>45.519948375189045</v>
      </c>
      <c r="E822">
        <v>69.884868403361665</v>
      </c>
      <c r="F822">
        <v>4</v>
      </c>
      <c r="G822" s="1" t="s">
        <v>20</v>
      </c>
      <c r="H822" s="1" t="s">
        <v>12</v>
      </c>
      <c r="I822">
        <v>1111.5795362952117</v>
      </c>
      <c r="J822">
        <v>9.2837560354550028</v>
      </c>
    </row>
    <row r="823" spans="1:10" x14ac:dyDescent="0.25">
      <c r="A823" s="1" t="s">
        <v>807</v>
      </c>
      <c r="B823" s="2">
        <v>45313</v>
      </c>
      <c r="C823">
        <v>381.12677207090661</v>
      </c>
      <c r="D823">
        <v>39.221699914476346</v>
      </c>
      <c r="E823">
        <v>278.12202273159738</v>
      </c>
      <c r="F823">
        <v>9</v>
      </c>
      <c r="G823" s="1" t="s">
        <v>11</v>
      </c>
      <c r="H823" s="1" t="s">
        <v>12</v>
      </c>
      <c r="I823">
        <v>700.85973299892714</v>
      </c>
      <c r="J823">
        <v>1.9307136072159765</v>
      </c>
    </row>
    <row r="824" spans="1:10" x14ac:dyDescent="0.25">
      <c r="A824" s="1" t="s">
        <v>808</v>
      </c>
      <c r="B824" s="2">
        <v>45314</v>
      </c>
      <c r="C824">
        <v>78.026578706494377</v>
      </c>
      <c r="D824">
        <v>16.030709346946232</v>
      </c>
      <c r="E824">
        <v>357.31657580841977</v>
      </c>
      <c r="F824">
        <v>4</v>
      </c>
      <c r="G824" s="1" t="s">
        <v>14</v>
      </c>
      <c r="H824" s="1" t="s">
        <v>21</v>
      </c>
      <c r="I824">
        <v>844.5318808388372</v>
      </c>
      <c r="J824">
        <v>2.3718883213969422</v>
      </c>
    </row>
    <row r="825" spans="1:10" x14ac:dyDescent="0.25">
      <c r="A825" s="1" t="s">
        <v>809</v>
      </c>
      <c r="B825" s="2">
        <v>45315</v>
      </c>
      <c r="C825">
        <v>112.13711860334459</v>
      </c>
      <c r="D825">
        <v>5.287004723831183</v>
      </c>
      <c r="E825">
        <v>488.58748224273336</v>
      </c>
      <c r="F825">
        <v>10</v>
      </c>
      <c r="G825" s="1" t="s">
        <v>16</v>
      </c>
      <c r="H825" s="1" t="s">
        <v>27</v>
      </c>
      <c r="I825">
        <v>735.94104912457544</v>
      </c>
      <c r="J825">
        <v>4.2843571454223692</v>
      </c>
    </row>
    <row r="826" spans="1:10" x14ac:dyDescent="0.25">
      <c r="A826" s="1" t="s">
        <v>810</v>
      </c>
      <c r="B826" s="2">
        <v>45316</v>
      </c>
      <c r="C826">
        <v>143.30376723706013</v>
      </c>
      <c r="D826">
        <v>23.451624930470896</v>
      </c>
      <c r="E826">
        <v>392.09923542226943</v>
      </c>
      <c r="F826">
        <v>3</v>
      </c>
      <c r="G826" s="1" t="s">
        <v>29</v>
      </c>
      <c r="H826" s="1" t="s">
        <v>18</v>
      </c>
      <c r="I826">
        <v>1772.1870719377491</v>
      </c>
      <c r="J826">
        <v>11.629037819718558</v>
      </c>
    </row>
    <row r="827" spans="1:10" x14ac:dyDescent="0.25">
      <c r="A827" s="1" t="s">
        <v>811</v>
      </c>
      <c r="B827" s="2">
        <v>45317</v>
      </c>
      <c r="C827">
        <v>196.27229049172465</v>
      </c>
      <c r="D827">
        <v>15.484898383688433</v>
      </c>
      <c r="E827">
        <v>330.34935647280577</v>
      </c>
      <c r="F827">
        <v>9</v>
      </c>
      <c r="G827" s="1" t="s">
        <v>14</v>
      </c>
      <c r="H827" s="1" t="s">
        <v>27</v>
      </c>
      <c r="I827">
        <v>1634.578530104508</v>
      </c>
      <c r="J827">
        <v>2.8876351837334369</v>
      </c>
    </row>
    <row r="828" spans="1:10" x14ac:dyDescent="0.25">
      <c r="A828" s="1" t="s">
        <v>812</v>
      </c>
      <c r="B828" s="2">
        <v>45318</v>
      </c>
      <c r="C828">
        <v>348.00205987145705</v>
      </c>
      <c r="D828">
        <v>20.589066398273282</v>
      </c>
      <c r="E828">
        <v>471.08053352399048</v>
      </c>
      <c r="F828">
        <v>9</v>
      </c>
      <c r="G828" s="1" t="s">
        <v>20</v>
      </c>
      <c r="H828" s="1" t="s">
        <v>27</v>
      </c>
      <c r="I828">
        <v>1981.5028250302669</v>
      </c>
      <c r="J828">
        <v>11.748134087007591</v>
      </c>
    </row>
    <row r="829" spans="1:10" x14ac:dyDescent="0.25">
      <c r="A829" s="1" t="s">
        <v>813</v>
      </c>
      <c r="B829" s="2">
        <v>45319</v>
      </c>
      <c r="C829">
        <v>286.46471813001591</v>
      </c>
      <c r="D829">
        <v>42.780830310327822</v>
      </c>
      <c r="E829">
        <v>378.50759632364583</v>
      </c>
      <c r="F829">
        <v>7</v>
      </c>
      <c r="G829" s="1" t="s">
        <v>20</v>
      </c>
      <c r="H829" s="1" t="s">
        <v>12</v>
      </c>
      <c r="I829">
        <v>528.69320629821459</v>
      </c>
      <c r="J829">
        <v>8.23975304514871</v>
      </c>
    </row>
    <row r="830" spans="1:10" x14ac:dyDescent="0.25">
      <c r="A830" s="1" t="s">
        <v>814</v>
      </c>
      <c r="B830" s="2">
        <v>45320</v>
      </c>
      <c r="C830">
        <v>191.18866943201772</v>
      </c>
      <c r="D830">
        <v>44.473937641320873</v>
      </c>
      <c r="E830">
        <v>93.802197064469851</v>
      </c>
      <c r="F830">
        <v>2</v>
      </c>
      <c r="G830" s="1" t="s">
        <v>16</v>
      </c>
      <c r="H830" s="1" t="s">
        <v>27</v>
      </c>
      <c r="I830">
        <v>1410.1430334542576</v>
      </c>
      <c r="J830">
        <v>3.7317079328492264</v>
      </c>
    </row>
    <row r="831" spans="1:10" x14ac:dyDescent="0.25">
      <c r="A831" s="1" t="s">
        <v>815</v>
      </c>
      <c r="B831" s="2">
        <v>45321</v>
      </c>
      <c r="C831">
        <v>127.93209073579749</v>
      </c>
      <c r="D831">
        <v>47.79456179645495</v>
      </c>
      <c r="E831">
        <v>240.42811292482</v>
      </c>
      <c r="F831">
        <v>10</v>
      </c>
      <c r="G831" s="1" t="s">
        <v>29</v>
      </c>
      <c r="H831" s="1" t="s">
        <v>21</v>
      </c>
      <c r="I831">
        <v>1919.7737972545376</v>
      </c>
      <c r="J831">
        <v>1.5078288943198368</v>
      </c>
    </row>
    <row r="832" spans="1:10" x14ac:dyDescent="0.25">
      <c r="A832" s="1" t="s">
        <v>816</v>
      </c>
      <c r="B832" s="2">
        <v>45322</v>
      </c>
      <c r="C832">
        <v>460.45587241580466</v>
      </c>
      <c r="D832">
        <v>5.0657918241009989</v>
      </c>
      <c r="E832">
        <v>179.22338022429815</v>
      </c>
      <c r="F832">
        <v>6</v>
      </c>
      <c r="G832" s="1" t="s">
        <v>20</v>
      </c>
      <c r="H832" s="1" t="s">
        <v>12</v>
      </c>
      <c r="I832">
        <v>1842.2909213227772</v>
      </c>
      <c r="J832">
        <v>11.403740530564439</v>
      </c>
    </row>
    <row r="833" spans="1:10" x14ac:dyDescent="0.25">
      <c r="A833" s="1" t="s">
        <v>817</v>
      </c>
      <c r="B833" s="2">
        <v>45323</v>
      </c>
      <c r="C833">
        <v>204.04715795683077</v>
      </c>
      <c r="D833">
        <v>34.578673257919903</v>
      </c>
      <c r="E833">
        <v>62.010031008415325</v>
      </c>
      <c r="F833">
        <v>8</v>
      </c>
      <c r="G833" s="1" t="s">
        <v>20</v>
      </c>
      <c r="H833" s="1" t="s">
        <v>12</v>
      </c>
      <c r="I833">
        <v>474.06595358636213</v>
      </c>
      <c r="J833">
        <v>10.950814646563083</v>
      </c>
    </row>
    <row r="834" spans="1:10" x14ac:dyDescent="0.25">
      <c r="A834" s="1" t="s">
        <v>818</v>
      </c>
      <c r="B834" s="2">
        <v>45324</v>
      </c>
      <c r="C834">
        <v>209.42914489016576</v>
      </c>
      <c r="D834">
        <v>43.205269450051482</v>
      </c>
      <c r="E834">
        <v>46.048674027891693</v>
      </c>
      <c r="F834">
        <v>7</v>
      </c>
      <c r="G834" s="1" t="s">
        <v>20</v>
      </c>
      <c r="H834" s="1" t="s">
        <v>27</v>
      </c>
      <c r="I834">
        <v>725.52680366136974</v>
      </c>
      <c r="J834">
        <v>4.2273651082123322</v>
      </c>
    </row>
    <row r="835" spans="1:10" x14ac:dyDescent="0.25">
      <c r="A835" s="1" t="s">
        <v>819</v>
      </c>
      <c r="B835" s="2">
        <v>45325</v>
      </c>
      <c r="C835">
        <v>397.39540286693335</v>
      </c>
      <c r="D835">
        <v>37.724676756843763</v>
      </c>
      <c r="E835">
        <v>401.22309774842734</v>
      </c>
      <c r="F835">
        <v>2</v>
      </c>
      <c r="G835" s="1" t="s">
        <v>14</v>
      </c>
      <c r="H835" s="1" t="s">
        <v>12</v>
      </c>
      <c r="I835">
        <v>219.40383679710251</v>
      </c>
      <c r="J835">
        <v>6.875126383409822</v>
      </c>
    </row>
    <row r="836" spans="1:10" x14ac:dyDescent="0.25">
      <c r="A836" s="1" t="s">
        <v>820</v>
      </c>
      <c r="B836" s="2">
        <v>45326</v>
      </c>
      <c r="C836">
        <v>374.41605259728169</v>
      </c>
      <c r="D836">
        <v>9.6777058708201835</v>
      </c>
      <c r="E836">
        <v>287.88041855254914</v>
      </c>
      <c r="F836">
        <v>3</v>
      </c>
      <c r="G836" s="1" t="s">
        <v>14</v>
      </c>
      <c r="H836" s="1" t="s">
        <v>21</v>
      </c>
      <c r="I836">
        <v>1288.0599318726329</v>
      </c>
      <c r="J836">
        <v>2.5384055103941714</v>
      </c>
    </row>
    <row r="837" spans="1:10" x14ac:dyDescent="0.25">
      <c r="A837" s="1" t="s">
        <v>327</v>
      </c>
      <c r="B837" s="2">
        <v>45327</v>
      </c>
      <c r="C837">
        <v>339.4890949997577</v>
      </c>
      <c r="D837">
        <v>28.841652007700564</v>
      </c>
      <c r="E837">
        <v>295.98190124613996</v>
      </c>
      <c r="F837">
        <v>3</v>
      </c>
      <c r="G837" s="1" t="s">
        <v>29</v>
      </c>
      <c r="H837" s="1" t="s">
        <v>18</v>
      </c>
      <c r="I837">
        <v>152.95822927308225</v>
      </c>
      <c r="J837">
        <v>6.3948710757949678</v>
      </c>
    </row>
    <row r="838" spans="1:10" x14ac:dyDescent="0.25">
      <c r="A838" s="1" t="s">
        <v>821</v>
      </c>
      <c r="B838" s="2">
        <v>45328</v>
      </c>
      <c r="C838">
        <v>361.99098951341938</v>
      </c>
      <c r="D838">
        <v>15.717541753438955</v>
      </c>
      <c r="E838">
        <v>129.26990477199521</v>
      </c>
      <c r="F838">
        <v>9</v>
      </c>
      <c r="G838" s="1" t="s">
        <v>16</v>
      </c>
      <c r="H838" s="1" t="s">
        <v>21</v>
      </c>
      <c r="I838">
        <v>920.70299264276196</v>
      </c>
      <c r="J838">
        <v>4.4422965403596217</v>
      </c>
    </row>
    <row r="839" spans="1:10" x14ac:dyDescent="0.25">
      <c r="A839" s="1" t="s">
        <v>822</v>
      </c>
      <c r="B839" s="2">
        <v>45329</v>
      </c>
      <c r="C839">
        <v>324.5344610354382</v>
      </c>
      <c r="D839">
        <v>27.141299458245392</v>
      </c>
      <c r="E839">
        <v>144.1510203157643</v>
      </c>
      <c r="F839">
        <v>7</v>
      </c>
      <c r="G839" s="1" t="s">
        <v>29</v>
      </c>
      <c r="H839" s="1" t="s">
        <v>12</v>
      </c>
      <c r="I839">
        <v>145.64470667994348</v>
      </c>
      <c r="J839">
        <v>11.018614723132659</v>
      </c>
    </row>
    <row r="840" spans="1:10" x14ac:dyDescent="0.25">
      <c r="A840" s="1" t="s">
        <v>823</v>
      </c>
      <c r="B840" s="2">
        <v>45330</v>
      </c>
      <c r="C840">
        <v>136.51887611152102</v>
      </c>
      <c r="D840">
        <v>7.6952784043935338</v>
      </c>
      <c r="E840">
        <v>206.25564974948998</v>
      </c>
      <c r="F840">
        <v>9</v>
      </c>
      <c r="G840" s="1" t="s">
        <v>16</v>
      </c>
      <c r="H840" s="1" t="s">
        <v>21</v>
      </c>
      <c r="I840">
        <v>1614.7197201100325</v>
      </c>
      <c r="J840">
        <v>11.964768781313959</v>
      </c>
    </row>
    <row r="841" spans="1:10" x14ac:dyDescent="0.25">
      <c r="A841" s="1" t="s">
        <v>824</v>
      </c>
      <c r="B841" s="2">
        <v>45331</v>
      </c>
      <c r="C841">
        <v>160.93361098731216</v>
      </c>
      <c r="D841">
        <v>49.86316715483968</v>
      </c>
      <c r="E841">
        <v>322.50428702037817</v>
      </c>
      <c r="F841">
        <v>6</v>
      </c>
      <c r="G841" s="1" t="s">
        <v>11</v>
      </c>
      <c r="H841" s="1" t="s">
        <v>12</v>
      </c>
      <c r="I841">
        <v>1876.6155230639488</v>
      </c>
      <c r="J841">
        <v>7.6678934687398694</v>
      </c>
    </row>
    <row r="842" spans="1:10" x14ac:dyDescent="0.25">
      <c r="A842" s="1" t="s">
        <v>825</v>
      </c>
      <c r="B842" s="2">
        <v>45332</v>
      </c>
      <c r="C842">
        <v>301.13899286333185</v>
      </c>
      <c r="D842">
        <v>37.024361361504624</v>
      </c>
      <c r="E842">
        <v>227.85201662685003</v>
      </c>
      <c r="F842">
        <v>3</v>
      </c>
      <c r="G842" s="1" t="s">
        <v>20</v>
      </c>
      <c r="H842" s="1" t="s">
        <v>27</v>
      </c>
      <c r="I842">
        <v>1696.9644090218692</v>
      </c>
      <c r="J842">
        <v>6.6164938085394684</v>
      </c>
    </row>
    <row r="843" spans="1:10" x14ac:dyDescent="0.25">
      <c r="A843" s="1" t="s">
        <v>826</v>
      </c>
      <c r="B843" s="2">
        <v>45333</v>
      </c>
      <c r="C843">
        <v>151.19016709676754</v>
      </c>
      <c r="D843">
        <v>9.1861987261139699</v>
      </c>
      <c r="E843">
        <v>28.107664785987811</v>
      </c>
      <c r="F843">
        <v>9</v>
      </c>
      <c r="G843" s="1" t="s">
        <v>16</v>
      </c>
      <c r="H843" s="1" t="s">
        <v>12</v>
      </c>
      <c r="I843">
        <v>569.59177557302428</v>
      </c>
      <c r="J843">
        <v>8.5672333992205587</v>
      </c>
    </row>
    <row r="844" spans="1:10" x14ac:dyDescent="0.25">
      <c r="A844" s="1" t="s">
        <v>827</v>
      </c>
      <c r="B844" s="2">
        <v>45334</v>
      </c>
      <c r="C844">
        <v>487.80978241575605</v>
      </c>
      <c r="D844">
        <v>46.457348133744787</v>
      </c>
      <c r="E844">
        <v>343.18339151730214</v>
      </c>
      <c r="F844">
        <v>10</v>
      </c>
      <c r="G844" s="1" t="s">
        <v>20</v>
      </c>
      <c r="H844" s="1" t="s">
        <v>18</v>
      </c>
      <c r="I844">
        <v>999.79539776505885</v>
      </c>
      <c r="J844">
        <v>8.2887869627579764</v>
      </c>
    </row>
    <row r="845" spans="1:10" x14ac:dyDescent="0.25">
      <c r="A845" s="1" t="s">
        <v>828</v>
      </c>
      <c r="B845" s="2">
        <v>45335</v>
      </c>
      <c r="C845">
        <v>183.92655437460854</v>
      </c>
      <c r="D845">
        <v>45.377936236915666</v>
      </c>
      <c r="E845">
        <v>276.720497629281</v>
      </c>
      <c r="F845">
        <v>8</v>
      </c>
      <c r="G845" s="1" t="s">
        <v>16</v>
      </c>
      <c r="H845" s="1" t="s">
        <v>21</v>
      </c>
      <c r="I845">
        <v>1921.7250499689856</v>
      </c>
      <c r="J845">
        <v>1.4920910791166411</v>
      </c>
    </row>
    <row r="846" spans="1:10" x14ac:dyDescent="0.25">
      <c r="A846" s="1" t="s">
        <v>829</v>
      </c>
      <c r="B846" s="2">
        <v>45336</v>
      </c>
      <c r="C846">
        <v>180.05186183158622</v>
      </c>
      <c r="D846">
        <v>28.389164832141663</v>
      </c>
      <c r="E846">
        <v>327.88291831118704</v>
      </c>
      <c r="F846">
        <v>6</v>
      </c>
      <c r="G846" s="1" t="s">
        <v>11</v>
      </c>
      <c r="H846" s="1" t="s">
        <v>27</v>
      </c>
      <c r="I846">
        <v>1681.7832738416078</v>
      </c>
      <c r="J846">
        <v>1.4040734400511545</v>
      </c>
    </row>
    <row r="847" spans="1:10" x14ac:dyDescent="0.25">
      <c r="A847" s="1" t="s">
        <v>830</v>
      </c>
      <c r="B847" s="2">
        <v>45337</v>
      </c>
      <c r="C847">
        <v>143.2750076845881</v>
      </c>
      <c r="D847">
        <v>36.538110936440582</v>
      </c>
      <c r="E847">
        <v>316.80769227708902</v>
      </c>
      <c r="F847">
        <v>6</v>
      </c>
      <c r="G847" s="1" t="s">
        <v>16</v>
      </c>
      <c r="H847" s="1" t="s">
        <v>12</v>
      </c>
      <c r="I847">
        <v>1661.1042122082267</v>
      </c>
      <c r="J847">
        <v>2.558340641087304</v>
      </c>
    </row>
    <row r="848" spans="1:10" x14ac:dyDescent="0.25">
      <c r="A848" s="1" t="s">
        <v>831</v>
      </c>
      <c r="B848" s="2">
        <v>45338</v>
      </c>
      <c r="C848">
        <v>367.24471688308853</v>
      </c>
      <c r="D848">
        <v>21.762138833333633</v>
      </c>
      <c r="E848">
        <v>382.8610864136852</v>
      </c>
      <c r="F848">
        <v>9</v>
      </c>
      <c r="G848" s="1" t="s">
        <v>29</v>
      </c>
      <c r="H848" s="1" t="s">
        <v>21</v>
      </c>
      <c r="I848">
        <v>1087.382584875905</v>
      </c>
      <c r="J848">
        <v>10.41693689792533</v>
      </c>
    </row>
    <row r="849" spans="1:10" x14ac:dyDescent="0.25">
      <c r="A849" s="1" t="s">
        <v>832</v>
      </c>
      <c r="B849" s="2">
        <v>45339</v>
      </c>
      <c r="C849">
        <v>192.66833525830162</v>
      </c>
      <c r="D849">
        <v>48.854965557571298</v>
      </c>
      <c r="E849">
        <v>301.09184639042678</v>
      </c>
      <c r="F849">
        <v>6</v>
      </c>
      <c r="G849" s="1" t="s">
        <v>14</v>
      </c>
      <c r="H849" s="1" t="s">
        <v>21</v>
      </c>
      <c r="I849">
        <v>549.81296504095485</v>
      </c>
      <c r="J849">
        <v>3.3673423493776635</v>
      </c>
    </row>
    <row r="850" spans="1:10" x14ac:dyDescent="0.25">
      <c r="A850" s="1" t="s">
        <v>833</v>
      </c>
      <c r="B850" s="2">
        <v>45340</v>
      </c>
      <c r="C850">
        <v>206.96142839058797</v>
      </c>
      <c r="D850">
        <v>8.8206087882420281</v>
      </c>
      <c r="E850">
        <v>356.42337506384098</v>
      </c>
      <c r="F850">
        <v>6</v>
      </c>
      <c r="G850" s="1" t="s">
        <v>20</v>
      </c>
      <c r="H850" s="1" t="s">
        <v>21</v>
      </c>
      <c r="I850">
        <v>238.53058870080093</v>
      </c>
      <c r="J850">
        <v>2.476288062509806</v>
      </c>
    </row>
    <row r="851" spans="1:10" x14ac:dyDescent="0.25">
      <c r="A851" s="1" t="s">
        <v>834</v>
      </c>
      <c r="B851" s="2">
        <v>45341</v>
      </c>
      <c r="C851">
        <v>470.16516864686025</v>
      </c>
      <c r="D851">
        <v>9.3009652401823502</v>
      </c>
      <c r="E851">
        <v>54.842933503509016</v>
      </c>
      <c r="F851">
        <v>7</v>
      </c>
      <c r="G851" s="1" t="s">
        <v>14</v>
      </c>
      <c r="H851" s="1" t="s">
        <v>27</v>
      </c>
      <c r="I851">
        <v>1239.9329399852188</v>
      </c>
      <c r="J851">
        <v>7.0727768940958349</v>
      </c>
    </row>
    <row r="852" spans="1:10" x14ac:dyDescent="0.25">
      <c r="A852" s="1" t="s">
        <v>185</v>
      </c>
      <c r="B852" s="2">
        <v>45342</v>
      </c>
      <c r="C852">
        <v>407.93241020105006</v>
      </c>
      <c r="D852">
        <v>11.008123261293063</v>
      </c>
      <c r="E852">
        <v>465.46292007984022</v>
      </c>
      <c r="F852">
        <v>7</v>
      </c>
      <c r="G852" s="1" t="s">
        <v>16</v>
      </c>
      <c r="H852" s="1" t="s">
        <v>12</v>
      </c>
      <c r="I852">
        <v>933.20601621111689</v>
      </c>
      <c r="J852">
        <v>7.5096145268508554</v>
      </c>
    </row>
    <row r="853" spans="1:10" x14ac:dyDescent="0.25">
      <c r="A853" s="1" t="s">
        <v>835</v>
      </c>
      <c r="B853" s="2">
        <v>45343</v>
      </c>
      <c r="C853">
        <v>173.05589153994038</v>
      </c>
      <c r="D853">
        <v>41.898330135239718</v>
      </c>
      <c r="E853">
        <v>70.945060097586818</v>
      </c>
      <c r="F853">
        <v>6</v>
      </c>
      <c r="G853" s="1" t="s">
        <v>29</v>
      </c>
      <c r="H853" s="1" t="s">
        <v>12</v>
      </c>
      <c r="I853">
        <v>281.77442392828033</v>
      </c>
      <c r="J853">
        <v>4.0513529063270468</v>
      </c>
    </row>
    <row r="854" spans="1:10" x14ac:dyDescent="0.25">
      <c r="A854" s="1" t="s">
        <v>836</v>
      </c>
      <c r="B854" s="2">
        <v>45344</v>
      </c>
      <c r="C854">
        <v>104.84334757972178</v>
      </c>
      <c r="D854">
        <v>8.3673717948444875</v>
      </c>
      <c r="E854">
        <v>397.70811087803355</v>
      </c>
      <c r="F854">
        <v>10</v>
      </c>
      <c r="G854" s="1" t="s">
        <v>16</v>
      </c>
      <c r="H854" s="1" t="s">
        <v>27</v>
      </c>
      <c r="I854">
        <v>948.2667624948582</v>
      </c>
      <c r="J854">
        <v>9.0201484474945079</v>
      </c>
    </row>
    <row r="855" spans="1:10" x14ac:dyDescent="0.25">
      <c r="A855" s="1" t="s">
        <v>837</v>
      </c>
      <c r="B855" s="2">
        <v>45345</v>
      </c>
      <c r="C855">
        <v>354.48001060214557</v>
      </c>
      <c r="D855">
        <v>30.551932773014371</v>
      </c>
      <c r="E855">
        <v>164.64834072553813</v>
      </c>
      <c r="F855">
        <v>4</v>
      </c>
      <c r="G855" s="1" t="s">
        <v>11</v>
      </c>
      <c r="H855" s="1" t="s">
        <v>18</v>
      </c>
      <c r="I855">
        <v>337.17010738339957</v>
      </c>
      <c r="J855">
        <v>5.6421651305106</v>
      </c>
    </row>
    <row r="856" spans="1:10" x14ac:dyDescent="0.25">
      <c r="A856" s="1" t="s">
        <v>838</v>
      </c>
      <c r="B856" s="2">
        <v>45346</v>
      </c>
      <c r="C856">
        <v>220.86238341847212</v>
      </c>
      <c r="D856">
        <v>24.574229529574339</v>
      </c>
      <c r="E856">
        <v>61.522506290140498</v>
      </c>
      <c r="F856">
        <v>10</v>
      </c>
      <c r="G856" s="1" t="s">
        <v>11</v>
      </c>
      <c r="H856" s="1" t="s">
        <v>21</v>
      </c>
      <c r="I856">
        <v>1951.5985996671407</v>
      </c>
      <c r="J856">
        <v>7.0483347162950114</v>
      </c>
    </row>
    <row r="857" spans="1:10" x14ac:dyDescent="0.25">
      <c r="A857" s="1" t="s">
        <v>839</v>
      </c>
      <c r="B857" s="2">
        <v>45347</v>
      </c>
      <c r="C857">
        <v>491.07224179461298</v>
      </c>
      <c r="D857">
        <v>48.389822362973334</v>
      </c>
      <c r="E857">
        <v>387.33163568982201</v>
      </c>
      <c r="F857">
        <v>9</v>
      </c>
      <c r="G857" s="1" t="s">
        <v>11</v>
      </c>
      <c r="H857" s="1" t="s">
        <v>12</v>
      </c>
      <c r="I857">
        <v>1841.7573181044531</v>
      </c>
      <c r="J857">
        <v>3.8674188643664524</v>
      </c>
    </row>
    <row r="858" spans="1:10" x14ac:dyDescent="0.25">
      <c r="A858" s="1" t="s">
        <v>840</v>
      </c>
      <c r="B858" s="2">
        <v>45348</v>
      </c>
      <c r="C858">
        <v>418.26985705875308</v>
      </c>
      <c r="D858">
        <v>15.654728063385342</v>
      </c>
      <c r="E858">
        <v>230.08455174474798</v>
      </c>
      <c r="F858">
        <v>4</v>
      </c>
      <c r="G858" s="1" t="s">
        <v>16</v>
      </c>
      <c r="H858" s="1" t="s">
        <v>27</v>
      </c>
      <c r="I858">
        <v>817.05075275324953</v>
      </c>
      <c r="J858">
        <v>8.1474583442528488</v>
      </c>
    </row>
    <row r="859" spans="1:10" x14ac:dyDescent="0.25">
      <c r="A859" s="1" t="s">
        <v>841</v>
      </c>
      <c r="B859" s="2">
        <v>45349</v>
      </c>
      <c r="C859">
        <v>479.57398852615762</v>
      </c>
      <c r="D859">
        <v>16.744592251562452</v>
      </c>
      <c r="E859">
        <v>209.65436394973648</v>
      </c>
      <c r="F859">
        <v>7</v>
      </c>
      <c r="G859" s="1" t="s">
        <v>11</v>
      </c>
      <c r="H859" s="1" t="s">
        <v>27</v>
      </c>
      <c r="I859">
        <v>1791.1590994195271</v>
      </c>
      <c r="J859">
        <v>2.7965131208349252</v>
      </c>
    </row>
    <row r="860" spans="1:10" x14ac:dyDescent="0.25">
      <c r="A860" s="1" t="s">
        <v>842</v>
      </c>
      <c r="B860" s="2">
        <v>45350</v>
      </c>
      <c r="C860">
        <v>412.07712528045664</v>
      </c>
      <c r="D860">
        <v>19.175401193439122</v>
      </c>
      <c r="E860">
        <v>337.14711915547542</v>
      </c>
      <c r="F860">
        <v>9</v>
      </c>
      <c r="G860" s="1" t="s">
        <v>16</v>
      </c>
      <c r="H860" s="1" t="s">
        <v>21</v>
      </c>
      <c r="I860">
        <v>1417.3909673359512</v>
      </c>
      <c r="J860">
        <v>6.0167452388688529</v>
      </c>
    </row>
    <row r="861" spans="1:10" x14ac:dyDescent="0.25">
      <c r="A861" s="1" t="s">
        <v>843</v>
      </c>
      <c r="B861" s="2">
        <v>45351</v>
      </c>
      <c r="C861">
        <v>180.703693396821</v>
      </c>
      <c r="D861">
        <v>41.036756989977285</v>
      </c>
      <c r="E861">
        <v>247.5140851366167</v>
      </c>
      <c r="F861">
        <v>5</v>
      </c>
      <c r="G861" s="1" t="s">
        <v>16</v>
      </c>
      <c r="H861" s="1" t="s">
        <v>27</v>
      </c>
      <c r="I861">
        <v>1587.0278555327504</v>
      </c>
      <c r="J861">
        <v>11.392145319253007</v>
      </c>
    </row>
    <row r="862" spans="1:10" x14ac:dyDescent="0.25">
      <c r="A862" s="1" t="s">
        <v>844</v>
      </c>
      <c r="B862" s="2">
        <v>45352</v>
      </c>
      <c r="C862">
        <v>179.43365372636296</v>
      </c>
      <c r="D862">
        <v>36.532652284469393</v>
      </c>
      <c r="E862">
        <v>276.06452662896771</v>
      </c>
      <c r="F862">
        <v>6</v>
      </c>
      <c r="G862" s="1" t="s">
        <v>29</v>
      </c>
      <c r="H862" s="1" t="s">
        <v>21</v>
      </c>
      <c r="I862">
        <v>217.80424376070488</v>
      </c>
      <c r="J862">
        <v>8.4417823752669747</v>
      </c>
    </row>
    <row r="863" spans="1:10" x14ac:dyDescent="0.25">
      <c r="A863" s="1" t="s">
        <v>845</v>
      </c>
      <c r="B863" s="2">
        <v>45353</v>
      </c>
      <c r="C863">
        <v>371.36357937427789</v>
      </c>
      <c r="D863">
        <v>38.09087909520656</v>
      </c>
      <c r="E863">
        <v>85.463100958182451</v>
      </c>
      <c r="F863">
        <v>8</v>
      </c>
      <c r="G863" s="1" t="s">
        <v>20</v>
      </c>
      <c r="H863" s="1" t="s">
        <v>12</v>
      </c>
      <c r="I863">
        <v>1624.5354886326563</v>
      </c>
      <c r="J863">
        <v>11.34219260990373</v>
      </c>
    </row>
    <row r="864" spans="1:10" x14ac:dyDescent="0.25">
      <c r="A864" s="1" t="s">
        <v>846</v>
      </c>
      <c r="B864" s="2">
        <v>45354</v>
      </c>
      <c r="C864">
        <v>205.86358134302742</v>
      </c>
      <c r="D864">
        <v>19.312597366974529</v>
      </c>
      <c r="E864">
        <v>207.67643140591534</v>
      </c>
      <c r="F864">
        <v>8</v>
      </c>
      <c r="G864" s="1" t="s">
        <v>14</v>
      </c>
      <c r="H864" s="1" t="s">
        <v>21</v>
      </c>
      <c r="I864">
        <v>204.09877727028007</v>
      </c>
      <c r="J864">
        <v>2.5756834514062668</v>
      </c>
    </row>
    <row r="865" spans="1:10" x14ac:dyDescent="0.25">
      <c r="A865" s="1" t="s">
        <v>847</v>
      </c>
      <c r="B865" s="2">
        <v>45355</v>
      </c>
      <c r="C865">
        <v>249.06925033917594</v>
      </c>
      <c r="D865">
        <v>17.238014232460447</v>
      </c>
      <c r="E865">
        <v>402.79261416006358</v>
      </c>
      <c r="F865">
        <v>7</v>
      </c>
      <c r="G865" s="1" t="s">
        <v>20</v>
      </c>
      <c r="H865" s="1" t="s">
        <v>18</v>
      </c>
      <c r="I865">
        <v>1260.403415484368</v>
      </c>
      <c r="J865">
        <v>3.241391865731317</v>
      </c>
    </row>
    <row r="866" spans="1:10" x14ac:dyDescent="0.25">
      <c r="A866" s="1" t="s">
        <v>848</v>
      </c>
      <c r="B866" s="2">
        <v>45356</v>
      </c>
      <c r="C866">
        <v>165.39978896306695</v>
      </c>
      <c r="D866">
        <v>8.3609346111115883</v>
      </c>
      <c r="E866">
        <v>281.94774494759486</v>
      </c>
      <c r="F866">
        <v>1</v>
      </c>
      <c r="G866" s="1" t="s">
        <v>14</v>
      </c>
      <c r="H866" s="1" t="s">
        <v>21</v>
      </c>
      <c r="I866">
        <v>920.49408052117735</v>
      </c>
      <c r="J866">
        <v>7.9252502252118582</v>
      </c>
    </row>
    <row r="867" spans="1:10" x14ac:dyDescent="0.25">
      <c r="A867" s="1" t="s">
        <v>849</v>
      </c>
      <c r="B867" s="2">
        <v>45357</v>
      </c>
      <c r="C867">
        <v>265.58566835741743</v>
      </c>
      <c r="D867">
        <v>14.122068182565517</v>
      </c>
      <c r="E867">
        <v>480.86444723860859</v>
      </c>
      <c r="F867">
        <v>1</v>
      </c>
      <c r="G867" s="1" t="s">
        <v>14</v>
      </c>
      <c r="H867" s="1" t="s">
        <v>21</v>
      </c>
      <c r="I867">
        <v>293.4724054289793</v>
      </c>
      <c r="J867">
        <v>3.9633965637456763</v>
      </c>
    </row>
    <row r="868" spans="1:10" x14ac:dyDescent="0.25">
      <c r="A868" s="1" t="s">
        <v>850</v>
      </c>
      <c r="B868" s="2">
        <v>45358</v>
      </c>
      <c r="C868">
        <v>140.9306032402684</v>
      </c>
      <c r="D868">
        <v>40.097164211098828</v>
      </c>
      <c r="E868">
        <v>89.156257980071899</v>
      </c>
      <c r="F868">
        <v>5</v>
      </c>
      <c r="G868" s="1" t="s">
        <v>16</v>
      </c>
      <c r="H868" s="1" t="s">
        <v>18</v>
      </c>
      <c r="I868">
        <v>206.00092234157236</v>
      </c>
      <c r="J868">
        <v>7.9643182580533045</v>
      </c>
    </row>
    <row r="869" spans="1:10" x14ac:dyDescent="0.25">
      <c r="A869" s="1" t="s">
        <v>851</v>
      </c>
      <c r="B869" s="2">
        <v>45359</v>
      </c>
      <c r="C869">
        <v>292.36006566889375</v>
      </c>
      <c r="D869">
        <v>31.311861611185801</v>
      </c>
      <c r="E869">
        <v>345.09874184243</v>
      </c>
      <c r="F869">
        <v>10</v>
      </c>
      <c r="G869" s="1" t="s">
        <v>11</v>
      </c>
      <c r="H869" s="1" t="s">
        <v>21</v>
      </c>
      <c r="I869">
        <v>199.18597236530371</v>
      </c>
      <c r="J869">
        <v>8.1012834840931127</v>
      </c>
    </row>
    <row r="870" spans="1:10" x14ac:dyDescent="0.25">
      <c r="A870" s="1" t="s">
        <v>852</v>
      </c>
      <c r="B870" s="2">
        <v>45360</v>
      </c>
      <c r="C870">
        <v>469.86077020248848</v>
      </c>
      <c r="D870">
        <v>11.993474809487152</v>
      </c>
      <c r="E870">
        <v>458.80107986461655</v>
      </c>
      <c r="F870">
        <v>1</v>
      </c>
      <c r="G870" s="1" t="s">
        <v>11</v>
      </c>
      <c r="H870" s="1" t="s">
        <v>27</v>
      </c>
      <c r="I870">
        <v>1714.8656951246069</v>
      </c>
      <c r="J870">
        <v>8.8588946468648668</v>
      </c>
    </row>
    <row r="871" spans="1:10" x14ac:dyDescent="0.25">
      <c r="A871" s="1" t="s">
        <v>853</v>
      </c>
      <c r="B871" s="2">
        <v>45361</v>
      </c>
      <c r="C871">
        <v>363.27708529107019</v>
      </c>
      <c r="D871">
        <v>12.396874131489568</v>
      </c>
      <c r="E871">
        <v>401.60821867158046</v>
      </c>
      <c r="F871">
        <v>9</v>
      </c>
      <c r="G871" s="1" t="s">
        <v>11</v>
      </c>
      <c r="H871" s="1" t="s">
        <v>12</v>
      </c>
      <c r="I871">
        <v>863.1978197550585</v>
      </c>
      <c r="J871">
        <v>7.2000637220628443</v>
      </c>
    </row>
    <row r="872" spans="1:10" x14ac:dyDescent="0.25">
      <c r="A872" s="1" t="s">
        <v>646</v>
      </c>
      <c r="B872" s="2">
        <v>45362</v>
      </c>
      <c r="C872">
        <v>111.77282966041533</v>
      </c>
      <c r="D872">
        <v>25.972480059649779</v>
      </c>
      <c r="E872">
        <v>370.07579677560545</v>
      </c>
      <c r="F872">
        <v>3</v>
      </c>
      <c r="G872" s="1" t="s">
        <v>20</v>
      </c>
      <c r="H872" s="1" t="s">
        <v>12</v>
      </c>
      <c r="I872">
        <v>1272.8737550134238</v>
      </c>
      <c r="J872">
        <v>8.1254822241186364</v>
      </c>
    </row>
    <row r="873" spans="1:10" x14ac:dyDescent="0.25">
      <c r="A873" s="1" t="s">
        <v>854</v>
      </c>
      <c r="B873" s="2">
        <v>45363</v>
      </c>
      <c r="C873">
        <v>327.05466548652151</v>
      </c>
      <c r="D873">
        <v>23.29306483591462</v>
      </c>
      <c r="E873">
        <v>199.10264715215553</v>
      </c>
      <c r="F873">
        <v>5</v>
      </c>
      <c r="G873" s="1" t="s">
        <v>11</v>
      </c>
      <c r="H873" s="1" t="s">
        <v>12</v>
      </c>
      <c r="I873">
        <v>881.10520722652041</v>
      </c>
      <c r="J873">
        <v>6.6257018868207309</v>
      </c>
    </row>
    <row r="874" spans="1:10" x14ac:dyDescent="0.25">
      <c r="A874" s="1" t="s">
        <v>855</v>
      </c>
      <c r="B874" s="2">
        <v>45364</v>
      </c>
      <c r="C874">
        <v>314.07372435686682</v>
      </c>
      <c r="D874">
        <v>29.116604709051064</v>
      </c>
      <c r="E874">
        <v>475.74324969464612</v>
      </c>
      <c r="F874">
        <v>1</v>
      </c>
      <c r="G874" s="1" t="s">
        <v>29</v>
      </c>
      <c r="H874" s="1" t="s">
        <v>12</v>
      </c>
      <c r="I874">
        <v>1742.7072140514413</v>
      </c>
      <c r="J874">
        <v>2.804473792139822</v>
      </c>
    </row>
    <row r="875" spans="1:10" x14ac:dyDescent="0.25">
      <c r="A875" s="1" t="s">
        <v>856</v>
      </c>
      <c r="B875" s="2">
        <v>45365</v>
      </c>
      <c r="C875">
        <v>159.10611728462905</v>
      </c>
      <c r="D875">
        <v>48.408562501260292</v>
      </c>
      <c r="E875">
        <v>285.6916101268539</v>
      </c>
      <c r="F875">
        <v>5</v>
      </c>
      <c r="G875" s="1" t="s">
        <v>16</v>
      </c>
      <c r="H875" s="1" t="s">
        <v>18</v>
      </c>
      <c r="I875">
        <v>1596.2021362295422</v>
      </c>
      <c r="J875">
        <v>10.037245852413815</v>
      </c>
    </row>
    <row r="876" spans="1:10" x14ac:dyDescent="0.25">
      <c r="A876" s="1" t="s">
        <v>857</v>
      </c>
      <c r="B876" s="2">
        <v>45366</v>
      </c>
      <c r="C876">
        <v>351.42528420189677</v>
      </c>
      <c r="D876">
        <v>14.343630152465909</v>
      </c>
      <c r="E876">
        <v>286.43347790732571</v>
      </c>
      <c r="F876">
        <v>4</v>
      </c>
      <c r="G876" s="1" t="s">
        <v>11</v>
      </c>
      <c r="H876" s="1" t="s">
        <v>21</v>
      </c>
      <c r="I876">
        <v>1285.6154972326192</v>
      </c>
      <c r="J876">
        <v>4.479963734127125</v>
      </c>
    </row>
    <row r="877" spans="1:10" x14ac:dyDescent="0.25">
      <c r="A877" s="1" t="s">
        <v>858</v>
      </c>
      <c r="B877" s="2">
        <v>45367</v>
      </c>
      <c r="C877">
        <v>288.9686703797596</v>
      </c>
      <c r="D877">
        <v>18.873847319562707</v>
      </c>
      <c r="E877">
        <v>79.152876288079526</v>
      </c>
      <c r="F877">
        <v>4</v>
      </c>
      <c r="G877" s="1" t="s">
        <v>11</v>
      </c>
      <c r="H877" s="1" t="s">
        <v>21</v>
      </c>
      <c r="I877">
        <v>961.48136876112244</v>
      </c>
      <c r="J877">
        <v>9.6656247211240114</v>
      </c>
    </row>
    <row r="878" spans="1:10" x14ac:dyDescent="0.25">
      <c r="A878" s="1" t="s">
        <v>859</v>
      </c>
      <c r="B878" s="2">
        <v>45368</v>
      </c>
      <c r="C878">
        <v>337.07505803388693</v>
      </c>
      <c r="D878">
        <v>16.925356711161868</v>
      </c>
      <c r="E878">
        <v>22.414322755522456</v>
      </c>
      <c r="F878">
        <v>6</v>
      </c>
      <c r="G878" s="1" t="s">
        <v>11</v>
      </c>
      <c r="H878" s="1" t="s">
        <v>27</v>
      </c>
      <c r="I878">
        <v>981.99727692315639</v>
      </c>
      <c r="J878">
        <v>5.1683609134331974</v>
      </c>
    </row>
    <row r="879" spans="1:10" x14ac:dyDescent="0.25">
      <c r="A879" s="1" t="s">
        <v>860</v>
      </c>
      <c r="B879" s="2">
        <v>45369</v>
      </c>
      <c r="C879">
        <v>73.620998077758259</v>
      </c>
      <c r="D879">
        <v>10.396110035992711</v>
      </c>
      <c r="E879">
        <v>306.39434597759856</v>
      </c>
      <c r="F879">
        <v>1</v>
      </c>
      <c r="G879" s="1" t="s">
        <v>20</v>
      </c>
      <c r="H879" s="1" t="s">
        <v>21</v>
      </c>
      <c r="I879">
        <v>913.40090760501096</v>
      </c>
      <c r="J879">
        <v>11.604194712934492</v>
      </c>
    </row>
    <row r="880" spans="1:10" x14ac:dyDescent="0.25">
      <c r="A880" s="1" t="s">
        <v>861</v>
      </c>
      <c r="B880" s="2">
        <v>45370</v>
      </c>
      <c r="C880">
        <v>235.98561472171639</v>
      </c>
      <c r="D880">
        <v>12.09269196794823</v>
      </c>
      <c r="E880">
        <v>277.83298330614127</v>
      </c>
      <c r="F880">
        <v>5</v>
      </c>
      <c r="G880" s="1" t="s">
        <v>16</v>
      </c>
      <c r="H880" s="1" t="s">
        <v>18</v>
      </c>
      <c r="I880">
        <v>1278.4003382663284</v>
      </c>
      <c r="J880">
        <v>3.7224745441434566</v>
      </c>
    </row>
    <row r="881" spans="1:10" x14ac:dyDescent="0.25">
      <c r="A881" s="1" t="s">
        <v>862</v>
      </c>
      <c r="B881" s="2">
        <v>45371</v>
      </c>
      <c r="C881">
        <v>372.81112531260965</v>
      </c>
      <c r="D881">
        <v>35.872467932773183</v>
      </c>
      <c r="E881">
        <v>474.55010682985846</v>
      </c>
      <c r="F881">
        <v>9</v>
      </c>
      <c r="G881" s="1" t="s">
        <v>29</v>
      </c>
      <c r="H881" s="1" t="s">
        <v>27</v>
      </c>
      <c r="I881">
        <v>292.42806244843661</v>
      </c>
      <c r="J881">
        <v>3.9713775692197184</v>
      </c>
    </row>
    <row r="882" spans="1:10" x14ac:dyDescent="0.25">
      <c r="A882" s="1" t="s">
        <v>863</v>
      </c>
      <c r="B882" s="2">
        <v>45372</v>
      </c>
      <c r="C882">
        <v>95.245207149806561</v>
      </c>
      <c r="D882">
        <v>42.18740095728424</v>
      </c>
      <c r="E882">
        <v>166.25175312776403</v>
      </c>
      <c r="F882">
        <v>9</v>
      </c>
      <c r="G882" s="1" t="s">
        <v>11</v>
      </c>
      <c r="H882" s="1" t="s">
        <v>27</v>
      </c>
      <c r="I882">
        <v>1336.7507098720314</v>
      </c>
      <c r="J882">
        <v>6.8461718202374229</v>
      </c>
    </row>
    <row r="883" spans="1:10" x14ac:dyDescent="0.25">
      <c r="A883" s="1" t="s">
        <v>864</v>
      </c>
      <c r="B883" s="2">
        <v>45373</v>
      </c>
      <c r="C883">
        <v>396.8447261442256</v>
      </c>
      <c r="D883">
        <v>36.359509245668434</v>
      </c>
      <c r="E883">
        <v>379.18236163174083</v>
      </c>
      <c r="F883">
        <v>9</v>
      </c>
      <c r="G883" s="1" t="s">
        <v>14</v>
      </c>
      <c r="H883" s="1" t="s">
        <v>21</v>
      </c>
      <c r="I883">
        <v>1383.9745900598568</v>
      </c>
      <c r="J883">
        <v>8.5237717183832569</v>
      </c>
    </row>
    <row r="884" spans="1:10" x14ac:dyDescent="0.25">
      <c r="A884" s="1" t="s">
        <v>865</v>
      </c>
      <c r="B884" s="2">
        <v>45374</v>
      </c>
      <c r="C884">
        <v>52.331650883208511</v>
      </c>
      <c r="D884">
        <v>6.814841364889852</v>
      </c>
      <c r="E884">
        <v>453.70226046778203</v>
      </c>
      <c r="F884">
        <v>10</v>
      </c>
      <c r="G884" s="1" t="s">
        <v>20</v>
      </c>
      <c r="H884" s="1" t="s">
        <v>18</v>
      </c>
      <c r="I884">
        <v>149.34695037264993</v>
      </c>
      <c r="J884">
        <v>5.4745939055498898</v>
      </c>
    </row>
    <row r="885" spans="1:10" x14ac:dyDescent="0.25">
      <c r="A885" s="1" t="s">
        <v>866</v>
      </c>
      <c r="B885" s="2">
        <v>45375</v>
      </c>
      <c r="C885">
        <v>297.6586546008275</v>
      </c>
      <c r="D885">
        <v>42.616613794459383</v>
      </c>
      <c r="E885">
        <v>185.04879192735052</v>
      </c>
      <c r="F885">
        <v>10</v>
      </c>
      <c r="G885" s="1" t="s">
        <v>11</v>
      </c>
      <c r="H885" s="1" t="s">
        <v>12</v>
      </c>
      <c r="I885">
        <v>1082.7044958142039</v>
      </c>
      <c r="J885">
        <v>4.6229326057579545</v>
      </c>
    </row>
    <row r="886" spans="1:10" x14ac:dyDescent="0.25">
      <c r="A886" s="1" t="s">
        <v>867</v>
      </c>
      <c r="B886" s="2">
        <v>45376</v>
      </c>
      <c r="C886">
        <v>468.09485607649003</v>
      </c>
      <c r="D886">
        <v>19.750714649815638</v>
      </c>
      <c r="E886">
        <v>218.07415809259902</v>
      </c>
      <c r="F886">
        <v>3</v>
      </c>
      <c r="G886" s="1" t="s">
        <v>11</v>
      </c>
      <c r="H886" s="1" t="s">
        <v>18</v>
      </c>
      <c r="I886">
        <v>1216.8453772791809</v>
      </c>
      <c r="J886">
        <v>1.9787157400773037</v>
      </c>
    </row>
    <row r="887" spans="1:10" x14ac:dyDescent="0.25">
      <c r="A887" s="1" t="s">
        <v>868</v>
      </c>
      <c r="B887" s="2">
        <v>45377</v>
      </c>
      <c r="C887">
        <v>233.10835319609757</v>
      </c>
      <c r="D887">
        <v>9.1045806706106873</v>
      </c>
      <c r="E887">
        <v>330.04712170884198</v>
      </c>
      <c r="F887">
        <v>2</v>
      </c>
      <c r="G887" s="1" t="s">
        <v>20</v>
      </c>
      <c r="H887" s="1" t="s">
        <v>18</v>
      </c>
      <c r="I887">
        <v>305.21252077155066</v>
      </c>
      <c r="J887">
        <v>11.001699281250616</v>
      </c>
    </row>
    <row r="888" spans="1:10" x14ac:dyDescent="0.25">
      <c r="A888" s="1" t="s">
        <v>869</v>
      </c>
      <c r="B888" s="2">
        <v>45378</v>
      </c>
      <c r="C888">
        <v>470.76444436826819</v>
      </c>
      <c r="D888">
        <v>16.169845525756479</v>
      </c>
      <c r="E888">
        <v>266.02529338284177</v>
      </c>
      <c r="F888">
        <v>1</v>
      </c>
      <c r="G888" s="1" t="s">
        <v>29</v>
      </c>
      <c r="H888" s="1" t="s">
        <v>18</v>
      </c>
      <c r="I888">
        <v>123.34830634916347</v>
      </c>
      <c r="J888">
        <v>9.5587804615928444</v>
      </c>
    </row>
    <row r="889" spans="1:10" x14ac:dyDescent="0.25">
      <c r="A889" s="1" t="s">
        <v>870</v>
      </c>
      <c r="B889" s="2">
        <v>45379</v>
      </c>
      <c r="C889">
        <v>445.2798296814027</v>
      </c>
      <c r="D889">
        <v>21.008423997692766</v>
      </c>
      <c r="E889">
        <v>97.258091630909604</v>
      </c>
      <c r="F889">
        <v>8</v>
      </c>
      <c r="G889" s="1" t="s">
        <v>14</v>
      </c>
      <c r="H889" s="1" t="s">
        <v>27</v>
      </c>
      <c r="I889">
        <v>1455.2688488985186</v>
      </c>
      <c r="J889">
        <v>2.6096259620592663</v>
      </c>
    </row>
    <row r="890" spans="1:10" x14ac:dyDescent="0.25">
      <c r="A890" s="1" t="s">
        <v>871</v>
      </c>
      <c r="B890" s="2">
        <v>45380</v>
      </c>
      <c r="C890">
        <v>264.85183419840342</v>
      </c>
      <c r="D890">
        <v>28.105685392042826</v>
      </c>
      <c r="E890">
        <v>125.97822529155582</v>
      </c>
      <c r="F890">
        <v>6</v>
      </c>
      <c r="G890" s="1" t="s">
        <v>14</v>
      </c>
      <c r="H890" s="1" t="s">
        <v>27</v>
      </c>
      <c r="I890">
        <v>1226.484347134018</v>
      </c>
      <c r="J890">
        <v>9.7790710291521261</v>
      </c>
    </row>
    <row r="891" spans="1:10" x14ac:dyDescent="0.25">
      <c r="A891" s="1" t="s">
        <v>872</v>
      </c>
      <c r="B891" s="2">
        <v>45381</v>
      </c>
      <c r="C891">
        <v>139.75518860042075</v>
      </c>
      <c r="D891">
        <v>35.473251964508236</v>
      </c>
      <c r="E891">
        <v>420.67921609666979</v>
      </c>
      <c r="F891">
        <v>3</v>
      </c>
      <c r="G891" s="1" t="s">
        <v>29</v>
      </c>
      <c r="H891" s="1" t="s">
        <v>18</v>
      </c>
      <c r="I891">
        <v>1697.4809785773427</v>
      </c>
      <c r="J891">
        <v>4.0101146557070066</v>
      </c>
    </row>
    <row r="892" spans="1:10" x14ac:dyDescent="0.25">
      <c r="A892" s="1" t="s">
        <v>873</v>
      </c>
      <c r="B892" s="2">
        <v>45382</v>
      </c>
      <c r="C892">
        <v>483.76131750092111</v>
      </c>
      <c r="D892">
        <v>16.707505672455078</v>
      </c>
      <c r="E892">
        <v>113.27658336623621</v>
      </c>
      <c r="F892">
        <v>3</v>
      </c>
      <c r="G892" s="1" t="s">
        <v>20</v>
      </c>
      <c r="H892" s="1" t="s">
        <v>12</v>
      </c>
      <c r="I892">
        <v>1818.3029844545056</v>
      </c>
      <c r="J892">
        <v>2.0774154078119675</v>
      </c>
    </row>
    <row r="893" spans="1:10" x14ac:dyDescent="0.25">
      <c r="A893" s="1" t="s">
        <v>874</v>
      </c>
      <c r="B893" s="2">
        <v>45383</v>
      </c>
      <c r="C893">
        <v>194.525465953625</v>
      </c>
      <c r="D893">
        <v>49.580447918355823</v>
      </c>
      <c r="E893">
        <v>107.05183269135203</v>
      </c>
      <c r="F893">
        <v>5</v>
      </c>
      <c r="G893" s="1" t="s">
        <v>11</v>
      </c>
      <c r="H893" s="1" t="s">
        <v>27</v>
      </c>
      <c r="I893">
        <v>339.3650897666148</v>
      </c>
      <c r="J893">
        <v>11.774337348762963</v>
      </c>
    </row>
    <row r="894" spans="1:10" x14ac:dyDescent="0.25">
      <c r="A894" s="1" t="s">
        <v>875</v>
      </c>
      <c r="B894" s="2">
        <v>45384</v>
      </c>
      <c r="C894">
        <v>340.6540630506214</v>
      </c>
      <c r="D894">
        <v>6.3986942011441794</v>
      </c>
      <c r="E894">
        <v>403.83682573065505</v>
      </c>
      <c r="F894">
        <v>6</v>
      </c>
      <c r="G894" s="1" t="s">
        <v>29</v>
      </c>
      <c r="H894" s="1" t="s">
        <v>18</v>
      </c>
      <c r="I894">
        <v>1066.9062129180402</v>
      </c>
      <c r="J894">
        <v>3.4444812921058814</v>
      </c>
    </row>
    <row r="895" spans="1:10" x14ac:dyDescent="0.25">
      <c r="A895" s="1" t="s">
        <v>876</v>
      </c>
      <c r="B895" s="2">
        <v>45385</v>
      </c>
      <c r="C895">
        <v>458.57163143103008</v>
      </c>
      <c r="D895">
        <v>23.197650190122861</v>
      </c>
      <c r="E895">
        <v>429.08054132838834</v>
      </c>
      <c r="F895">
        <v>10</v>
      </c>
      <c r="G895" s="1" t="s">
        <v>20</v>
      </c>
      <c r="H895" s="1" t="s">
        <v>12</v>
      </c>
      <c r="I895">
        <v>775.24330839450124</v>
      </c>
      <c r="J895">
        <v>11.469611467086001</v>
      </c>
    </row>
    <row r="896" spans="1:10" x14ac:dyDescent="0.25">
      <c r="A896" s="1" t="s">
        <v>877</v>
      </c>
      <c r="B896" s="2">
        <v>45386</v>
      </c>
      <c r="C896">
        <v>90.257324230182348</v>
      </c>
      <c r="D896">
        <v>25.349052623047822</v>
      </c>
      <c r="E896">
        <v>428.66610676422761</v>
      </c>
      <c r="F896">
        <v>4</v>
      </c>
      <c r="G896" s="1" t="s">
        <v>20</v>
      </c>
      <c r="H896" s="1" t="s">
        <v>21</v>
      </c>
      <c r="I896">
        <v>1014.6586759148818</v>
      </c>
      <c r="J896">
        <v>9.6100698052495304</v>
      </c>
    </row>
    <row r="897" spans="1:10" x14ac:dyDescent="0.25">
      <c r="A897" s="1" t="s">
        <v>878</v>
      </c>
      <c r="B897" s="2">
        <v>45387</v>
      </c>
      <c r="C897">
        <v>308.36000892891798</v>
      </c>
      <c r="D897">
        <v>38.663530124391912</v>
      </c>
      <c r="E897">
        <v>467.53753539351135</v>
      </c>
      <c r="F897">
        <v>4</v>
      </c>
      <c r="G897" s="1" t="s">
        <v>20</v>
      </c>
      <c r="H897" s="1" t="s">
        <v>21</v>
      </c>
      <c r="I897">
        <v>1279.6166848002836</v>
      </c>
      <c r="J897">
        <v>2.3585384185094012</v>
      </c>
    </row>
    <row r="898" spans="1:10" x14ac:dyDescent="0.25">
      <c r="A898" s="1" t="s">
        <v>208</v>
      </c>
      <c r="B898" s="2">
        <v>45388</v>
      </c>
      <c r="C898">
        <v>290.81852460212212</v>
      </c>
      <c r="D898">
        <v>16.2433682699698</v>
      </c>
      <c r="E898">
        <v>497.27026420420805</v>
      </c>
      <c r="F898">
        <v>5</v>
      </c>
      <c r="G898" s="1" t="s">
        <v>20</v>
      </c>
      <c r="H898" s="1" t="s">
        <v>18</v>
      </c>
      <c r="I898">
        <v>453.25447292618225</v>
      </c>
      <c r="J898">
        <v>6.7912324071794856</v>
      </c>
    </row>
    <row r="899" spans="1:10" x14ac:dyDescent="0.25">
      <c r="A899" s="1" t="s">
        <v>879</v>
      </c>
      <c r="B899" s="2">
        <v>45389</v>
      </c>
      <c r="C899">
        <v>375.40295520909052</v>
      </c>
      <c r="D899">
        <v>25.79194619943075</v>
      </c>
      <c r="E899">
        <v>241.40729777100506</v>
      </c>
      <c r="F899">
        <v>5</v>
      </c>
      <c r="G899" s="1" t="s">
        <v>14</v>
      </c>
      <c r="H899" s="1" t="s">
        <v>18</v>
      </c>
      <c r="I899">
        <v>361.5781412597641</v>
      </c>
      <c r="J899">
        <v>10.630631166488268</v>
      </c>
    </row>
    <row r="900" spans="1:10" x14ac:dyDescent="0.25">
      <c r="A900" s="1" t="s">
        <v>880</v>
      </c>
      <c r="B900" s="2">
        <v>45390</v>
      </c>
      <c r="C900">
        <v>471.5012208877817</v>
      </c>
      <c r="D900">
        <v>41.175353904973257</v>
      </c>
      <c r="E900">
        <v>283.83901264600001</v>
      </c>
      <c r="F900">
        <v>2</v>
      </c>
      <c r="G900" s="1" t="s">
        <v>20</v>
      </c>
      <c r="H900" s="1" t="s">
        <v>27</v>
      </c>
      <c r="I900">
        <v>183.73449753920161</v>
      </c>
      <c r="J900">
        <v>7.4770975488035063</v>
      </c>
    </row>
    <row r="901" spans="1:10" x14ac:dyDescent="0.25">
      <c r="A901" s="1" t="s">
        <v>881</v>
      </c>
      <c r="B901" s="2">
        <v>45391</v>
      </c>
      <c r="C901">
        <v>460.95337655143362</v>
      </c>
      <c r="D901">
        <v>11.290686767290506</v>
      </c>
      <c r="E901">
        <v>159.51328040964097</v>
      </c>
      <c r="F901">
        <v>10</v>
      </c>
      <c r="G901" s="1" t="s">
        <v>29</v>
      </c>
      <c r="H901" s="1" t="s">
        <v>12</v>
      </c>
      <c r="I901">
        <v>342.59342694406962</v>
      </c>
      <c r="J901">
        <v>9.8747798009649266</v>
      </c>
    </row>
    <row r="902" spans="1:10" x14ac:dyDescent="0.25">
      <c r="A902" s="1" t="s">
        <v>882</v>
      </c>
      <c r="B902" s="2">
        <v>45292</v>
      </c>
      <c r="C902">
        <v>128.77914896643341</v>
      </c>
      <c r="D902">
        <v>5.5380615426235842</v>
      </c>
      <c r="E902">
        <v>52.334123554304654</v>
      </c>
      <c r="F902">
        <v>7</v>
      </c>
      <c r="G902" s="1" t="s">
        <v>11</v>
      </c>
      <c r="H902" s="1" t="s">
        <v>18</v>
      </c>
      <c r="I902">
        <v>1210.5923610039906</v>
      </c>
      <c r="J902">
        <v>2.0509461299967855</v>
      </c>
    </row>
    <row r="903" spans="1:10" x14ac:dyDescent="0.25">
      <c r="A903" s="1" t="s">
        <v>883</v>
      </c>
      <c r="B903" s="2">
        <v>45293</v>
      </c>
      <c r="C903">
        <v>447.01023792417493</v>
      </c>
      <c r="D903">
        <v>42.366754935258619</v>
      </c>
      <c r="E903">
        <v>67.137152662578529</v>
      </c>
      <c r="F903">
        <v>10</v>
      </c>
      <c r="G903" s="1" t="s">
        <v>11</v>
      </c>
      <c r="H903" s="1" t="s">
        <v>21</v>
      </c>
      <c r="I903">
        <v>1074.9389054142575</v>
      </c>
      <c r="J903">
        <v>4.8379023276642776</v>
      </c>
    </row>
    <row r="904" spans="1:10" x14ac:dyDescent="0.25">
      <c r="A904" s="1" t="s">
        <v>583</v>
      </c>
      <c r="B904" s="2">
        <v>45294</v>
      </c>
      <c r="C904">
        <v>129.10491839248814</v>
      </c>
      <c r="D904">
        <v>49.215525686762973</v>
      </c>
      <c r="E904">
        <v>368.2828435203873</v>
      </c>
      <c r="F904">
        <v>4</v>
      </c>
      <c r="G904" s="1" t="s">
        <v>16</v>
      </c>
      <c r="H904" s="1" t="s">
        <v>18</v>
      </c>
      <c r="I904">
        <v>1338.2394621767839</v>
      </c>
      <c r="J904">
        <v>7.2937388235284519</v>
      </c>
    </row>
    <row r="905" spans="1:10" x14ac:dyDescent="0.25">
      <c r="A905" s="1" t="s">
        <v>884</v>
      </c>
      <c r="B905" s="2">
        <v>45295</v>
      </c>
      <c r="C905">
        <v>463.83566533292031</v>
      </c>
      <c r="D905">
        <v>10.882185689479009</v>
      </c>
      <c r="E905">
        <v>253.8513968641993</v>
      </c>
      <c r="F905">
        <v>2</v>
      </c>
      <c r="G905" s="1" t="s">
        <v>29</v>
      </c>
      <c r="H905" s="1" t="s">
        <v>27</v>
      </c>
      <c r="I905">
        <v>779.71291237516436</v>
      </c>
      <c r="J905">
        <v>4.1019639601332276</v>
      </c>
    </row>
    <row r="906" spans="1:10" x14ac:dyDescent="0.25">
      <c r="A906" s="1" t="s">
        <v>885</v>
      </c>
      <c r="B906" s="2">
        <v>45296</v>
      </c>
      <c r="C906">
        <v>498.72731138982948</v>
      </c>
      <c r="D906">
        <v>42.06530368347601</v>
      </c>
      <c r="E906">
        <v>178.80844720770722</v>
      </c>
      <c r="F906">
        <v>6</v>
      </c>
      <c r="G906" s="1" t="s">
        <v>16</v>
      </c>
      <c r="H906" s="1" t="s">
        <v>27</v>
      </c>
      <c r="I906">
        <v>1208.9652507150292</v>
      </c>
      <c r="J906">
        <v>3.9815936362902544</v>
      </c>
    </row>
    <row r="907" spans="1:10" x14ac:dyDescent="0.25">
      <c r="A907" s="1" t="s">
        <v>886</v>
      </c>
      <c r="B907" s="2">
        <v>45297</v>
      </c>
      <c r="C907">
        <v>228.64755842523485</v>
      </c>
      <c r="D907">
        <v>21.750788471719893</v>
      </c>
      <c r="E907">
        <v>81.54327036605676</v>
      </c>
      <c r="F907">
        <v>8</v>
      </c>
      <c r="G907" s="1" t="s">
        <v>29</v>
      </c>
      <c r="H907" s="1" t="s">
        <v>12</v>
      </c>
      <c r="I907">
        <v>1128.1730418908728</v>
      </c>
      <c r="J907">
        <v>2.0897276763787316</v>
      </c>
    </row>
    <row r="908" spans="1:10" x14ac:dyDescent="0.25">
      <c r="A908" s="1" t="s">
        <v>887</v>
      </c>
      <c r="B908" s="2">
        <v>45298</v>
      </c>
      <c r="C908">
        <v>272.92275379479099</v>
      </c>
      <c r="D908">
        <v>33.363389687172102</v>
      </c>
      <c r="E908">
        <v>334.6270307345373</v>
      </c>
      <c r="F908">
        <v>3</v>
      </c>
      <c r="G908" s="1" t="s">
        <v>20</v>
      </c>
      <c r="H908" s="1" t="s">
        <v>21</v>
      </c>
      <c r="I908">
        <v>376.68689847050013</v>
      </c>
      <c r="J908">
        <v>1.5275961375104008</v>
      </c>
    </row>
    <row r="909" spans="1:10" x14ac:dyDescent="0.25">
      <c r="A909" s="1" t="s">
        <v>888</v>
      </c>
      <c r="B909" s="2">
        <v>45299</v>
      </c>
      <c r="C909">
        <v>471.47393514999328</v>
      </c>
      <c r="D909">
        <v>34.010825706882585</v>
      </c>
      <c r="E909">
        <v>68.021627492202995</v>
      </c>
      <c r="F909">
        <v>8</v>
      </c>
      <c r="G909" s="1" t="s">
        <v>16</v>
      </c>
      <c r="H909" s="1" t="s">
        <v>12</v>
      </c>
      <c r="I909">
        <v>992.09514399231512</v>
      </c>
      <c r="J909">
        <v>4.4979602874190601</v>
      </c>
    </row>
    <row r="910" spans="1:10" x14ac:dyDescent="0.25">
      <c r="A910" s="1" t="s">
        <v>889</v>
      </c>
      <c r="B910" s="2">
        <v>45300</v>
      </c>
      <c r="C910">
        <v>482.95912103750408</v>
      </c>
      <c r="D910">
        <v>31.204571063632841</v>
      </c>
      <c r="E910">
        <v>317.36757303407978</v>
      </c>
      <c r="F910">
        <v>10</v>
      </c>
      <c r="G910" s="1" t="s">
        <v>20</v>
      </c>
      <c r="H910" s="1" t="s">
        <v>21</v>
      </c>
      <c r="I910">
        <v>1246.3260304295316</v>
      </c>
      <c r="J910">
        <v>9.2706020644694309</v>
      </c>
    </row>
    <row r="911" spans="1:10" x14ac:dyDescent="0.25">
      <c r="A911" s="1" t="s">
        <v>890</v>
      </c>
      <c r="B911" s="2">
        <v>45301</v>
      </c>
      <c r="C911">
        <v>466.71786405339935</v>
      </c>
      <c r="D911">
        <v>16.646929355593663</v>
      </c>
      <c r="E911">
        <v>452.05692360460245</v>
      </c>
      <c r="F911">
        <v>2</v>
      </c>
      <c r="G911" s="1" t="s">
        <v>29</v>
      </c>
      <c r="H911" s="1" t="s">
        <v>21</v>
      </c>
      <c r="I911">
        <v>653.02149505002023</v>
      </c>
      <c r="J911">
        <v>2.9873973265059419</v>
      </c>
    </row>
    <row r="912" spans="1:10" x14ac:dyDescent="0.25">
      <c r="A912" s="1" t="s">
        <v>891</v>
      </c>
      <c r="B912" s="2">
        <v>45302</v>
      </c>
      <c r="C912">
        <v>444.53442556306555</v>
      </c>
      <c r="D912">
        <v>41.573619122612648</v>
      </c>
      <c r="E912">
        <v>172.5372498721882</v>
      </c>
      <c r="F912">
        <v>10</v>
      </c>
      <c r="G912" s="1" t="s">
        <v>14</v>
      </c>
      <c r="H912" s="1" t="s">
        <v>18</v>
      </c>
      <c r="I912">
        <v>1943.5150110375546</v>
      </c>
      <c r="J912">
        <v>9.8669349562694748</v>
      </c>
    </row>
    <row r="913" spans="1:10" x14ac:dyDescent="0.25">
      <c r="A913" s="1" t="s">
        <v>892</v>
      </c>
      <c r="B913" s="2">
        <v>45303</v>
      </c>
      <c r="C913">
        <v>54.170225816044905</v>
      </c>
      <c r="D913">
        <v>5.9810082232375725</v>
      </c>
      <c r="E913">
        <v>236.31006954316882</v>
      </c>
      <c r="F913">
        <v>5</v>
      </c>
      <c r="G913" s="1" t="s">
        <v>14</v>
      </c>
      <c r="H913" s="1" t="s">
        <v>21</v>
      </c>
      <c r="I913">
        <v>1083.5931205320048</v>
      </c>
      <c r="J913">
        <v>8.4559307146668665</v>
      </c>
    </row>
    <row r="914" spans="1:10" x14ac:dyDescent="0.25">
      <c r="A914" s="1" t="s">
        <v>893</v>
      </c>
      <c r="B914" s="2">
        <v>45304</v>
      </c>
      <c r="C914">
        <v>305.58284089902293</v>
      </c>
      <c r="D914">
        <v>7.9012416221109394</v>
      </c>
      <c r="E914">
        <v>315.84436652453752</v>
      </c>
      <c r="F914">
        <v>1</v>
      </c>
      <c r="G914" s="1" t="s">
        <v>14</v>
      </c>
      <c r="H914" s="1" t="s">
        <v>21</v>
      </c>
      <c r="I914">
        <v>1349.5859316644869</v>
      </c>
      <c r="J914">
        <v>9.6762213621177047</v>
      </c>
    </row>
    <row r="915" spans="1:10" x14ac:dyDescent="0.25">
      <c r="A915" s="1" t="s">
        <v>894</v>
      </c>
      <c r="B915" s="2">
        <v>45305</v>
      </c>
      <c r="C915">
        <v>98.285310848092095</v>
      </c>
      <c r="D915">
        <v>45.612323686997662</v>
      </c>
      <c r="E915">
        <v>166.72423491522596</v>
      </c>
      <c r="F915">
        <v>10</v>
      </c>
      <c r="G915" s="1" t="s">
        <v>14</v>
      </c>
      <c r="H915" s="1" t="s">
        <v>27</v>
      </c>
      <c r="I915">
        <v>374.74073029237633</v>
      </c>
      <c r="J915">
        <v>7.0683886523603396</v>
      </c>
    </row>
    <row r="916" spans="1:10" x14ac:dyDescent="0.25">
      <c r="A916" s="1" t="s">
        <v>895</v>
      </c>
      <c r="B916" s="2">
        <v>45306</v>
      </c>
      <c r="C916">
        <v>492.34724976695287</v>
      </c>
      <c r="D916">
        <v>24.954409572619497</v>
      </c>
      <c r="E916">
        <v>300.40156776569467</v>
      </c>
      <c r="F916">
        <v>7</v>
      </c>
      <c r="G916" s="1" t="s">
        <v>11</v>
      </c>
      <c r="H916" s="1" t="s">
        <v>12</v>
      </c>
      <c r="I916">
        <v>551.03597539294447</v>
      </c>
      <c r="J916">
        <v>10.702232572033481</v>
      </c>
    </row>
    <row r="917" spans="1:10" x14ac:dyDescent="0.25">
      <c r="A917" s="1" t="s">
        <v>896</v>
      </c>
      <c r="B917" s="2">
        <v>45307</v>
      </c>
      <c r="C917">
        <v>178.05274355752081</v>
      </c>
      <c r="D917">
        <v>10.795619704865203</v>
      </c>
      <c r="E917">
        <v>291.46496379445273</v>
      </c>
      <c r="F917">
        <v>2</v>
      </c>
      <c r="G917" s="1" t="s">
        <v>14</v>
      </c>
      <c r="H917" s="1" t="s">
        <v>12</v>
      </c>
      <c r="I917">
        <v>1656.4491971346165</v>
      </c>
      <c r="J917">
        <v>5.4291638750246207</v>
      </c>
    </row>
    <row r="918" spans="1:10" x14ac:dyDescent="0.25">
      <c r="A918" s="1" t="s">
        <v>171</v>
      </c>
      <c r="B918" s="2">
        <v>45308</v>
      </c>
      <c r="C918">
        <v>495.09476153992551</v>
      </c>
      <c r="D918">
        <v>45.72850866710688</v>
      </c>
      <c r="E918">
        <v>194.95684912574202</v>
      </c>
      <c r="F918">
        <v>1</v>
      </c>
      <c r="G918" s="1" t="s">
        <v>29</v>
      </c>
      <c r="H918" s="1" t="s">
        <v>27</v>
      </c>
      <c r="I918">
        <v>1162.954843279229</v>
      </c>
      <c r="J918">
        <v>7.5154113650567389</v>
      </c>
    </row>
    <row r="919" spans="1:10" x14ac:dyDescent="0.25">
      <c r="A919" s="1" t="s">
        <v>897</v>
      </c>
      <c r="B919" s="2">
        <v>45309</v>
      </c>
      <c r="C919">
        <v>294.48521760063875</v>
      </c>
      <c r="D919">
        <v>42.32102797478381</v>
      </c>
      <c r="E919">
        <v>171.83991655823797</v>
      </c>
      <c r="F919">
        <v>6</v>
      </c>
      <c r="G919" s="1" t="s">
        <v>14</v>
      </c>
      <c r="H919" s="1" t="s">
        <v>18</v>
      </c>
      <c r="I919">
        <v>203.75385136839856</v>
      </c>
      <c r="J919">
        <v>3.8496713422572024</v>
      </c>
    </row>
    <row r="920" spans="1:10" x14ac:dyDescent="0.25">
      <c r="A920" s="1" t="s">
        <v>898</v>
      </c>
      <c r="B920" s="2">
        <v>45310</v>
      </c>
      <c r="C920">
        <v>272.26058915381861</v>
      </c>
      <c r="D920">
        <v>19.919745106352451</v>
      </c>
      <c r="E920">
        <v>225.58754862060371</v>
      </c>
      <c r="F920">
        <v>6</v>
      </c>
      <c r="G920" s="1" t="s">
        <v>11</v>
      </c>
      <c r="H920" s="1" t="s">
        <v>12</v>
      </c>
      <c r="I920">
        <v>753.25059571320958</v>
      </c>
      <c r="J920">
        <v>8.5532418388815188</v>
      </c>
    </row>
    <row r="921" spans="1:10" x14ac:dyDescent="0.25">
      <c r="A921" s="1" t="s">
        <v>899</v>
      </c>
      <c r="B921" s="2">
        <v>45311</v>
      </c>
      <c r="C921">
        <v>472.35222578339256</v>
      </c>
      <c r="D921">
        <v>6.9213343590693865</v>
      </c>
      <c r="E921">
        <v>22.319303679042264</v>
      </c>
      <c r="F921">
        <v>7</v>
      </c>
      <c r="G921" s="1" t="s">
        <v>20</v>
      </c>
      <c r="H921" s="1" t="s">
        <v>27</v>
      </c>
      <c r="I921">
        <v>1955.3704670124248</v>
      </c>
      <c r="J921">
        <v>8.8454492741108233</v>
      </c>
    </row>
    <row r="922" spans="1:10" x14ac:dyDescent="0.25">
      <c r="A922" s="1" t="s">
        <v>900</v>
      </c>
      <c r="B922" s="2">
        <v>45312</v>
      </c>
      <c r="C922">
        <v>432.9768823600985</v>
      </c>
      <c r="D922">
        <v>25.744771490087331</v>
      </c>
      <c r="E922">
        <v>138.16406650183239</v>
      </c>
      <c r="F922">
        <v>7</v>
      </c>
      <c r="G922" s="1" t="s">
        <v>16</v>
      </c>
      <c r="H922" s="1" t="s">
        <v>18</v>
      </c>
      <c r="I922">
        <v>1317.0541057448863</v>
      </c>
      <c r="J922">
        <v>8.2331922828409958</v>
      </c>
    </row>
    <row r="923" spans="1:10" x14ac:dyDescent="0.25">
      <c r="A923" s="1" t="s">
        <v>901</v>
      </c>
      <c r="B923" s="2">
        <v>45313</v>
      </c>
      <c r="C923">
        <v>260.60934605283057</v>
      </c>
      <c r="D923">
        <v>12.559514392807539</v>
      </c>
      <c r="E923">
        <v>126.33233801912948</v>
      </c>
      <c r="F923">
        <v>2</v>
      </c>
      <c r="G923" s="1" t="s">
        <v>20</v>
      </c>
      <c r="H923" s="1" t="s">
        <v>27</v>
      </c>
      <c r="I923">
        <v>482.39634776116338</v>
      </c>
      <c r="J923">
        <v>2.5693715674192257</v>
      </c>
    </row>
    <row r="924" spans="1:10" x14ac:dyDescent="0.25">
      <c r="A924" s="1" t="s">
        <v>902</v>
      </c>
      <c r="B924" s="2">
        <v>45314</v>
      </c>
      <c r="C924">
        <v>136.76512922321439</v>
      </c>
      <c r="D924">
        <v>30.824788991302526</v>
      </c>
      <c r="E924">
        <v>375.11178365053604</v>
      </c>
      <c r="F924">
        <v>4</v>
      </c>
      <c r="G924" s="1" t="s">
        <v>20</v>
      </c>
      <c r="H924" s="1" t="s">
        <v>12</v>
      </c>
      <c r="I924">
        <v>229.96717355362057</v>
      </c>
      <c r="J924">
        <v>7.2431685260656931</v>
      </c>
    </row>
    <row r="925" spans="1:10" x14ac:dyDescent="0.25">
      <c r="A925" s="1" t="s">
        <v>903</v>
      </c>
      <c r="B925" s="2">
        <v>45315</v>
      </c>
      <c r="C925">
        <v>100.69104245906951</v>
      </c>
      <c r="D925">
        <v>41.97584306895277</v>
      </c>
      <c r="E925">
        <v>229.33955172305045</v>
      </c>
      <c r="F925">
        <v>10</v>
      </c>
      <c r="G925" s="1" t="s">
        <v>16</v>
      </c>
      <c r="H925" s="1" t="s">
        <v>12</v>
      </c>
      <c r="I925">
        <v>459.77558693985833</v>
      </c>
      <c r="J925">
        <v>3.941068944197228</v>
      </c>
    </row>
    <row r="926" spans="1:10" x14ac:dyDescent="0.25">
      <c r="A926" s="1" t="s">
        <v>904</v>
      </c>
      <c r="B926" s="2">
        <v>45316</v>
      </c>
      <c r="C926">
        <v>123.1224181428824</v>
      </c>
      <c r="D926">
        <v>22.774940969986375</v>
      </c>
      <c r="E926">
        <v>423.2528282147145</v>
      </c>
      <c r="F926">
        <v>1</v>
      </c>
      <c r="G926" s="1" t="s">
        <v>14</v>
      </c>
      <c r="H926" s="1" t="s">
        <v>21</v>
      </c>
      <c r="I926">
        <v>1003.8776138431206</v>
      </c>
      <c r="J926">
        <v>11.102858081308096</v>
      </c>
    </row>
    <row r="927" spans="1:10" x14ac:dyDescent="0.25">
      <c r="A927" s="1" t="s">
        <v>905</v>
      </c>
      <c r="B927" s="2">
        <v>45317</v>
      </c>
      <c r="C927">
        <v>256.51151196456249</v>
      </c>
      <c r="D927">
        <v>6.3267031850131161</v>
      </c>
      <c r="E927">
        <v>84.466799543786649</v>
      </c>
      <c r="F927">
        <v>7</v>
      </c>
      <c r="G927" s="1" t="s">
        <v>14</v>
      </c>
      <c r="H927" s="1" t="s">
        <v>27</v>
      </c>
      <c r="I927">
        <v>1414.4979116741879</v>
      </c>
      <c r="J927">
        <v>8.0311283895335954</v>
      </c>
    </row>
    <row r="928" spans="1:10" x14ac:dyDescent="0.25">
      <c r="A928" s="1" t="s">
        <v>906</v>
      </c>
      <c r="B928" s="2">
        <v>45318</v>
      </c>
      <c r="C928">
        <v>165.7691961032836</v>
      </c>
      <c r="D928">
        <v>35.744581253825729</v>
      </c>
      <c r="E928">
        <v>371.82694196067905</v>
      </c>
      <c r="F928">
        <v>1</v>
      </c>
      <c r="G928" s="1" t="s">
        <v>29</v>
      </c>
      <c r="H928" s="1" t="s">
        <v>21</v>
      </c>
      <c r="I928">
        <v>988.06453749200966</v>
      </c>
      <c r="J928">
        <v>5.0716576783547289</v>
      </c>
    </row>
    <row r="929" spans="1:10" x14ac:dyDescent="0.25">
      <c r="A929" s="1" t="s">
        <v>907</v>
      </c>
      <c r="B929" s="2">
        <v>45319</v>
      </c>
      <c r="C929">
        <v>133.78958110763045</v>
      </c>
      <c r="D929">
        <v>12.776324532385512</v>
      </c>
      <c r="E929">
        <v>441.38519816382154</v>
      </c>
      <c r="F929">
        <v>5</v>
      </c>
      <c r="G929" s="1" t="s">
        <v>14</v>
      </c>
      <c r="H929" s="1" t="s">
        <v>27</v>
      </c>
      <c r="I929">
        <v>1415.5862944511794</v>
      </c>
      <c r="J929">
        <v>9.5528097729401882</v>
      </c>
    </row>
    <row r="930" spans="1:10" x14ac:dyDescent="0.25">
      <c r="A930" s="1" t="s">
        <v>908</v>
      </c>
      <c r="B930" s="2">
        <v>45320</v>
      </c>
      <c r="C930">
        <v>381.47805297151564</v>
      </c>
      <c r="D930">
        <v>14.6622247686512</v>
      </c>
      <c r="E930">
        <v>242.16722051629293</v>
      </c>
      <c r="F930">
        <v>9</v>
      </c>
      <c r="G930" s="1" t="s">
        <v>14</v>
      </c>
      <c r="H930" s="1" t="s">
        <v>12</v>
      </c>
      <c r="I930">
        <v>1718.816496424231</v>
      </c>
      <c r="J930">
        <v>8.4603674761633041</v>
      </c>
    </row>
    <row r="931" spans="1:10" x14ac:dyDescent="0.25">
      <c r="A931" s="1" t="s">
        <v>909</v>
      </c>
      <c r="B931" s="2">
        <v>45321</v>
      </c>
      <c r="C931">
        <v>405.84544899136506</v>
      </c>
      <c r="D931">
        <v>13.421800117002276</v>
      </c>
      <c r="E931">
        <v>192.19596901452644</v>
      </c>
      <c r="F931">
        <v>1</v>
      </c>
      <c r="G931" s="1" t="s">
        <v>29</v>
      </c>
      <c r="H931" s="1" t="s">
        <v>27</v>
      </c>
      <c r="I931">
        <v>1175.5841272311156</v>
      </c>
      <c r="J931">
        <v>5.6006812361974587</v>
      </c>
    </row>
    <row r="932" spans="1:10" x14ac:dyDescent="0.25">
      <c r="A932" s="1" t="s">
        <v>690</v>
      </c>
      <c r="B932" s="2">
        <v>45322</v>
      </c>
      <c r="C932">
        <v>305.50155008942272</v>
      </c>
      <c r="D932">
        <v>17.593454942632572</v>
      </c>
      <c r="E932">
        <v>166.62646229376094</v>
      </c>
      <c r="F932">
        <v>6</v>
      </c>
      <c r="G932" s="1" t="s">
        <v>16</v>
      </c>
      <c r="H932" s="1" t="s">
        <v>27</v>
      </c>
      <c r="I932">
        <v>737.75492065098842</v>
      </c>
      <c r="J932">
        <v>6.0356525034766619</v>
      </c>
    </row>
    <row r="933" spans="1:10" x14ac:dyDescent="0.25">
      <c r="A933" s="1" t="s">
        <v>910</v>
      </c>
      <c r="B933" s="2">
        <v>45323</v>
      </c>
      <c r="C933">
        <v>390.77723761590255</v>
      </c>
      <c r="D933">
        <v>44.754070950213176</v>
      </c>
      <c r="E933">
        <v>284.80247655689465</v>
      </c>
      <c r="F933">
        <v>9</v>
      </c>
      <c r="G933" s="1" t="s">
        <v>29</v>
      </c>
      <c r="H933" s="1" t="s">
        <v>18</v>
      </c>
      <c r="I933">
        <v>669.30002343297781</v>
      </c>
      <c r="J933">
        <v>5.8285600904279127</v>
      </c>
    </row>
    <row r="934" spans="1:10" x14ac:dyDescent="0.25">
      <c r="A934" s="1" t="s">
        <v>911</v>
      </c>
      <c r="B934" s="2">
        <v>45324</v>
      </c>
      <c r="C934">
        <v>128.97271122730911</v>
      </c>
      <c r="D934">
        <v>6.5592249679177659</v>
      </c>
      <c r="E934">
        <v>104.36967722970817</v>
      </c>
      <c r="F934">
        <v>10</v>
      </c>
      <c r="G934" s="1" t="s">
        <v>14</v>
      </c>
      <c r="H934" s="1" t="s">
        <v>18</v>
      </c>
      <c r="I934">
        <v>724.37619349607792</v>
      </c>
      <c r="J934">
        <v>4.8940155788001256</v>
      </c>
    </row>
    <row r="935" spans="1:10" x14ac:dyDescent="0.25">
      <c r="A935" s="1" t="s">
        <v>219</v>
      </c>
      <c r="B935" s="2">
        <v>45325</v>
      </c>
      <c r="C935">
        <v>435.26592692305599</v>
      </c>
      <c r="D935">
        <v>32.862944698065306</v>
      </c>
      <c r="E935">
        <v>311.18127971401339</v>
      </c>
      <c r="F935">
        <v>3</v>
      </c>
      <c r="G935" s="1" t="s">
        <v>14</v>
      </c>
      <c r="H935" s="1" t="s">
        <v>18</v>
      </c>
      <c r="I935">
        <v>299.21100335697804</v>
      </c>
      <c r="J935">
        <v>6.1553240159490832</v>
      </c>
    </row>
    <row r="936" spans="1:10" x14ac:dyDescent="0.25">
      <c r="A936" s="1" t="s">
        <v>912</v>
      </c>
      <c r="B936" s="2">
        <v>45326</v>
      </c>
      <c r="C936">
        <v>453.6692428027888</v>
      </c>
      <c r="D936">
        <v>16.060315066036047</v>
      </c>
      <c r="E936">
        <v>424.0606377623651</v>
      </c>
      <c r="F936">
        <v>6</v>
      </c>
      <c r="G936" s="1" t="s">
        <v>14</v>
      </c>
      <c r="H936" s="1" t="s">
        <v>21</v>
      </c>
      <c r="I936">
        <v>1764.6004088183017</v>
      </c>
      <c r="J936">
        <v>4.1550162735138283</v>
      </c>
    </row>
    <row r="937" spans="1:10" x14ac:dyDescent="0.25">
      <c r="A937" s="1" t="s">
        <v>913</v>
      </c>
      <c r="B937" s="2">
        <v>45327</v>
      </c>
      <c r="C937">
        <v>422.14542137433932</v>
      </c>
      <c r="D937">
        <v>18.279732334987241</v>
      </c>
      <c r="E937">
        <v>432.18255457798364</v>
      </c>
      <c r="F937">
        <v>9</v>
      </c>
      <c r="G937" s="1" t="s">
        <v>29</v>
      </c>
      <c r="H937" s="1" t="s">
        <v>27</v>
      </c>
      <c r="I937">
        <v>1830.0317472231766</v>
      </c>
      <c r="J937">
        <v>11.478779544721661</v>
      </c>
    </row>
    <row r="938" spans="1:10" x14ac:dyDescent="0.25">
      <c r="A938" s="1" t="s">
        <v>914</v>
      </c>
      <c r="B938" s="2">
        <v>45328</v>
      </c>
      <c r="C938">
        <v>281.87629653190817</v>
      </c>
      <c r="D938">
        <v>23.539649283327428</v>
      </c>
      <c r="E938">
        <v>87.200800983775949</v>
      </c>
      <c r="F938">
        <v>4</v>
      </c>
      <c r="G938" s="1" t="s">
        <v>16</v>
      </c>
      <c r="H938" s="1" t="s">
        <v>12</v>
      </c>
      <c r="I938">
        <v>1042.2682793205317</v>
      </c>
      <c r="J938">
        <v>6.72654129831826</v>
      </c>
    </row>
    <row r="939" spans="1:10" x14ac:dyDescent="0.25">
      <c r="A939" s="1" t="s">
        <v>915</v>
      </c>
      <c r="B939" s="2">
        <v>45329</v>
      </c>
      <c r="C939">
        <v>89.031996431760149</v>
      </c>
      <c r="D939">
        <v>29.780989934179125</v>
      </c>
      <c r="E939">
        <v>278.53665779745074</v>
      </c>
      <c r="F939">
        <v>3</v>
      </c>
      <c r="G939" s="1" t="s">
        <v>11</v>
      </c>
      <c r="H939" s="1" t="s">
        <v>27</v>
      </c>
      <c r="I939">
        <v>1847.9118250833781</v>
      </c>
      <c r="J939">
        <v>8.9031349099819721</v>
      </c>
    </row>
    <row r="940" spans="1:10" x14ac:dyDescent="0.25">
      <c r="A940" s="1" t="s">
        <v>916</v>
      </c>
      <c r="B940" s="2">
        <v>45330</v>
      </c>
      <c r="C940">
        <v>351.16513403447937</v>
      </c>
      <c r="D940">
        <v>7.7440581019779247</v>
      </c>
      <c r="E940">
        <v>146.35263228491999</v>
      </c>
      <c r="F940">
        <v>1</v>
      </c>
      <c r="G940" s="1" t="s">
        <v>29</v>
      </c>
      <c r="H940" s="1" t="s">
        <v>27</v>
      </c>
      <c r="I940">
        <v>1313.6573957186017</v>
      </c>
      <c r="J940">
        <v>11.161931514399168</v>
      </c>
    </row>
    <row r="941" spans="1:10" x14ac:dyDescent="0.25">
      <c r="A941" s="1" t="s">
        <v>917</v>
      </c>
      <c r="B941" s="2">
        <v>45331</v>
      </c>
      <c r="C941">
        <v>133.15154047130301</v>
      </c>
      <c r="D941">
        <v>17.58991943475371</v>
      </c>
      <c r="E941">
        <v>445.44119939786987</v>
      </c>
      <c r="F941">
        <v>7</v>
      </c>
      <c r="G941" s="1" t="s">
        <v>16</v>
      </c>
      <c r="H941" s="1" t="s">
        <v>18</v>
      </c>
      <c r="I941">
        <v>1417.1190592461869</v>
      </c>
      <c r="J941">
        <v>3.5164051455040397</v>
      </c>
    </row>
    <row r="942" spans="1:10" x14ac:dyDescent="0.25">
      <c r="A942" s="1" t="s">
        <v>918</v>
      </c>
      <c r="B942" s="2">
        <v>45332</v>
      </c>
      <c r="C942">
        <v>113.2753440354343</v>
      </c>
      <c r="D942">
        <v>11.175620770942915</v>
      </c>
      <c r="E942">
        <v>56.701941707463384</v>
      </c>
      <c r="F942">
        <v>8</v>
      </c>
      <c r="G942" s="1" t="s">
        <v>14</v>
      </c>
      <c r="H942" s="1" t="s">
        <v>21</v>
      </c>
      <c r="I942">
        <v>986.4198393035532</v>
      </c>
      <c r="J942">
        <v>7.991987730839373</v>
      </c>
    </row>
    <row r="943" spans="1:10" x14ac:dyDescent="0.25">
      <c r="A943" s="1" t="s">
        <v>919</v>
      </c>
      <c r="B943" s="2">
        <v>45333</v>
      </c>
      <c r="C943">
        <v>195.62075153828727</v>
      </c>
      <c r="D943">
        <v>13.975601299996399</v>
      </c>
      <c r="E943">
        <v>56.191979260820787</v>
      </c>
      <c r="F943">
        <v>10</v>
      </c>
      <c r="G943" s="1" t="s">
        <v>16</v>
      </c>
      <c r="H943" s="1" t="s">
        <v>12</v>
      </c>
      <c r="I943">
        <v>504.96316443485148</v>
      </c>
      <c r="J943">
        <v>1.9563651339858854</v>
      </c>
    </row>
    <row r="944" spans="1:10" x14ac:dyDescent="0.25">
      <c r="A944" s="1" t="s">
        <v>920</v>
      </c>
      <c r="B944" s="2">
        <v>45334</v>
      </c>
      <c r="C944">
        <v>161.62118765021523</v>
      </c>
      <c r="D944">
        <v>44.809363230123424</v>
      </c>
      <c r="E944">
        <v>28.94254153819297</v>
      </c>
      <c r="F944">
        <v>10</v>
      </c>
      <c r="G944" s="1" t="s">
        <v>20</v>
      </c>
      <c r="H944" s="1" t="s">
        <v>12</v>
      </c>
      <c r="I944">
        <v>1013.4177945234903</v>
      </c>
      <c r="J944">
        <v>4.3622765278195033</v>
      </c>
    </row>
    <row r="945" spans="1:10" x14ac:dyDescent="0.25">
      <c r="A945" s="1" t="s">
        <v>921</v>
      </c>
      <c r="B945" s="2">
        <v>45335</v>
      </c>
      <c r="C945">
        <v>167.35337467944973</v>
      </c>
      <c r="D945">
        <v>28.661632621375087</v>
      </c>
      <c r="E945">
        <v>263.44558941707544</v>
      </c>
      <c r="F945">
        <v>9</v>
      </c>
      <c r="G945" s="1" t="s">
        <v>20</v>
      </c>
      <c r="H945" s="1" t="s">
        <v>18</v>
      </c>
      <c r="I945">
        <v>1559.8619797074616</v>
      </c>
      <c r="J945">
        <v>9.4763624179371142</v>
      </c>
    </row>
    <row r="946" spans="1:10" x14ac:dyDescent="0.25">
      <c r="A946" s="1" t="s">
        <v>922</v>
      </c>
      <c r="B946" s="2">
        <v>45336</v>
      </c>
      <c r="C946">
        <v>155.98456376069026</v>
      </c>
      <c r="D946">
        <v>33.383947497113994</v>
      </c>
      <c r="E946">
        <v>34.973230883988364</v>
      </c>
      <c r="F946">
        <v>2</v>
      </c>
      <c r="G946" s="1" t="s">
        <v>11</v>
      </c>
      <c r="H946" s="1" t="s">
        <v>12</v>
      </c>
      <c r="I946">
        <v>1647.8400709471009</v>
      </c>
      <c r="J946">
        <v>10.297701686557728</v>
      </c>
    </row>
    <row r="947" spans="1:10" x14ac:dyDescent="0.25">
      <c r="A947" s="1" t="s">
        <v>923</v>
      </c>
      <c r="B947" s="2">
        <v>45337</v>
      </c>
      <c r="C947">
        <v>389.19049330165564</v>
      </c>
      <c r="D947">
        <v>41.097563724700734</v>
      </c>
      <c r="E947">
        <v>299.30743543708604</v>
      </c>
      <c r="F947">
        <v>4</v>
      </c>
      <c r="G947" s="1" t="s">
        <v>14</v>
      </c>
      <c r="H947" s="1" t="s">
        <v>27</v>
      </c>
      <c r="I947">
        <v>1633.8154837947684</v>
      </c>
      <c r="J947">
        <v>7.9814434861706456</v>
      </c>
    </row>
    <row r="948" spans="1:10" x14ac:dyDescent="0.25">
      <c r="A948" s="1" t="s">
        <v>924</v>
      </c>
      <c r="B948" s="2">
        <v>45338</v>
      </c>
      <c r="C948">
        <v>479.31567019471066</v>
      </c>
      <c r="D948">
        <v>40.768080993584164</v>
      </c>
      <c r="E948">
        <v>214.46454442453475</v>
      </c>
      <c r="F948">
        <v>7</v>
      </c>
      <c r="G948" s="1" t="s">
        <v>11</v>
      </c>
      <c r="H948" s="1" t="s">
        <v>27</v>
      </c>
      <c r="I948">
        <v>814.2324268080373</v>
      </c>
      <c r="J948">
        <v>1.8436253371051194</v>
      </c>
    </row>
    <row r="949" spans="1:10" x14ac:dyDescent="0.25">
      <c r="A949" s="1" t="s">
        <v>925</v>
      </c>
      <c r="B949" s="2">
        <v>45339</v>
      </c>
      <c r="C949">
        <v>185.8756278612266</v>
      </c>
      <c r="D949">
        <v>49.523162709269023</v>
      </c>
      <c r="E949">
        <v>303.21742968354465</v>
      </c>
      <c r="F949">
        <v>5</v>
      </c>
      <c r="G949" s="1" t="s">
        <v>20</v>
      </c>
      <c r="H949" s="1" t="s">
        <v>18</v>
      </c>
      <c r="I949">
        <v>860.59387661564756</v>
      </c>
      <c r="J949">
        <v>3.6404041453714395</v>
      </c>
    </row>
    <row r="950" spans="1:10" x14ac:dyDescent="0.25">
      <c r="A950" s="1" t="s">
        <v>486</v>
      </c>
      <c r="B950" s="2">
        <v>45340</v>
      </c>
      <c r="C950">
        <v>375.29713778044885</v>
      </c>
      <c r="D950">
        <v>40.186209508044122</v>
      </c>
      <c r="E950">
        <v>455.02571715112794</v>
      </c>
      <c r="F950">
        <v>7</v>
      </c>
      <c r="G950" s="1" t="s">
        <v>11</v>
      </c>
      <c r="H950" s="1" t="s">
        <v>21</v>
      </c>
      <c r="I950">
        <v>1669.5602139887831</v>
      </c>
      <c r="J950">
        <v>2.0299696908611384</v>
      </c>
    </row>
    <row r="951" spans="1:10" x14ac:dyDescent="0.25">
      <c r="A951" s="1" t="s">
        <v>926</v>
      </c>
      <c r="B951" s="2">
        <v>45341</v>
      </c>
      <c r="C951">
        <v>55.146080387375598</v>
      </c>
      <c r="D951">
        <v>21.160044942690426</v>
      </c>
      <c r="E951">
        <v>284.76511929255599</v>
      </c>
      <c r="F951">
        <v>3</v>
      </c>
      <c r="G951" s="1" t="s">
        <v>20</v>
      </c>
      <c r="H951" s="1" t="s">
        <v>27</v>
      </c>
      <c r="I951">
        <v>112.77823812777223</v>
      </c>
      <c r="J951">
        <v>7.3284836756551766</v>
      </c>
    </row>
    <row r="952" spans="1:10" x14ac:dyDescent="0.25">
      <c r="A952" s="1" t="s">
        <v>927</v>
      </c>
      <c r="B952" s="2">
        <v>45342</v>
      </c>
      <c r="C952">
        <v>344.15751518158942</v>
      </c>
      <c r="D952">
        <v>29.503301271532322</v>
      </c>
      <c r="E952">
        <v>280.86527548069688</v>
      </c>
      <c r="F952">
        <v>3</v>
      </c>
      <c r="G952" s="1" t="s">
        <v>20</v>
      </c>
      <c r="H952" s="1" t="s">
        <v>21</v>
      </c>
      <c r="I952">
        <v>118.79497423834498</v>
      </c>
      <c r="J952">
        <v>1.9304363293759823</v>
      </c>
    </row>
    <row r="953" spans="1:10" x14ac:dyDescent="0.25">
      <c r="A953" s="1" t="s">
        <v>928</v>
      </c>
      <c r="B953" s="2">
        <v>45343</v>
      </c>
      <c r="C953">
        <v>361.74586569023251</v>
      </c>
      <c r="D953">
        <v>26.810576844822876</v>
      </c>
      <c r="E953">
        <v>499.38952400568883</v>
      </c>
      <c r="F953">
        <v>6</v>
      </c>
      <c r="G953" s="1" t="s">
        <v>16</v>
      </c>
      <c r="H953" s="1" t="s">
        <v>21</v>
      </c>
      <c r="I953">
        <v>779.98466310675008</v>
      </c>
      <c r="J953">
        <v>4.1443595073801083</v>
      </c>
    </row>
    <row r="954" spans="1:10" x14ac:dyDescent="0.25">
      <c r="A954" s="1" t="s">
        <v>929</v>
      </c>
      <c r="B954" s="2">
        <v>45344</v>
      </c>
      <c r="C954">
        <v>77.955949310241252</v>
      </c>
      <c r="D954">
        <v>46.070465746926516</v>
      </c>
      <c r="E954">
        <v>246.60989637580442</v>
      </c>
      <c r="F954">
        <v>2</v>
      </c>
      <c r="G954" s="1" t="s">
        <v>14</v>
      </c>
      <c r="H954" s="1" t="s">
        <v>12</v>
      </c>
      <c r="I954">
        <v>1153.9140516434584</v>
      </c>
      <c r="J954">
        <v>11.225479076961843</v>
      </c>
    </row>
    <row r="955" spans="1:10" x14ac:dyDescent="0.25">
      <c r="A955" s="1" t="s">
        <v>930</v>
      </c>
      <c r="B955" s="2">
        <v>45345</v>
      </c>
      <c r="C955">
        <v>103.20118151178767</v>
      </c>
      <c r="D955">
        <v>27.607696499468375</v>
      </c>
      <c r="E955">
        <v>392.09467464196553</v>
      </c>
      <c r="F955">
        <v>8</v>
      </c>
      <c r="G955" s="1" t="s">
        <v>20</v>
      </c>
      <c r="H955" s="1" t="s">
        <v>27</v>
      </c>
      <c r="I955">
        <v>370.56374886702588</v>
      </c>
      <c r="J955">
        <v>9.8918161065718717</v>
      </c>
    </row>
    <row r="956" spans="1:10" x14ac:dyDescent="0.25">
      <c r="A956" s="1" t="s">
        <v>373</v>
      </c>
      <c r="B956" s="2">
        <v>45346</v>
      </c>
      <c r="C956">
        <v>188.0628539016289</v>
      </c>
      <c r="D956">
        <v>22.477157355618516</v>
      </c>
      <c r="E956">
        <v>195.59294244944456</v>
      </c>
      <c r="F956">
        <v>10</v>
      </c>
      <c r="G956" s="1" t="s">
        <v>14</v>
      </c>
      <c r="H956" s="1" t="s">
        <v>12</v>
      </c>
      <c r="I956">
        <v>936.77542708342173</v>
      </c>
      <c r="J956">
        <v>1.1176415054785429</v>
      </c>
    </row>
    <row r="957" spans="1:10" x14ac:dyDescent="0.25">
      <c r="A957" s="1" t="s">
        <v>931</v>
      </c>
      <c r="B957" s="2">
        <v>45347</v>
      </c>
      <c r="C957">
        <v>232.43747583577877</v>
      </c>
      <c r="D957">
        <v>13.091714316404115</v>
      </c>
      <c r="E957">
        <v>127.18719085969042</v>
      </c>
      <c r="F957">
        <v>1</v>
      </c>
      <c r="G957" s="1" t="s">
        <v>11</v>
      </c>
      <c r="H957" s="1" t="s">
        <v>18</v>
      </c>
      <c r="I957">
        <v>1299.5356970489333</v>
      </c>
      <c r="J957">
        <v>11.432363544880001</v>
      </c>
    </row>
    <row r="958" spans="1:10" x14ac:dyDescent="0.25">
      <c r="A958" s="1" t="s">
        <v>932</v>
      </c>
      <c r="B958" s="2">
        <v>45348</v>
      </c>
      <c r="C958">
        <v>276.13421205727536</v>
      </c>
      <c r="D958">
        <v>19.349490529822081</v>
      </c>
      <c r="E958">
        <v>390.62952490902211</v>
      </c>
      <c r="F958">
        <v>9</v>
      </c>
      <c r="G958" s="1" t="s">
        <v>11</v>
      </c>
      <c r="H958" s="1" t="s">
        <v>27</v>
      </c>
      <c r="I958">
        <v>1834.1466535218967</v>
      </c>
      <c r="J958">
        <v>8.4473636939786818</v>
      </c>
    </row>
    <row r="959" spans="1:10" x14ac:dyDescent="0.25">
      <c r="A959" s="1" t="s">
        <v>933</v>
      </c>
      <c r="B959" s="2">
        <v>45349</v>
      </c>
      <c r="C959">
        <v>452.80326641731438</v>
      </c>
      <c r="D959">
        <v>14.855908463289254</v>
      </c>
      <c r="E959">
        <v>371.94887706219248</v>
      </c>
      <c r="F959">
        <v>7</v>
      </c>
      <c r="G959" s="1" t="s">
        <v>20</v>
      </c>
      <c r="H959" s="1" t="s">
        <v>18</v>
      </c>
      <c r="I959">
        <v>783.82754984065252</v>
      </c>
      <c r="J959">
        <v>11.256855607321642</v>
      </c>
    </row>
    <row r="960" spans="1:10" x14ac:dyDescent="0.25">
      <c r="A960" s="1" t="s">
        <v>934</v>
      </c>
      <c r="B960" s="2">
        <v>45350</v>
      </c>
      <c r="C960">
        <v>366.60066579601516</v>
      </c>
      <c r="D960">
        <v>45.309415172644115</v>
      </c>
      <c r="E960">
        <v>159.67959690289948</v>
      </c>
      <c r="F960">
        <v>5</v>
      </c>
      <c r="G960" s="1" t="s">
        <v>14</v>
      </c>
      <c r="H960" s="1" t="s">
        <v>12</v>
      </c>
      <c r="I960">
        <v>1953.0876230925514</v>
      </c>
      <c r="J960">
        <v>2.5007122030572244</v>
      </c>
    </row>
    <row r="961" spans="1:10" x14ac:dyDescent="0.25">
      <c r="A961" s="1" t="s">
        <v>935</v>
      </c>
      <c r="B961" s="2">
        <v>45351</v>
      </c>
      <c r="C961">
        <v>189.94007677309713</v>
      </c>
      <c r="D961">
        <v>40.034222659781349</v>
      </c>
      <c r="E961">
        <v>243.05654824181732</v>
      </c>
      <c r="F961">
        <v>2</v>
      </c>
      <c r="G961" s="1" t="s">
        <v>20</v>
      </c>
      <c r="H961" s="1" t="s">
        <v>12</v>
      </c>
      <c r="I961">
        <v>478.33345290919743</v>
      </c>
      <c r="J961">
        <v>6.4758572478974328</v>
      </c>
    </row>
    <row r="962" spans="1:10" x14ac:dyDescent="0.25">
      <c r="A962" s="1" t="s">
        <v>936</v>
      </c>
      <c r="B962" s="2">
        <v>45352</v>
      </c>
      <c r="C962">
        <v>102.83708563014935</v>
      </c>
      <c r="D962">
        <v>7.6366053625153336</v>
      </c>
      <c r="E962">
        <v>264.99775680501705</v>
      </c>
      <c r="F962">
        <v>7</v>
      </c>
      <c r="G962" s="1" t="s">
        <v>20</v>
      </c>
      <c r="H962" s="1" t="s">
        <v>12</v>
      </c>
      <c r="I962">
        <v>639.79167961238738</v>
      </c>
      <c r="J962">
        <v>8.5363405047170708</v>
      </c>
    </row>
    <row r="963" spans="1:10" x14ac:dyDescent="0.25">
      <c r="A963" s="1" t="s">
        <v>937</v>
      </c>
      <c r="B963" s="2">
        <v>45353</v>
      </c>
      <c r="C963">
        <v>462.25867363278587</v>
      </c>
      <c r="D963">
        <v>49.618909554375684</v>
      </c>
      <c r="E963">
        <v>210.45687567185956</v>
      </c>
      <c r="F963">
        <v>9</v>
      </c>
      <c r="G963" s="1" t="s">
        <v>16</v>
      </c>
      <c r="H963" s="1" t="s">
        <v>27</v>
      </c>
      <c r="I963">
        <v>515.99557684530487</v>
      </c>
      <c r="J963">
        <v>8.4445158225959958</v>
      </c>
    </row>
    <row r="964" spans="1:10" x14ac:dyDescent="0.25">
      <c r="A964" s="1" t="s">
        <v>938</v>
      </c>
      <c r="B964" s="2">
        <v>45354</v>
      </c>
      <c r="C964">
        <v>182.76692007031107</v>
      </c>
      <c r="D964">
        <v>28.824453138444422</v>
      </c>
      <c r="E964">
        <v>261.04028943988681</v>
      </c>
      <c r="F964">
        <v>7</v>
      </c>
      <c r="G964" s="1" t="s">
        <v>11</v>
      </c>
      <c r="H964" s="1" t="s">
        <v>12</v>
      </c>
      <c r="I964">
        <v>597.79781971715147</v>
      </c>
      <c r="J964">
        <v>6.8565027987711238</v>
      </c>
    </row>
    <row r="965" spans="1:10" x14ac:dyDescent="0.25">
      <c r="A965" s="1" t="s">
        <v>939</v>
      </c>
      <c r="B965" s="2">
        <v>45355</v>
      </c>
      <c r="C965">
        <v>326.58145166473207</v>
      </c>
      <c r="D965">
        <v>39.507897580262281</v>
      </c>
      <c r="E965">
        <v>338.08567490177438</v>
      </c>
      <c r="F965">
        <v>3</v>
      </c>
      <c r="G965" s="1" t="s">
        <v>14</v>
      </c>
      <c r="H965" s="1" t="s">
        <v>18</v>
      </c>
      <c r="I965">
        <v>431.14058856407712</v>
      </c>
      <c r="J965">
        <v>2.3716074486090681</v>
      </c>
    </row>
    <row r="966" spans="1:10" x14ac:dyDescent="0.25">
      <c r="A966" s="1" t="s">
        <v>940</v>
      </c>
      <c r="B966" s="2">
        <v>45356</v>
      </c>
      <c r="C966">
        <v>148.60787042090476</v>
      </c>
      <c r="D966">
        <v>49.98225860651057</v>
      </c>
      <c r="E966">
        <v>427.03128324985596</v>
      </c>
      <c r="F966">
        <v>3</v>
      </c>
      <c r="G966" s="1" t="s">
        <v>11</v>
      </c>
      <c r="H966" s="1" t="s">
        <v>21</v>
      </c>
      <c r="I966">
        <v>1710.3149492558791</v>
      </c>
      <c r="J966">
        <v>1.1529028846260359</v>
      </c>
    </row>
    <row r="967" spans="1:10" x14ac:dyDescent="0.25">
      <c r="A967" s="1" t="s">
        <v>941</v>
      </c>
      <c r="B967" s="2">
        <v>45357</v>
      </c>
      <c r="C967">
        <v>110.10595198856186</v>
      </c>
      <c r="D967">
        <v>48.829093778007596</v>
      </c>
      <c r="E967">
        <v>407.13922732539123</v>
      </c>
      <c r="F967">
        <v>8</v>
      </c>
      <c r="G967" s="1" t="s">
        <v>16</v>
      </c>
      <c r="H967" s="1" t="s">
        <v>27</v>
      </c>
      <c r="I967">
        <v>567.33209445497914</v>
      </c>
      <c r="J967">
        <v>3.0920240433495514</v>
      </c>
    </row>
    <row r="968" spans="1:10" x14ac:dyDescent="0.25">
      <c r="A968" s="1" t="s">
        <v>942</v>
      </c>
      <c r="B968" s="2">
        <v>45358</v>
      </c>
      <c r="C968">
        <v>118.93350411013064</v>
      </c>
      <c r="D968">
        <v>9.5060451787230917</v>
      </c>
      <c r="E968">
        <v>314.73726874886148</v>
      </c>
      <c r="F968">
        <v>9</v>
      </c>
      <c r="G968" s="1" t="s">
        <v>29</v>
      </c>
      <c r="H968" s="1" t="s">
        <v>18</v>
      </c>
      <c r="I968">
        <v>472.3763640287134</v>
      </c>
      <c r="J968">
        <v>10.145371617414726</v>
      </c>
    </row>
    <row r="969" spans="1:10" x14ac:dyDescent="0.25">
      <c r="A969" s="1" t="s">
        <v>943</v>
      </c>
      <c r="B969" s="2">
        <v>45359</v>
      </c>
      <c r="C969">
        <v>386.48067671788544</v>
      </c>
      <c r="D969">
        <v>34.558898961930538</v>
      </c>
      <c r="E969">
        <v>99.604904975435971</v>
      </c>
      <c r="F969">
        <v>4</v>
      </c>
      <c r="G969" s="1" t="s">
        <v>11</v>
      </c>
      <c r="H969" s="1" t="s">
        <v>27</v>
      </c>
      <c r="I969">
        <v>434.54710618760197</v>
      </c>
      <c r="J969">
        <v>1.0801928256136235</v>
      </c>
    </row>
    <row r="970" spans="1:10" x14ac:dyDescent="0.25">
      <c r="A970" s="1" t="s">
        <v>944</v>
      </c>
      <c r="B970" s="2">
        <v>45360</v>
      </c>
      <c r="C970">
        <v>322.5825266400812</v>
      </c>
      <c r="D970">
        <v>16.993715047955739</v>
      </c>
      <c r="E970">
        <v>266.78560664786346</v>
      </c>
      <c r="F970">
        <v>8</v>
      </c>
      <c r="G970" s="1" t="s">
        <v>16</v>
      </c>
      <c r="H970" s="1" t="s">
        <v>12</v>
      </c>
      <c r="I970">
        <v>597.39835135812302</v>
      </c>
      <c r="J970">
        <v>5.6747680062689536</v>
      </c>
    </row>
    <row r="971" spans="1:10" x14ac:dyDescent="0.25">
      <c r="A971" s="1" t="s">
        <v>945</v>
      </c>
      <c r="B971" s="2">
        <v>45361</v>
      </c>
      <c r="C971">
        <v>237.1305269440511</v>
      </c>
      <c r="D971">
        <v>41.732832272393061</v>
      </c>
      <c r="E971">
        <v>234.18581304272084</v>
      </c>
      <c r="F971">
        <v>7</v>
      </c>
      <c r="G971" s="1" t="s">
        <v>11</v>
      </c>
      <c r="H971" s="1" t="s">
        <v>27</v>
      </c>
      <c r="I971">
        <v>292.26141229188545</v>
      </c>
      <c r="J971">
        <v>6.8775730523939984</v>
      </c>
    </row>
    <row r="972" spans="1:10" x14ac:dyDescent="0.25">
      <c r="A972" s="1" t="s">
        <v>946</v>
      </c>
      <c r="B972" s="2">
        <v>45362</v>
      </c>
      <c r="C972">
        <v>297.15552896826415</v>
      </c>
      <c r="D972">
        <v>46.276676715669822</v>
      </c>
      <c r="E972">
        <v>105.98968827613797</v>
      </c>
      <c r="F972">
        <v>10</v>
      </c>
      <c r="G972" s="1" t="s">
        <v>14</v>
      </c>
      <c r="H972" s="1" t="s">
        <v>12</v>
      </c>
      <c r="I972">
        <v>1679.7468989130818</v>
      </c>
      <c r="J972">
        <v>4.7956668860203671</v>
      </c>
    </row>
    <row r="973" spans="1:10" x14ac:dyDescent="0.25">
      <c r="A973" s="1" t="s">
        <v>947</v>
      </c>
      <c r="B973" s="2">
        <v>45363</v>
      </c>
      <c r="C973">
        <v>261.87263459569022</v>
      </c>
      <c r="D973">
        <v>7.5158895133602392</v>
      </c>
      <c r="E973">
        <v>475.38167917422959</v>
      </c>
      <c r="F973">
        <v>4</v>
      </c>
      <c r="G973" s="1" t="s">
        <v>16</v>
      </c>
      <c r="H973" s="1" t="s">
        <v>18</v>
      </c>
      <c r="I973">
        <v>360.76271548832369</v>
      </c>
      <c r="J973">
        <v>11.93644140756737</v>
      </c>
    </row>
    <row r="974" spans="1:10" x14ac:dyDescent="0.25">
      <c r="A974" s="1" t="s">
        <v>948</v>
      </c>
      <c r="B974" s="2">
        <v>45364</v>
      </c>
      <c r="C974">
        <v>291.88295946194035</v>
      </c>
      <c r="D974">
        <v>49.837642182790567</v>
      </c>
      <c r="E974">
        <v>336.51838733742881</v>
      </c>
      <c r="F974">
        <v>9</v>
      </c>
      <c r="G974" s="1" t="s">
        <v>29</v>
      </c>
      <c r="H974" s="1" t="s">
        <v>18</v>
      </c>
      <c r="I974">
        <v>1344.2514747089649</v>
      </c>
      <c r="J974">
        <v>8.272915217724087</v>
      </c>
    </row>
    <row r="975" spans="1:10" x14ac:dyDescent="0.25">
      <c r="A975" s="1" t="s">
        <v>949</v>
      </c>
      <c r="B975" s="2">
        <v>45365</v>
      </c>
      <c r="C975">
        <v>348.84249770284873</v>
      </c>
      <c r="D975">
        <v>14.873521371976619</v>
      </c>
      <c r="E975">
        <v>484.51306872200627</v>
      </c>
      <c r="F975">
        <v>10</v>
      </c>
      <c r="G975" s="1" t="s">
        <v>11</v>
      </c>
      <c r="H975" s="1" t="s">
        <v>21</v>
      </c>
      <c r="I975">
        <v>1781.5218970987285</v>
      </c>
      <c r="J975">
        <v>11.125048518605508</v>
      </c>
    </row>
    <row r="976" spans="1:10" x14ac:dyDescent="0.25">
      <c r="A976" s="1" t="s">
        <v>950</v>
      </c>
      <c r="B976" s="2">
        <v>45366</v>
      </c>
      <c r="C976">
        <v>148.28523019579666</v>
      </c>
      <c r="D976">
        <v>43.092729070930993</v>
      </c>
      <c r="E976">
        <v>373.24150824071575</v>
      </c>
      <c r="F976">
        <v>9</v>
      </c>
      <c r="G976" s="1" t="s">
        <v>16</v>
      </c>
      <c r="H976" s="1" t="s">
        <v>12</v>
      </c>
      <c r="I976">
        <v>742.92823060316437</v>
      </c>
      <c r="J976">
        <v>11.990847100940725</v>
      </c>
    </row>
    <row r="977" spans="1:10" x14ac:dyDescent="0.25">
      <c r="A977" s="1" t="s">
        <v>951</v>
      </c>
      <c r="B977" s="2">
        <v>45367</v>
      </c>
      <c r="C977">
        <v>161.35944318885998</v>
      </c>
      <c r="D977">
        <v>40.882580932073395</v>
      </c>
      <c r="E977">
        <v>252.08163954916685</v>
      </c>
      <c r="F977">
        <v>4</v>
      </c>
      <c r="G977" s="1" t="s">
        <v>29</v>
      </c>
      <c r="H977" s="1" t="s">
        <v>21</v>
      </c>
      <c r="I977">
        <v>499.45101946322245</v>
      </c>
      <c r="J977">
        <v>11.394355213710856</v>
      </c>
    </row>
    <row r="978" spans="1:10" x14ac:dyDescent="0.25">
      <c r="A978" s="1" t="s">
        <v>952</v>
      </c>
      <c r="B978" s="2">
        <v>45368</v>
      </c>
      <c r="C978">
        <v>389.63279737618939</v>
      </c>
      <c r="D978">
        <v>20.966208555432196</v>
      </c>
      <c r="E978">
        <v>192.22185864598686</v>
      </c>
      <c r="F978">
        <v>4</v>
      </c>
      <c r="G978" s="1" t="s">
        <v>14</v>
      </c>
      <c r="H978" s="1" t="s">
        <v>18</v>
      </c>
      <c r="I978">
        <v>966.78698924396087</v>
      </c>
      <c r="J978">
        <v>8.5248591207051998</v>
      </c>
    </row>
    <row r="979" spans="1:10" x14ac:dyDescent="0.25">
      <c r="A979" s="1" t="s">
        <v>953</v>
      </c>
      <c r="B979" s="2">
        <v>45369</v>
      </c>
      <c r="C979">
        <v>442.91077631947996</v>
      </c>
      <c r="D979">
        <v>42.765001353765918</v>
      </c>
      <c r="E979">
        <v>125.03317628433362</v>
      </c>
      <c r="F979">
        <v>2</v>
      </c>
      <c r="G979" s="1" t="s">
        <v>11</v>
      </c>
      <c r="H979" s="1" t="s">
        <v>12</v>
      </c>
      <c r="I979">
        <v>802.31724335273168</v>
      </c>
      <c r="J979">
        <v>1.4659157967650063</v>
      </c>
    </row>
    <row r="980" spans="1:10" x14ac:dyDescent="0.25">
      <c r="A980" s="1" t="s">
        <v>954</v>
      </c>
      <c r="B980" s="2">
        <v>45370</v>
      </c>
      <c r="C980">
        <v>86.841637912973681</v>
      </c>
      <c r="D980">
        <v>43.034940606482635</v>
      </c>
      <c r="E980">
        <v>254.06823121935096</v>
      </c>
      <c r="F980">
        <v>5</v>
      </c>
      <c r="G980" s="1" t="s">
        <v>20</v>
      </c>
      <c r="H980" s="1" t="s">
        <v>21</v>
      </c>
      <c r="I980">
        <v>807.46549036895158</v>
      </c>
      <c r="J980">
        <v>5.9351724804276316</v>
      </c>
    </row>
    <row r="981" spans="1:10" x14ac:dyDescent="0.25">
      <c r="A981" s="1" t="s">
        <v>955</v>
      </c>
      <c r="B981" s="2">
        <v>45371</v>
      </c>
      <c r="C981">
        <v>251.03658987341748</v>
      </c>
      <c r="D981">
        <v>12.924516541099552</v>
      </c>
      <c r="E981">
        <v>50.173357478465221</v>
      </c>
      <c r="F981">
        <v>7</v>
      </c>
      <c r="G981" s="1" t="s">
        <v>14</v>
      </c>
      <c r="H981" s="1" t="s">
        <v>27</v>
      </c>
      <c r="I981">
        <v>425.58363294755912</v>
      </c>
      <c r="J981">
        <v>2.8538557322304232</v>
      </c>
    </row>
    <row r="982" spans="1:10" x14ac:dyDescent="0.25">
      <c r="A982" s="1" t="s">
        <v>956</v>
      </c>
      <c r="B982" s="2">
        <v>45372</v>
      </c>
      <c r="C982">
        <v>366.69475632014263</v>
      </c>
      <c r="D982">
        <v>31.663377913163572</v>
      </c>
      <c r="E982">
        <v>197.32888901478768</v>
      </c>
      <c r="F982">
        <v>6</v>
      </c>
      <c r="G982" s="1" t="s">
        <v>14</v>
      </c>
      <c r="H982" s="1" t="s">
        <v>27</v>
      </c>
      <c r="I982">
        <v>1101.1608075834324</v>
      </c>
      <c r="J982">
        <v>11.23203897998658</v>
      </c>
    </row>
    <row r="983" spans="1:10" x14ac:dyDescent="0.25">
      <c r="A983" s="1" t="s">
        <v>957</v>
      </c>
      <c r="B983" s="2">
        <v>45373</v>
      </c>
      <c r="C983">
        <v>85.146224966348086</v>
      </c>
      <c r="D983">
        <v>41.279460141172478</v>
      </c>
      <c r="E983">
        <v>40.548051602550501</v>
      </c>
      <c r="F983">
        <v>10</v>
      </c>
      <c r="G983" s="1" t="s">
        <v>14</v>
      </c>
      <c r="H983" s="1" t="s">
        <v>18</v>
      </c>
      <c r="I983">
        <v>1618.1433789105738</v>
      </c>
      <c r="J983">
        <v>9.4008149561187651</v>
      </c>
    </row>
    <row r="984" spans="1:10" x14ac:dyDescent="0.25">
      <c r="A984" s="1" t="s">
        <v>54</v>
      </c>
      <c r="B984" s="2">
        <v>45374</v>
      </c>
      <c r="C984">
        <v>303.8759250230637</v>
      </c>
      <c r="D984">
        <v>36.3931953619811</v>
      </c>
      <c r="E984">
        <v>119.25155586440047</v>
      </c>
      <c r="F984">
        <v>2</v>
      </c>
      <c r="G984" s="1" t="s">
        <v>14</v>
      </c>
      <c r="H984" s="1" t="s">
        <v>18</v>
      </c>
      <c r="I984">
        <v>1284.0871883568257</v>
      </c>
      <c r="J984">
        <v>10.941784810094195</v>
      </c>
    </row>
    <row r="985" spans="1:10" x14ac:dyDescent="0.25">
      <c r="A985" s="1" t="s">
        <v>958</v>
      </c>
      <c r="B985" s="2">
        <v>45375</v>
      </c>
      <c r="C985">
        <v>77.791121400507706</v>
      </c>
      <c r="D985">
        <v>46.129100185784047</v>
      </c>
      <c r="E985">
        <v>455.7085244350211</v>
      </c>
      <c r="F985">
        <v>2</v>
      </c>
      <c r="G985" s="1" t="s">
        <v>29</v>
      </c>
      <c r="H985" s="1" t="s">
        <v>21</v>
      </c>
      <c r="I985">
        <v>924.06431785923883</v>
      </c>
      <c r="J985">
        <v>2.9229561450060166</v>
      </c>
    </row>
    <row r="986" spans="1:10" x14ac:dyDescent="0.25">
      <c r="A986" s="1" t="s">
        <v>959</v>
      </c>
      <c r="B986" s="2">
        <v>45376</v>
      </c>
      <c r="C986">
        <v>296.44216191991916</v>
      </c>
      <c r="D986">
        <v>6.2692956377221583</v>
      </c>
      <c r="E986">
        <v>193.40065498862182</v>
      </c>
      <c r="F986">
        <v>7</v>
      </c>
      <c r="G986" s="1" t="s">
        <v>20</v>
      </c>
      <c r="H986" s="1" t="s">
        <v>21</v>
      </c>
      <c r="I986">
        <v>1450.7900701777435</v>
      </c>
      <c r="J986">
        <v>5.0375603082291658</v>
      </c>
    </row>
    <row r="987" spans="1:10" x14ac:dyDescent="0.25">
      <c r="A987" s="1" t="s">
        <v>960</v>
      </c>
      <c r="B987" s="2">
        <v>45377</v>
      </c>
      <c r="C987">
        <v>277.46917524166815</v>
      </c>
      <c r="D987">
        <v>36.525236150813825</v>
      </c>
      <c r="E987">
        <v>245.44362992490028</v>
      </c>
      <c r="F987">
        <v>7</v>
      </c>
      <c r="G987" s="1" t="s">
        <v>11</v>
      </c>
      <c r="H987" s="1" t="s">
        <v>21</v>
      </c>
      <c r="I987">
        <v>325.13730730430217</v>
      </c>
      <c r="J987">
        <v>2.4665068063924407</v>
      </c>
    </row>
    <row r="988" spans="1:10" x14ac:dyDescent="0.25">
      <c r="A988" s="1" t="s">
        <v>292</v>
      </c>
      <c r="B988" s="2">
        <v>45378</v>
      </c>
      <c r="C988">
        <v>307.71575340253912</v>
      </c>
      <c r="D988">
        <v>47.640143078150686</v>
      </c>
      <c r="E988">
        <v>238.22885590154641</v>
      </c>
      <c r="F988">
        <v>6</v>
      </c>
      <c r="G988" s="1" t="s">
        <v>14</v>
      </c>
      <c r="H988" s="1" t="s">
        <v>12</v>
      </c>
      <c r="I988">
        <v>1777.1739323131396</v>
      </c>
      <c r="J988">
        <v>4.8862068688669762</v>
      </c>
    </row>
    <row r="989" spans="1:10" x14ac:dyDescent="0.25">
      <c r="A989" s="1" t="s">
        <v>961</v>
      </c>
      <c r="B989" s="2">
        <v>45379</v>
      </c>
      <c r="C989">
        <v>117.43357162208643</v>
      </c>
      <c r="D989">
        <v>30.362291905243715</v>
      </c>
      <c r="E989">
        <v>42.289979600565495</v>
      </c>
      <c r="F989">
        <v>6</v>
      </c>
      <c r="G989" s="1" t="s">
        <v>11</v>
      </c>
      <c r="H989" s="1" t="s">
        <v>27</v>
      </c>
      <c r="I989">
        <v>348.50989215304259</v>
      </c>
      <c r="J989">
        <v>1.5599722091104455</v>
      </c>
    </row>
    <row r="990" spans="1:10" x14ac:dyDescent="0.25">
      <c r="A990" s="1" t="s">
        <v>962</v>
      </c>
      <c r="B990" s="2">
        <v>45380</v>
      </c>
      <c r="C990">
        <v>197.65293698399293</v>
      </c>
      <c r="D990">
        <v>30.339900088880828</v>
      </c>
      <c r="E990">
        <v>490.68309539028911</v>
      </c>
      <c r="F990">
        <v>4</v>
      </c>
      <c r="G990" s="1" t="s">
        <v>16</v>
      </c>
      <c r="H990" s="1" t="s">
        <v>12</v>
      </c>
      <c r="I990">
        <v>460.31814116384413</v>
      </c>
      <c r="J990">
        <v>6.4505864766988337</v>
      </c>
    </row>
    <row r="991" spans="1:10" x14ac:dyDescent="0.25">
      <c r="A991" s="1" t="s">
        <v>963</v>
      </c>
      <c r="B991" s="2">
        <v>45381</v>
      </c>
      <c r="C991">
        <v>284.15369353315418</v>
      </c>
      <c r="D991">
        <v>13.470514920736532</v>
      </c>
      <c r="E991">
        <v>175.55413283070925</v>
      </c>
      <c r="F991">
        <v>6</v>
      </c>
      <c r="G991" s="1" t="s">
        <v>14</v>
      </c>
      <c r="H991" s="1" t="s">
        <v>12</v>
      </c>
      <c r="I991">
        <v>1111.8539513541125</v>
      </c>
      <c r="J991">
        <v>2.8753236093083063</v>
      </c>
    </row>
    <row r="992" spans="1:10" x14ac:dyDescent="0.25">
      <c r="A992" s="1" t="s">
        <v>964</v>
      </c>
      <c r="B992" s="2">
        <v>45382</v>
      </c>
      <c r="C992">
        <v>102.3080099830989</v>
      </c>
      <c r="D992">
        <v>49.460279468208938</v>
      </c>
      <c r="E992">
        <v>357.79340136685869</v>
      </c>
      <c r="F992">
        <v>6</v>
      </c>
      <c r="G992" s="1" t="s">
        <v>14</v>
      </c>
      <c r="H992" s="1" t="s">
        <v>21</v>
      </c>
      <c r="I992">
        <v>1419.27240275655</v>
      </c>
      <c r="J992">
        <v>11.66701244000769</v>
      </c>
    </row>
    <row r="993" spans="1:10" x14ac:dyDescent="0.25">
      <c r="A993" s="1" t="s">
        <v>965</v>
      </c>
      <c r="B993" s="2">
        <v>45383</v>
      </c>
      <c r="C993">
        <v>142.4306684927127</v>
      </c>
      <c r="D993">
        <v>44.673186195399211</v>
      </c>
      <c r="E993">
        <v>270.25899398410434</v>
      </c>
      <c r="F993">
        <v>10</v>
      </c>
      <c r="G993" s="1" t="s">
        <v>11</v>
      </c>
      <c r="H993" s="1" t="s">
        <v>27</v>
      </c>
      <c r="I993">
        <v>704.10805746274741</v>
      </c>
      <c r="J993">
        <v>4.7175445560700959</v>
      </c>
    </row>
    <row r="994" spans="1:10" x14ac:dyDescent="0.25">
      <c r="A994" s="1" t="s">
        <v>189</v>
      </c>
      <c r="B994" s="2">
        <v>45384</v>
      </c>
      <c r="C994">
        <v>312.41645529845789</v>
      </c>
      <c r="D994">
        <v>27.150202575293235</v>
      </c>
      <c r="E994">
        <v>418.23063471375218</v>
      </c>
      <c r="F994">
        <v>1</v>
      </c>
      <c r="G994" s="1" t="s">
        <v>20</v>
      </c>
      <c r="H994" s="1" t="s">
        <v>21</v>
      </c>
      <c r="I994">
        <v>916.12631273467036</v>
      </c>
      <c r="J994">
        <v>8.469694903101157</v>
      </c>
    </row>
    <row r="995" spans="1:10" x14ac:dyDescent="0.25">
      <c r="A995" s="1" t="s">
        <v>966</v>
      </c>
      <c r="B995" s="2">
        <v>45385</v>
      </c>
      <c r="C995">
        <v>90.923740003259525</v>
      </c>
      <c r="D995">
        <v>18.907388246804882</v>
      </c>
      <c r="E995">
        <v>420.73868778434883</v>
      </c>
      <c r="F995">
        <v>5</v>
      </c>
      <c r="G995" s="1" t="s">
        <v>16</v>
      </c>
      <c r="H995" s="1" t="s">
        <v>27</v>
      </c>
      <c r="I995">
        <v>1308.6716023433528</v>
      </c>
      <c r="J995">
        <v>10.148990466671554</v>
      </c>
    </row>
    <row r="996" spans="1:10" x14ac:dyDescent="0.25">
      <c r="A996" s="1" t="s">
        <v>967</v>
      </c>
      <c r="B996" s="2">
        <v>45386</v>
      </c>
      <c r="C996">
        <v>279.66890931477553</v>
      </c>
      <c r="D996">
        <v>27.069638905736564</v>
      </c>
      <c r="E996">
        <v>146.39171330439365</v>
      </c>
      <c r="F996">
        <v>3</v>
      </c>
      <c r="G996" s="1" t="s">
        <v>20</v>
      </c>
      <c r="H996" s="1" t="s">
        <v>27</v>
      </c>
      <c r="I996">
        <v>1849.9258286339852</v>
      </c>
      <c r="J996">
        <v>10.358547556627936</v>
      </c>
    </row>
    <row r="997" spans="1:10" x14ac:dyDescent="0.25">
      <c r="A997" s="1" t="s">
        <v>968</v>
      </c>
      <c r="B997" s="2">
        <v>45387</v>
      </c>
      <c r="C997">
        <v>413.91143742975675</v>
      </c>
      <c r="D997">
        <v>9.0615819582906276</v>
      </c>
      <c r="E997">
        <v>281.28802980241829</v>
      </c>
      <c r="F997">
        <v>6</v>
      </c>
      <c r="G997" s="1" t="s">
        <v>11</v>
      </c>
      <c r="H997" s="1" t="s">
        <v>21</v>
      </c>
      <c r="I997">
        <v>1549.8565120283752</v>
      </c>
      <c r="J997">
        <v>10.435867781166131</v>
      </c>
    </row>
    <row r="998" spans="1:10" x14ac:dyDescent="0.25">
      <c r="A998" s="1" t="s">
        <v>969</v>
      </c>
      <c r="B998" s="2">
        <v>45388</v>
      </c>
      <c r="C998">
        <v>254.04453508090188</v>
      </c>
      <c r="D998">
        <v>15.468051113745759</v>
      </c>
      <c r="E998">
        <v>103.44791189429601</v>
      </c>
      <c r="F998">
        <v>10</v>
      </c>
      <c r="G998" s="1" t="s">
        <v>29</v>
      </c>
      <c r="H998" s="1" t="s">
        <v>18</v>
      </c>
      <c r="I998">
        <v>1215.9191575593807</v>
      </c>
      <c r="J998">
        <v>4.1907121337276543</v>
      </c>
    </row>
    <row r="999" spans="1:10" x14ac:dyDescent="0.25">
      <c r="A999" s="1" t="s">
        <v>970</v>
      </c>
      <c r="B999" s="2">
        <v>45389</v>
      </c>
      <c r="C999">
        <v>280.96152944073867</v>
      </c>
      <c r="D999">
        <v>14.846402376120977</v>
      </c>
      <c r="E999">
        <v>333.76415030426443</v>
      </c>
      <c r="F999">
        <v>8</v>
      </c>
      <c r="G999" s="1" t="s">
        <v>14</v>
      </c>
      <c r="H999" s="1" t="s">
        <v>12</v>
      </c>
      <c r="I999">
        <v>1723.4273226364689</v>
      </c>
      <c r="J999">
        <v>6.3143715130462903</v>
      </c>
    </row>
    <row r="1000" spans="1:10" x14ac:dyDescent="0.25">
      <c r="A1000" s="1" t="s">
        <v>971</v>
      </c>
      <c r="B1000" s="2">
        <v>45390</v>
      </c>
      <c r="C1000">
        <v>255.55931407034421</v>
      </c>
      <c r="D1000">
        <v>28.69018313668299</v>
      </c>
      <c r="E1000">
        <v>195.34245343570288</v>
      </c>
      <c r="F1000">
        <v>10</v>
      </c>
      <c r="G1000" s="1" t="s">
        <v>29</v>
      </c>
      <c r="H1000" s="1" t="s">
        <v>27</v>
      </c>
      <c r="I1000">
        <v>658.94721746606217</v>
      </c>
      <c r="J1000">
        <v>3.9122586648443738</v>
      </c>
    </row>
    <row r="1001" spans="1:10" x14ac:dyDescent="0.25">
      <c r="A1001" s="1" t="s">
        <v>972</v>
      </c>
      <c r="B1001" s="2">
        <v>45391</v>
      </c>
      <c r="C1001">
        <v>75.981551419636148</v>
      </c>
      <c r="D1001">
        <v>5.0307573372723864</v>
      </c>
      <c r="E1001">
        <v>333.60154234728793</v>
      </c>
      <c r="F1001">
        <v>3</v>
      </c>
      <c r="G1001" s="1" t="s">
        <v>11</v>
      </c>
      <c r="H1001" s="1" t="s">
        <v>21</v>
      </c>
      <c r="I1001">
        <v>382.2771461501207</v>
      </c>
      <c r="J1001">
        <v>1.0245773875585407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2CF24-2050-4E8F-84AD-B044F108C0FD}">
  <dimension ref="A1:E961"/>
  <sheetViews>
    <sheetView workbookViewId="0">
      <selection activeCell="E22" sqref="E22"/>
    </sheetView>
  </sheetViews>
  <sheetFormatPr defaultRowHeight="15" x14ac:dyDescent="0.25"/>
  <cols>
    <col min="1" max="1" width="9.42578125" bestFit="1" customWidth="1"/>
    <col min="2" max="2" width="21.42578125" bestFit="1" customWidth="1"/>
    <col min="3" max="3" width="9.28515625" bestFit="1" customWidth="1"/>
    <col min="4" max="4" width="12.85546875" bestFit="1" customWidth="1"/>
    <col min="5" max="5" width="24.28515625" bestFit="1" customWidth="1"/>
    <col min="6" max="7" width="21.42578125" bestFit="1" customWidth="1"/>
    <col min="8" max="10" width="12" bestFit="1" customWidth="1"/>
    <col min="11" max="11" width="11" bestFit="1" customWidth="1"/>
    <col min="12" max="31" width="12" bestFit="1" customWidth="1"/>
    <col min="32" max="32" width="11" bestFit="1" customWidth="1"/>
    <col min="33" max="34" width="12" bestFit="1" customWidth="1"/>
    <col min="35" max="35" width="11" bestFit="1" customWidth="1"/>
    <col min="36" max="36" width="12" bestFit="1" customWidth="1"/>
    <col min="37" max="37" width="11" bestFit="1" customWidth="1"/>
    <col min="38" max="42" width="12" bestFit="1" customWidth="1"/>
    <col min="43" max="43" width="10" bestFit="1" customWidth="1"/>
    <col min="44" max="52" width="12" bestFit="1" customWidth="1"/>
    <col min="53" max="53" width="11" bestFit="1" customWidth="1"/>
    <col min="54" max="55" width="12" bestFit="1" customWidth="1"/>
    <col min="56" max="56" width="11" bestFit="1" customWidth="1"/>
    <col min="57" max="75" width="12" bestFit="1" customWidth="1"/>
    <col min="76" max="76" width="11" bestFit="1" customWidth="1"/>
    <col min="77" max="79" width="12" bestFit="1" customWidth="1"/>
    <col min="80" max="80" width="11" bestFit="1" customWidth="1"/>
    <col min="81" max="96" width="12" bestFit="1" customWidth="1"/>
    <col min="97" max="97" width="11" bestFit="1" customWidth="1"/>
    <col min="98" max="101" width="12" bestFit="1" customWidth="1"/>
    <col min="102" max="102" width="11" bestFit="1" customWidth="1"/>
    <col min="103" max="107" width="12" bestFit="1" customWidth="1"/>
    <col min="108" max="108" width="11" bestFit="1" customWidth="1"/>
    <col min="109" max="112" width="12" bestFit="1" customWidth="1"/>
    <col min="113" max="113" width="11" bestFit="1" customWidth="1"/>
    <col min="114" max="162" width="12" bestFit="1" customWidth="1"/>
    <col min="163" max="163" width="10" bestFit="1" customWidth="1"/>
    <col min="164" max="175" width="12" bestFit="1" customWidth="1"/>
    <col min="176" max="176" width="11" bestFit="1" customWidth="1"/>
    <col min="177" max="185" width="12" bestFit="1" customWidth="1"/>
    <col min="186" max="186" width="11" bestFit="1" customWidth="1"/>
    <col min="187" max="207" width="12" bestFit="1" customWidth="1"/>
    <col min="208" max="208" width="11" bestFit="1" customWidth="1"/>
    <col min="209" max="222" width="12" bestFit="1" customWidth="1"/>
    <col min="223" max="223" width="11" bestFit="1" customWidth="1"/>
    <col min="224" max="226" width="12" bestFit="1" customWidth="1"/>
    <col min="227" max="227" width="11" bestFit="1" customWidth="1"/>
    <col min="228" max="238" width="12" bestFit="1" customWidth="1"/>
    <col min="239" max="239" width="11" bestFit="1" customWidth="1"/>
    <col min="240" max="244" width="12" bestFit="1" customWidth="1"/>
    <col min="245" max="245" width="11" bestFit="1" customWidth="1"/>
    <col min="246" max="248" width="12" bestFit="1" customWidth="1"/>
    <col min="249" max="249" width="11" bestFit="1" customWidth="1"/>
    <col min="250" max="251" width="12" bestFit="1" customWidth="1"/>
    <col min="252" max="252" width="11" bestFit="1" customWidth="1"/>
    <col min="253" max="257" width="12" bestFit="1" customWidth="1"/>
    <col min="258" max="258" width="11" bestFit="1" customWidth="1"/>
    <col min="259" max="272" width="12" bestFit="1" customWidth="1"/>
    <col min="273" max="273" width="11" bestFit="1" customWidth="1"/>
    <col min="274" max="276" width="12" bestFit="1" customWidth="1"/>
    <col min="277" max="277" width="11" bestFit="1" customWidth="1"/>
    <col min="278" max="295" width="12" bestFit="1" customWidth="1"/>
    <col min="296" max="296" width="11" bestFit="1" customWidth="1"/>
    <col min="297" max="309" width="12" bestFit="1" customWidth="1"/>
    <col min="310" max="310" width="11" bestFit="1" customWidth="1"/>
    <col min="311" max="316" width="12" bestFit="1" customWidth="1"/>
    <col min="317" max="317" width="10" bestFit="1" customWidth="1"/>
    <col min="318" max="322" width="12" bestFit="1" customWidth="1"/>
    <col min="323" max="323" width="11" bestFit="1" customWidth="1"/>
    <col min="324" max="325" width="12" bestFit="1" customWidth="1"/>
    <col min="326" max="327" width="11" bestFit="1" customWidth="1"/>
    <col min="328" max="332" width="12" bestFit="1" customWidth="1"/>
    <col min="333" max="333" width="11" bestFit="1" customWidth="1"/>
    <col min="334" max="348" width="12" bestFit="1" customWidth="1"/>
    <col min="349" max="349" width="11" bestFit="1" customWidth="1"/>
    <col min="350" max="368" width="12" bestFit="1" customWidth="1"/>
    <col min="369" max="369" width="11" bestFit="1" customWidth="1"/>
    <col min="370" max="372" width="12" bestFit="1" customWidth="1"/>
    <col min="373" max="373" width="11" bestFit="1" customWidth="1"/>
    <col min="374" max="395" width="12" bestFit="1" customWidth="1"/>
    <col min="396" max="396" width="11" bestFit="1" customWidth="1"/>
    <col min="397" max="439" width="12" bestFit="1" customWidth="1"/>
    <col min="440" max="440" width="11" bestFit="1" customWidth="1"/>
    <col min="441" max="473" width="12" bestFit="1" customWidth="1"/>
    <col min="474" max="474" width="11" bestFit="1" customWidth="1"/>
    <col min="475" max="479" width="12" bestFit="1" customWidth="1"/>
    <col min="480" max="480" width="11" bestFit="1" customWidth="1"/>
    <col min="481" max="486" width="12" bestFit="1" customWidth="1"/>
    <col min="487" max="487" width="11" bestFit="1" customWidth="1"/>
    <col min="488" max="491" width="12" bestFit="1" customWidth="1"/>
    <col min="492" max="492" width="11" bestFit="1" customWidth="1"/>
    <col min="493" max="505" width="12" bestFit="1" customWidth="1"/>
    <col min="506" max="506" width="11" bestFit="1" customWidth="1"/>
    <col min="507" max="520" width="12" bestFit="1" customWidth="1"/>
    <col min="521" max="521" width="11" bestFit="1" customWidth="1"/>
    <col min="522" max="532" width="12" bestFit="1" customWidth="1"/>
    <col min="533" max="533" width="11" bestFit="1" customWidth="1"/>
    <col min="534" max="547" width="12" bestFit="1" customWidth="1"/>
    <col min="548" max="548" width="10" bestFit="1" customWidth="1"/>
    <col min="549" max="552" width="12" bestFit="1" customWidth="1"/>
    <col min="553" max="553" width="11" bestFit="1" customWidth="1"/>
    <col min="554" max="561" width="12" bestFit="1" customWidth="1"/>
    <col min="562" max="563" width="11" bestFit="1" customWidth="1"/>
    <col min="564" max="575" width="12" bestFit="1" customWidth="1"/>
    <col min="576" max="576" width="11" bestFit="1" customWidth="1"/>
    <col min="577" max="588" width="12" bestFit="1" customWidth="1"/>
    <col min="589" max="589" width="11" bestFit="1" customWidth="1"/>
    <col min="590" max="590" width="12" bestFit="1" customWidth="1"/>
    <col min="591" max="591" width="11" bestFit="1" customWidth="1"/>
    <col min="592" max="594" width="12" bestFit="1" customWidth="1"/>
    <col min="595" max="595" width="11" bestFit="1" customWidth="1"/>
    <col min="596" max="597" width="12" bestFit="1" customWidth="1"/>
    <col min="598" max="598" width="11" bestFit="1" customWidth="1"/>
    <col min="599" max="617" width="12" bestFit="1" customWidth="1"/>
    <col min="618" max="618" width="11" bestFit="1" customWidth="1"/>
    <col min="619" max="650" width="12" bestFit="1" customWidth="1"/>
    <col min="651" max="651" width="11" bestFit="1" customWidth="1"/>
    <col min="652" max="655" width="12" bestFit="1" customWidth="1"/>
    <col min="656" max="656" width="11" bestFit="1" customWidth="1"/>
    <col min="657" max="657" width="12" bestFit="1" customWidth="1"/>
    <col min="658" max="658" width="11" bestFit="1" customWidth="1"/>
    <col min="659" max="675" width="12" bestFit="1" customWidth="1"/>
    <col min="676" max="676" width="11" bestFit="1" customWidth="1"/>
    <col min="677" max="680" width="12" bestFit="1" customWidth="1"/>
    <col min="681" max="681" width="11" bestFit="1" customWidth="1"/>
    <col min="682" max="691" width="12" bestFit="1" customWidth="1"/>
    <col min="692" max="692" width="10" bestFit="1" customWidth="1"/>
    <col min="693" max="712" width="12" bestFit="1" customWidth="1"/>
    <col min="713" max="713" width="10" bestFit="1" customWidth="1"/>
    <col min="714" max="719" width="12" bestFit="1" customWidth="1"/>
    <col min="720" max="720" width="11" bestFit="1" customWidth="1"/>
    <col min="721" max="722" width="12" bestFit="1" customWidth="1"/>
    <col min="723" max="723" width="11" bestFit="1" customWidth="1"/>
    <col min="724" max="727" width="12" bestFit="1" customWidth="1"/>
    <col min="728" max="728" width="11" bestFit="1" customWidth="1"/>
    <col min="729" max="729" width="12" bestFit="1" customWidth="1"/>
    <col min="730" max="730" width="11" bestFit="1" customWidth="1"/>
    <col min="731" max="733" width="12" bestFit="1" customWidth="1"/>
    <col min="734" max="734" width="10" bestFit="1" customWidth="1"/>
    <col min="735" max="735" width="12" bestFit="1" customWidth="1"/>
    <col min="736" max="736" width="11" bestFit="1" customWidth="1"/>
    <col min="737" max="737" width="12" bestFit="1" customWidth="1"/>
    <col min="738" max="738" width="11" bestFit="1" customWidth="1"/>
    <col min="739" max="739" width="12" bestFit="1" customWidth="1"/>
    <col min="740" max="741" width="11" bestFit="1" customWidth="1"/>
    <col min="742" max="747" width="12" bestFit="1" customWidth="1"/>
    <col min="748" max="748" width="11" bestFit="1" customWidth="1"/>
    <col min="749" max="758" width="12" bestFit="1" customWidth="1"/>
    <col min="759" max="760" width="11" bestFit="1" customWidth="1"/>
    <col min="761" max="762" width="12" bestFit="1" customWidth="1"/>
    <col min="763" max="763" width="11" bestFit="1" customWidth="1"/>
    <col min="764" max="774" width="12" bestFit="1" customWidth="1"/>
    <col min="775" max="775" width="10" bestFit="1" customWidth="1"/>
    <col min="776" max="786" width="12" bestFit="1" customWidth="1"/>
    <col min="787" max="787" width="11" bestFit="1" customWidth="1"/>
    <col min="788" max="792" width="12" bestFit="1" customWidth="1"/>
    <col min="793" max="793" width="10" bestFit="1" customWidth="1"/>
    <col min="794" max="818" width="12" bestFit="1" customWidth="1"/>
    <col min="819" max="819" width="11" bestFit="1" customWidth="1"/>
    <col min="820" max="856" width="12" bestFit="1" customWidth="1"/>
    <col min="857" max="857" width="11" bestFit="1" customWidth="1"/>
    <col min="858" max="858" width="12" bestFit="1" customWidth="1"/>
    <col min="859" max="859" width="11" bestFit="1" customWidth="1"/>
    <col min="860" max="865" width="12" bestFit="1" customWidth="1"/>
    <col min="866" max="866" width="10" bestFit="1" customWidth="1"/>
    <col min="867" max="867" width="11" bestFit="1" customWidth="1"/>
    <col min="868" max="881" width="12" bestFit="1" customWidth="1"/>
    <col min="882" max="882" width="11" bestFit="1" customWidth="1"/>
    <col min="883" max="883" width="12" bestFit="1" customWidth="1"/>
    <col min="884" max="884" width="11" bestFit="1" customWidth="1"/>
    <col min="885" max="888" width="12" bestFit="1" customWidth="1"/>
    <col min="889" max="889" width="11" bestFit="1" customWidth="1"/>
    <col min="890" max="893" width="12" bestFit="1" customWidth="1"/>
    <col min="894" max="894" width="11" bestFit="1" customWidth="1"/>
    <col min="895" max="901" width="12" bestFit="1" customWidth="1"/>
    <col min="902" max="902" width="11" bestFit="1" customWidth="1"/>
    <col min="903" max="906" width="12" bestFit="1" customWidth="1"/>
    <col min="907" max="907" width="10" bestFit="1" customWidth="1"/>
    <col min="908" max="915" width="12" bestFit="1" customWidth="1"/>
    <col min="916" max="916" width="11" bestFit="1" customWidth="1"/>
    <col min="917" max="925" width="12" bestFit="1" customWidth="1"/>
    <col min="926" max="927" width="11" bestFit="1" customWidth="1"/>
    <col min="928" max="933" width="12" bestFit="1" customWidth="1"/>
    <col min="934" max="935" width="11" bestFit="1" customWidth="1"/>
    <col min="936" max="951" width="12" bestFit="1" customWidth="1"/>
    <col min="952" max="952" width="11" bestFit="1" customWidth="1"/>
    <col min="953" max="954" width="12" bestFit="1" customWidth="1"/>
    <col min="955" max="955" width="11" bestFit="1" customWidth="1"/>
    <col min="956" max="999" width="12" bestFit="1" customWidth="1"/>
    <col min="1000" max="1000" width="11" bestFit="1" customWidth="1"/>
    <col min="1001" max="1005" width="12" bestFit="1" customWidth="1"/>
  </cols>
  <sheetData>
    <row r="1" spans="1:5" x14ac:dyDescent="0.25">
      <c r="A1" s="9" t="s">
        <v>7</v>
      </c>
      <c r="B1" t="s">
        <v>983</v>
      </c>
      <c r="D1" s="9" t="s">
        <v>7</v>
      </c>
      <c r="E1" t="s">
        <v>983</v>
      </c>
    </row>
    <row r="2" spans="1:5" x14ac:dyDescent="0.25">
      <c r="A2" s="10" t="s">
        <v>12</v>
      </c>
      <c r="B2" s="11">
        <v>274282.30301060079</v>
      </c>
      <c r="D2" s="10" t="s">
        <v>12</v>
      </c>
      <c r="E2" s="11">
        <v>274282.30301060079</v>
      </c>
    </row>
    <row r="3" spans="1:5" x14ac:dyDescent="0.25">
      <c r="A3" s="10" t="s">
        <v>18</v>
      </c>
      <c r="B3" s="11">
        <v>269557.71694005554</v>
      </c>
      <c r="D3" s="10" t="s">
        <v>18</v>
      </c>
      <c r="E3" s="11">
        <v>269557.71694005554</v>
      </c>
    </row>
    <row r="4" spans="1:5" x14ac:dyDescent="0.25">
      <c r="A4" s="10" t="s">
        <v>21</v>
      </c>
      <c r="B4" s="11">
        <v>263905.24802412785</v>
      </c>
      <c r="D4" s="10" t="s">
        <v>21</v>
      </c>
      <c r="E4" s="11">
        <v>263905.24802412785</v>
      </c>
    </row>
    <row r="5" spans="1:5" x14ac:dyDescent="0.25">
      <c r="A5" s="10" t="s">
        <v>27</v>
      </c>
      <c r="B5" s="11">
        <v>251658.10705105169</v>
      </c>
      <c r="D5" s="10" t="s">
        <v>27</v>
      </c>
      <c r="E5" s="11">
        <v>251658.10705105169</v>
      </c>
    </row>
    <row r="7" spans="1:5" x14ac:dyDescent="0.25">
      <c r="A7" s="9" t="s">
        <v>0</v>
      </c>
      <c r="B7" t="s">
        <v>983</v>
      </c>
      <c r="D7" s="9" t="s">
        <v>988</v>
      </c>
      <c r="E7" t="s">
        <v>989</v>
      </c>
    </row>
    <row r="8" spans="1:5" x14ac:dyDescent="0.25">
      <c r="A8" s="10" t="s">
        <v>84</v>
      </c>
      <c r="B8" s="11">
        <v>3795.811471726428</v>
      </c>
      <c r="D8" s="10" t="s">
        <v>987</v>
      </c>
      <c r="E8" s="11">
        <v>81405.0701512183</v>
      </c>
    </row>
    <row r="9" spans="1:5" x14ac:dyDescent="0.25">
      <c r="A9" s="10" t="s">
        <v>486</v>
      </c>
      <c r="B9" s="11">
        <v>3441.323884726904</v>
      </c>
      <c r="D9" s="10" t="s">
        <v>984</v>
      </c>
      <c r="E9" s="11">
        <v>77731.565796886935</v>
      </c>
    </row>
    <row r="10" spans="1:5" x14ac:dyDescent="0.25">
      <c r="A10" s="10" t="s">
        <v>243</v>
      </c>
      <c r="B10" s="11">
        <v>3325.6842378923075</v>
      </c>
      <c r="D10" s="10" t="s">
        <v>985</v>
      </c>
      <c r="E10" s="11">
        <v>80710.217098995941</v>
      </c>
    </row>
    <row r="11" spans="1:5" x14ac:dyDescent="0.25">
      <c r="A11" s="10" t="s">
        <v>244</v>
      </c>
      <c r="B11" s="11">
        <v>3224.1340073310535</v>
      </c>
      <c r="D11" s="10" t="s">
        <v>986</v>
      </c>
      <c r="E11" s="11">
        <v>24177.964638137102</v>
      </c>
    </row>
    <row r="12" spans="1:5" x14ac:dyDescent="0.25">
      <c r="A12" s="10" t="s">
        <v>628</v>
      </c>
      <c r="B12" s="11">
        <v>3053.5455855518762</v>
      </c>
    </row>
    <row r="13" spans="1:5" x14ac:dyDescent="0.25">
      <c r="A13" s="10" t="s">
        <v>133</v>
      </c>
      <c r="B13" s="11">
        <v>3038.9267996844083</v>
      </c>
      <c r="D13" s="9" t="s">
        <v>0</v>
      </c>
      <c r="E13" t="s">
        <v>1020</v>
      </c>
    </row>
    <row r="14" spans="1:5" x14ac:dyDescent="0.25">
      <c r="A14" s="10" t="s">
        <v>56</v>
      </c>
      <c r="B14" s="11">
        <v>2969.7945664810914</v>
      </c>
      <c r="D14" s="10" t="s">
        <v>29</v>
      </c>
      <c r="E14" s="11">
        <v>72367.145453539968</v>
      </c>
    </row>
    <row r="15" spans="1:5" x14ac:dyDescent="0.25">
      <c r="A15" s="10" t="s">
        <v>144</v>
      </c>
      <c r="B15" s="11">
        <v>2856.5819927488274</v>
      </c>
      <c r="D15" s="10" t="s">
        <v>11</v>
      </c>
      <c r="E15" s="11">
        <v>62205.377287079711</v>
      </c>
    </row>
    <row r="16" spans="1:5" x14ac:dyDescent="0.25">
      <c r="A16" s="10" t="s">
        <v>646</v>
      </c>
      <c r="B16" s="11">
        <v>2832.6526686476518</v>
      </c>
      <c r="D16" s="10" t="s">
        <v>14</v>
      </c>
      <c r="E16" s="11">
        <v>58432.861842105871</v>
      </c>
    </row>
    <row r="17" spans="1:5" x14ac:dyDescent="0.25">
      <c r="A17" s="10" t="s">
        <v>432</v>
      </c>
      <c r="B17" s="11">
        <v>2795.9186689081116</v>
      </c>
      <c r="D17" s="10" t="s">
        <v>20</v>
      </c>
      <c r="E17" s="11">
        <v>50814.770589381216</v>
      </c>
    </row>
    <row r="18" spans="1:5" x14ac:dyDescent="0.25">
      <c r="A18" s="10" t="s">
        <v>690</v>
      </c>
      <c r="B18" s="11">
        <v>2664.3239282252798</v>
      </c>
      <c r="D18" s="10" t="s">
        <v>16</v>
      </c>
      <c r="E18" s="11">
        <v>50595.388442627271</v>
      </c>
    </row>
    <row r="19" spans="1:5" x14ac:dyDescent="0.25">
      <c r="A19" s="10" t="s">
        <v>82</v>
      </c>
      <c r="B19" s="11">
        <v>2540.0609430726681</v>
      </c>
    </row>
    <row r="20" spans="1:5" x14ac:dyDescent="0.25">
      <c r="A20" s="10" t="s">
        <v>576</v>
      </c>
      <c r="B20" s="11">
        <v>2405.221553313304</v>
      </c>
      <c r="D20" s="9" t="s">
        <v>0</v>
      </c>
      <c r="E20" t="s">
        <v>983</v>
      </c>
    </row>
    <row r="21" spans="1:5" x14ac:dyDescent="0.25">
      <c r="A21" s="10" t="s">
        <v>530</v>
      </c>
      <c r="B21" s="11">
        <v>2387.941089290955</v>
      </c>
      <c r="D21" s="10" t="s">
        <v>987</v>
      </c>
      <c r="E21" s="11">
        <v>334934.31096313155</v>
      </c>
    </row>
    <row r="22" spans="1:5" x14ac:dyDescent="0.25">
      <c r="A22" s="10" t="s">
        <v>438</v>
      </c>
      <c r="B22" s="11">
        <v>2387.5178307767137</v>
      </c>
      <c r="D22" s="10" t="s">
        <v>985</v>
      </c>
      <c r="E22" s="11">
        <v>320614.83697673614</v>
      </c>
    </row>
    <row r="23" spans="1:5" x14ac:dyDescent="0.25">
      <c r="A23" s="10" t="s">
        <v>194</v>
      </c>
      <c r="B23" s="11">
        <v>2355.5050462829286</v>
      </c>
      <c r="D23" s="10" t="s">
        <v>984</v>
      </c>
      <c r="E23" s="11">
        <v>314009.16960697679</v>
      </c>
    </row>
    <row r="24" spans="1:5" x14ac:dyDescent="0.25">
      <c r="A24" s="10" t="s">
        <v>373</v>
      </c>
      <c r="B24" s="11">
        <v>2322.9383578204879</v>
      </c>
      <c r="D24" s="10" t="s">
        <v>986</v>
      </c>
      <c r="E24" s="11">
        <v>89845.057478991628</v>
      </c>
    </row>
    <row r="25" spans="1:5" x14ac:dyDescent="0.25">
      <c r="A25" s="10" t="s">
        <v>372</v>
      </c>
      <c r="B25" s="11">
        <v>2142.7249001953687</v>
      </c>
    </row>
    <row r="26" spans="1:5" x14ac:dyDescent="0.25">
      <c r="A26" s="10" t="s">
        <v>215</v>
      </c>
      <c r="B26" s="11">
        <v>2131.4190041937673</v>
      </c>
    </row>
    <row r="27" spans="1:5" x14ac:dyDescent="0.25">
      <c r="A27" s="10" t="s">
        <v>583</v>
      </c>
      <c r="B27" s="11">
        <v>2099.8251856992347</v>
      </c>
    </row>
    <row r="28" spans="1:5" x14ac:dyDescent="0.25">
      <c r="A28" s="10" t="s">
        <v>185</v>
      </c>
      <c r="B28" s="11">
        <v>2072.8028376430098</v>
      </c>
    </row>
    <row r="29" spans="1:5" x14ac:dyDescent="0.25">
      <c r="A29" s="10" t="s">
        <v>250</v>
      </c>
      <c r="B29" s="11">
        <v>2013.2687701202956</v>
      </c>
    </row>
    <row r="30" spans="1:5" x14ac:dyDescent="0.25">
      <c r="A30" s="10" t="s">
        <v>176</v>
      </c>
      <c r="B30" s="11">
        <v>1999.6601082027491</v>
      </c>
    </row>
    <row r="31" spans="1:5" x14ac:dyDescent="0.25">
      <c r="A31" s="10" t="s">
        <v>701</v>
      </c>
      <c r="B31" s="11">
        <v>1998.5595507002922</v>
      </c>
    </row>
    <row r="32" spans="1:5" x14ac:dyDescent="0.25">
      <c r="A32" s="10" t="s">
        <v>320</v>
      </c>
      <c r="B32" s="11">
        <v>1998.1500987147658</v>
      </c>
    </row>
    <row r="33" spans="1:2" x14ac:dyDescent="0.25">
      <c r="A33" s="10" t="s">
        <v>713</v>
      </c>
      <c r="B33" s="11">
        <v>1997.7603810352887</v>
      </c>
    </row>
    <row r="34" spans="1:2" x14ac:dyDescent="0.25">
      <c r="A34" s="10" t="s">
        <v>148</v>
      </c>
      <c r="B34" s="11">
        <v>1996.208655432552</v>
      </c>
    </row>
    <row r="35" spans="1:2" x14ac:dyDescent="0.25">
      <c r="A35" s="10" t="s">
        <v>547</v>
      </c>
      <c r="B35" s="11">
        <v>1993.3723735522619</v>
      </c>
    </row>
    <row r="36" spans="1:2" x14ac:dyDescent="0.25">
      <c r="A36" s="10" t="s">
        <v>383</v>
      </c>
      <c r="B36" s="11">
        <v>1987.9593614236712</v>
      </c>
    </row>
    <row r="37" spans="1:2" x14ac:dyDescent="0.25">
      <c r="A37" s="10" t="s">
        <v>812</v>
      </c>
      <c r="B37" s="11">
        <v>1981.5028250302669</v>
      </c>
    </row>
    <row r="38" spans="1:2" x14ac:dyDescent="0.25">
      <c r="A38" s="10" t="s">
        <v>135</v>
      </c>
      <c r="B38" s="11">
        <v>1978.7553090390218</v>
      </c>
    </row>
    <row r="39" spans="1:2" x14ac:dyDescent="0.25">
      <c r="A39" s="10" t="s">
        <v>770</v>
      </c>
      <c r="B39" s="11">
        <v>1970.1007221649184</v>
      </c>
    </row>
    <row r="40" spans="1:2" x14ac:dyDescent="0.25">
      <c r="A40" s="10" t="s">
        <v>231</v>
      </c>
      <c r="B40" s="11">
        <v>1969.9538427799978</v>
      </c>
    </row>
    <row r="41" spans="1:2" x14ac:dyDescent="0.25">
      <c r="A41" s="10" t="s">
        <v>751</v>
      </c>
      <c r="B41" s="11">
        <v>1969.211452573684</v>
      </c>
    </row>
    <row r="42" spans="1:2" x14ac:dyDescent="0.25">
      <c r="A42" s="10" t="s">
        <v>266</v>
      </c>
      <c r="B42" s="11">
        <v>1966.153756884489</v>
      </c>
    </row>
    <row r="43" spans="1:2" x14ac:dyDescent="0.25">
      <c r="A43" s="10" t="s">
        <v>158</v>
      </c>
      <c r="B43" s="11">
        <v>1964.5355030388748</v>
      </c>
    </row>
    <row r="44" spans="1:2" x14ac:dyDescent="0.25">
      <c r="A44" s="10" t="s">
        <v>763</v>
      </c>
      <c r="B44" s="11">
        <v>1962.2263285386298</v>
      </c>
    </row>
    <row r="45" spans="1:2" x14ac:dyDescent="0.25">
      <c r="A45" s="10" t="s">
        <v>456</v>
      </c>
      <c r="B45" s="11">
        <v>1962.0894421294486</v>
      </c>
    </row>
    <row r="46" spans="1:2" x14ac:dyDescent="0.25">
      <c r="A46" s="10" t="s">
        <v>642</v>
      </c>
      <c r="B46" s="11">
        <v>1961.5936159248195</v>
      </c>
    </row>
    <row r="47" spans="1:2" x14ac:dyDescent="0.25">
      <c r="A47" s="10" t="s">
        <v>720</v>
      </c>
      <c r="B47" s="11">
        <v>1961.3166610160365</v>
      </c>
    </row>
    <row r="48" spans="1:2" x14ac:dyDescent="0.25">
      <c r="A48" s="10" t="s">
        <v>105</v>
      </c>
      <c r="B48" s="11">
        <v>1959.1815437596724</v>
      </c>
    </row>
    <row r="49" spans="1:2" x14ac:dyDescent="0.25">
      <c r="A49" s="10" t="s">
        <v>455</v>
      </c>
      <c r="B49" s="11">
        <v>1957.6926544312712</v>
      </c>
    </row>
    <row r="50" spans="1:2" x14ac:dyDescent="0.25">
      <c r="A50" s="10" t="s">
        <v>90</v>
      </c>
      <c r="B50" s="11">
        <v>1957.2953600430781</v>
      </c>
    </row>
    <row r="51" spans="1:2" x14ac:dyDescent="0.25">
      <c r="A51" s="10" t="s">
        <v>899</v>
      </c>
      <c r="B51" s="11">
        <v>1955.3704670124248</v>
      </c>
    </row>
    <row r="52" spans="1:2" x14ac:dyDescent="0.25">
      <c r="A52" s="10" t="s">
        <v>61</v>
      </c>
      <c r="B52" s="11">
        <v>1954.6435095177515</v>
      </c>
    </row>
    <row r="53" spans="1:2" x14ac:dyDescent="0.25">
      <c r="A53" s="10" t="s">
        <v>934</v>
      </c>
      <c r="B53" s="11">
        <v>1953.0876230925514</v>
      </c>
    </row>
    <row r="54" spans="1:2" x14ac:dyDescent="0.25">
      <c r="A54" s="10" t="s">
        <v>397</v>
      </c>
      <c r="B54" s="11">
        <v>1951.8535375684091</v>
      </c>
    </row>
    <row r="55" spans="1:2" x14ac:dyDescent="0.25">
      <c r="A55" s="10" t="s">
        <v>838</v>
      </c>
      <c r="B55" s="11">
        <v>1951.5985996671407</v>
      </c>
    </row>
    <row r="56" spans="1:2" x14ac:dyDescent="0.25">
      <c r="A56" s="10" t="s">
        <v>70</v>
      </c>
      <c r="B56" s="11">
        <v>1951.358436172789</v>
      </c>
    </row>
    <row r="57" spans="1:2" x14ac:dyDescent="0.25">
      <c r="A57" s="10" t="s">
        <v>107</v>
      </c>
      <c r="B57" s="11">
        <v>1949.4058302501414</v>
      </c>
    </row>
    <row r="58" spans="1:2" x14ac:dyDescent="0.25">
      <c r="A58" s="10" t="s">
        <v>220</v>
      </c>
      <c r="B58" s="11">
        <v>1949.2164021782371</v>
      </c>
    </row>
    <row r="59" spans="1:2" x14ac:dyDescent="0.25">
      <c r="A59" s="10" t="s">
        <v>459</v>
      </c>
      <c r="B59" s="11">
        <v>1948.0561797460646</v>
      </c>
    </row>
    <row r="60" spans="1:2" x14ac:dyDescent="0.25">
      <c r="A60" s="10" t="s">
        <v>745</v>
      </c>
      <c r="B60" s="11">
        <v>1946.8741524538723</v>
      </c>
    </row>
    <row r="61" spans="1:2" x14ac:dyDescent="0.25">
      <c r="A61" s="10" t="s">
        <v>358</v>
      </c>
      <c r="B61" s="11">
        <v>1944.7891146288025</v>
      </c>
    </row>
    <row r="62" spans="1:2" x14ac:dyDescent="0.25">
      <c r="A62" s="10" t="s">
        <v>891</v>
      </c>
      <c r="B62" s="11">
        <v>1943.5150110375546</v>
      </c>
    </row>
    <row r="63" spans="1:2" x14ac:dyDescent="0.25">
      <c r="A63" s="10" t="s">
        <v>786</v>
      </c>
      <c r="B63" s="11">
        <v>1942.6404283692914</v>
      </c>
    </row>
    <row r="64" spans="1:2" x14ac:dyDescent="0.25">
      <c r="A64" s="10" t="s">
        <v>418</v>
      </c>
      <c r="B64" s="11">
        <v>1942.3096670949808</v>
      </c>
    </row>
    <row r="65" spans="1:2" x14ac:dyDescent="0.25">
      <c r="A65" s="10" t="s">
        <v>555</v>
      </c>
      <c r="B65" s="11">
        <v>1939.2604324117071</v>
      </c>
    </row>
    <row r="66" spans="1:2" x14ac:dyDescent="0.25">
      <c r="A66" s="10" t="s">
        <v>764</v>
      </c>
      <c r="B66" s="11">
        <v>1937.863361758727</v>
      </c>
    </row>
    <row r="67" spans="1:2" x14ac:dyDescent="0.25">
      <c r="A67" s="10" t="s">
        <v>283</v>
      </c>
      <c r="B67" s="11">
        <v>1929.9690597620408</v>
      </c>
    </row>
    <row r="68" spans="1:2" x14ac:dyDescent="0.25">
      <c r="A68" s="10" t="s">
        <v>395</v>
      </c>
      <c r="B68" s="11">
        <v>1929.0295071827936</v>
      </c>
    </row>
    <row r="69" spans="1:2" x14ac:dyDescent="0.25">
      <c r="A69" s="10" t="s">
        <v>625</v>
      </c>
      <c r="B69" s="11">
        <v>1928.5158554915324</v>
      </c>
    </row>
    <row r="70" spans="1:2" x14ac:dyDescent="0.25">
      <c r="A70" s="10" t="s">
        <v>292</v>
      </c>
      <c r="B70" s="11">
        <v>1928.1229961919141</v>
      </c>
    </row>
    <row r="71" spans="1:2" x14ac:dyDescent="0.25">
      <c r="A71" s="10" t="s">
        <v>651</v>
      </c>
      <c r="B71" s="11">
        <v>1926.1343361292206</v>
      </c>
    </row>
    <row r="72" spans="1:2" x14ac:dyDescent="0.25">
      <c r="A72" s="10" t="s">
        <v>694</v>
      </c>
      <c r="B72" s="11">
        <v>1926.1174408779025</v>
      </c>
    </row>
    <row r="73" spans="1:2" x14ac:dyDescent="0.25">
      <c r="A73" s="10" t="s">
        <v>828</v>
      </c>
      <c r="B73" s="11">
        <v>1921.7250499689856</v>
      </c>
    </row>
    <row r="74" spans="1:2" x14ac:dyDescent="0.25">
      <c r="A74" s="10" t="s">
        <v>36</v>
      </c>
      <c r="B74" s="11">
        <v>1920.2624417770526</v>
      </c>
    </row>
    <row r="75" spans="1:2" x14ac:dyDescent="0.25">
      <c r="A75" s="10" t="s">
        <v>815</v>
      </c>
      <c r="B75" s="11">
        <v>1919.7737972545376</v>
      </c>
    </row>
    <row r="76" spans="1:2" x14ac:dyDescent="0.25">
      <c r="A76" s="10" t="s">
        <v>618</v>
      </c>
      <c r="B76" s="11">
        <v>1918.8563330729626</v>
      </c>
    </row>
    <row r="77" spans="1:2" x14ac:dyDescent="0.25">
      <c r="A77" s="10" t="s">
        <v>615</v>
      </c>
      <c r="B77" s="11">
        <v>1914.8198200429804</v>
      </c>
    </row>
    <row r="78" spans="1:2" x14ac:dyDescent="0.25">
      <c r="A78" s="10" t="s">
        <v>197</v>
      </c>
      <c r="B78" s="11">
        <v>1913.4216647052926</v>
      </c>
    </row>
    <row r="79" spans="1:2" x14ac:dyDescent="0.25">
      <c r="A79" s="10" t="s">
        <v>689</v>
      </c>
      <c r="B79" s="11">
        <v>1909.9639907861474</v>
      </c>
    </row>
    <row r="80" spans="1:2" x14ac:dyDescent="0.25">
      <c r="A80" s="10" t="s">
        <v>648</v>
      </c>
      <c r="B80" s="11">
        <v>1909.1129822568982</v>
      </c>
    </row>
    <row r="81" spans="1:2" x14ac:dyDescent="0.25">
      <c r="A81" s="10" t="s">
        <v>437</v>
      </c>
      <c r="B81" s="11">
        <v>1908.4970281984054</v>
      </c>
    </row>
    <row r="82" spans="1:2" x14ac:dyDescent="0.25">
      <c r="A82" s="10" t="s">
        <v>120</v>
      </c>
      <c r="B82" s="11">
        <v>1905.0963259294854</v>
      </c>
    </row>
    <row r="83" spans="1:2" x14ac:dyDescent="0.25">
      <c r="A83" s="10" t="s">
        <v>665</v>
      </c>
      <c r="B83" s="11">
        <v>1903.7784063715831</v>
      </c>
    </row>
    <row r="84" spans="1:2" x14ac:dyDescent="0.25">
      <c r="A84" s="10" t="s">
        <v>327</v>
      </c>
      <c r="B84" s="11">
        <v>1901.4632011871713</v>
      </c>
    </row>
    <row r="85" spans="1:2" x14ac:dyDescent="0.25">
      <c r="A85" s="10" t="s">
        <v>549</v>
      </c>
      <c r="B85" s="11">
        <v>1900.8580642203092</v>
      </c>
    </row>
    <row r="86" spans="1:2" x14ac:dyDescent="0.25">
      <c r="A86" s="10" t="s">
        <v>175</v>
      </c>
      <c r="B86" s="11">
        <v>1900.0949545944923</v>
      </c>
    </row>
    <row r="87" spans="1:2" x14ac:dyDescent="0.25">
      <c r="A87" s="10" t="s">
        <v>393</v>
      </c>
      <c r="B87" s="11">
        <v>1897.9086818685437</v>
      </c>
    </row>
    <row r="88" spans="1:2" x14ac:dyDescent="0.25">
      <c r="A88" s="10" t="s">
        <v>47</v>
      </c>
      <c r="B88" s="11">
        <v>1897.4994207745774</v>
      </c>
    </row>
    <row r="89" spans="1:2" x14ac:dyDescent="0.25">
      <c r="A89" s="10" t="s">
        <v>719</v>
      </c>
      <c r="B89" s="11">
        <v>1896.2760854587477</v>
      </c>
    </row>
    <row r="90" spans="1:2" x14ac:dyDescent="0.25">
      <c r="A90" s="10" t="s">
        <v>440</v>
      </c>
      <c r="B90" s="11">
        <v>1893.1064870696482</v>
      </c>
    </row>
    <row r="91" spans="1:2" x14ac:dyDescent="0.25">
      <c r="A91" s="10" t="s">
        <v>26</v>
      </c>
      <c r="B91" s="11">
        <v>1891.9903968148228</v>
      </c>
    </row>
    <row r="92" spans="1:2" x14ac:dyDescent="0.25">
      <c r="A92" s="10" t="s">
        <v>367</v>
      </c>
      <c r="B92" s="11">
        <v>1891.8039268863033</v>
      </c>
    </row>
    <row r="93" spans="1:2" x14ac:dyDescent="0.25">
      <c r="A93" s="10" t="s">
        <v>657</v>
      </c>
      <c r="B93" s="11">
        <v>1888.997278904234</v>
      </c>
    </row>
    <row r="94" spans="1:2" x14ac:dyDescent="0.25">
      <c r="A94" s="10" t="s">
        <v>171</v>
      </c>
      <c r="B94" s="11">
        <v>1888.8659944690626</v>
      </c>
    </row>
    <row r="95" spans="1:2" x14ac:dyDescent="0.25">
      <c r="A95" s="10" t="s">
        <v>508</v>
      </c>
      <c r="B95" s="11">
        <v>1888.5517622308776</v>
      </c>
    </row>
    <row r="96" spans="1:2" x14ac:dyDescent="0.25">
      <c r="A96" s="10" t="s">
        <v>354</v>
      </c>
      <c r="B96" s="11">
        <v>1888.2742820598471</v>
      </c>
    </row>
    <row r="97" spans="1:2" x14ac:dyDescent="0.25">
      <c r="A97" s="10" t="s">
        <v>517</v>
      </c>
      <c r="B97" s="11">
        <v>1881.3249088280966</v>
      </c>
    </row>
    <row r="98" spans="1:2" x14ac:dyDescent="0.25">
      <c r="A98" s="10" t="s">
        <v>575</v>
      </c>
      <c r="B98" s="11">
        <v>1879.9592450192613</v>
      </c>
    </row>
    <row r="99" spans="1:2" x14ac:dyDescent="0.25">
      <c r="A99" s="10" t="s">
        <v>325</v>
      </c>
      <c r="B99" s="11">
        <v>1877.0338124742286</v>
      </c>
    </row>
    <row r="100" spans="1:2" x14ac:dyDescent="0.25">
      <c r="A100" s="10" t="s">
        <v>824</v>
      </c>
      <c r="B100" s="11">
        <v>1876.6155230639488</v>
      </c>
    </row>
    <row r="101" spans="1:2" x14ac:dyDescent="0.25">
      <c r="A101" s="10" t="s">
        <v>635</v>
      </c>
      <c r="B101" s="11">
        <v>1874.312688739599</v>
      </c>
    </row>
    <row r="102" spans="1:2" x14ac:dyDescent="0.25">
      <c r="A102" s="10" t="s">
        <v>781</v>
      </c>
      <c r="B102" s="11">
        <v>1873.7704611034412</v>
      </c>
    </row>
    <row r="103" spans="1:2" x14ac:dyDescent="0.25">
      <c r="A103" s="10" t="s">
        <v>79</v>
      </c>
      <c r="B103" s="11">
        <v>1869.0227541789318</v>
      </c>
    </row>
    <row r="104" spans="1:2" x14ac:dyDescent="0.25">
      <c r="A104" s="10" t="s">
        <v>224</v>
      </c>
      <c r="B104" s="11">
        <v>1868.2684640669247</v>
      </c>
    </row>
    <row r="105" spans="1:2" x14ac:dyDescent="0.25">
      <c r="A105" s="10" t="s">
        <v>161</v>
      </c>
      <c r="B105" s="11">
        <v>1865.3820410916037</v>
      </c>
    </row>
    <row r="106" spans="1:2" x14ac:dyDescent="0.25">
      <c r="A106" s="10" t="s">
        <v>42</v>
      </c>
      <c r="B106" s="11">
        <v>1863.7412567589054</v>
      </c>
    </row>
    <row r="107" spans="1:2" x14ac:dyDescent="0.25">
      <c r="A107" s="10" t="s">
        <v>114</v>
      </c>
      <c r="B107" s="11">
        <v>1860.7620738531655</v>
      </c>
    </row>
    <row r="108" spans="1:2" x14ac:dyDescent="0.25">
      <c r="A108" s="10" t="s">
        <v>122</v>
      </c>
      <c r="B108" s="11">
        <v>1853.420327969618</v>
      </c>
    </row>
    <row r="109" spans="1:2" x14ac:dyDescent="0.25">
      <c r="A109" s="10" t="s">
        <v>452</v>
      </c>
      <c r="B109" s="11">
        <v>1852.7858370451997</v>
      </c>
    </row>
    <row r="110" spans="1:2" x14ac:dyDescent="0.25">
      <c r="A110" s="10" t="s">
        <v>729</v>
      </c>
      <c r="B110" s="11">
        <v>1852.289783983605</v>
      </c>
    </row>
    <row r="111" spans="1:2" x14ac:dyDescent="0.25">
      <c r="A111" s="10" t="s">
        <v>698</v>
      </c>
      <c r="B111" s="11">
        <v>1851.4403538119338</v>
      </c>
    </row>
    <row r="112" spans="1:2" x14ac:dyDescent="0.25">
      <c r="A112" s="10" t="s">
        <v>346</v>
      </c>
      <c r="B112" s="11">
        <v>1851.2976336776483</v>
      </c>
    </row>
    <row r="113" spans="1:2" x14ac:dyDescent="0.25">
      <c r="A113" s="10" t="s">
        <v>202</v>
      </c>
      <c r="B113" s="11">
        <v>1851.2296377807295</v>
      </c>
    </row>
    <row r="114" spans="1:2" x14ac:dyDescent="0.25">
      <c r="A114" s="10" t="s">
        <v>562</v>
      </c>
      <c r="B114" s="11">
        <v>1851.2249753509559</v>
      </c>
    </row>
    <row r="115" spans="1:2" x14ac:dyDescent="0.25">
      <c r="A115" s="10" t="s">
        <v>967</v>
      </c>
      <c r="B115" s="11">
        <v>1849.9258286339852</v>
      </c>
    </row>
    <row r="116" spans="1:2" x14ac:dyDescent="0.25">
      <c r="A116" s="10" t="s">
        <v>152</v>
      </c>
      <c r="B116" s="11">
        <v>1848.7850736527694</v>
      </c>
    </row>
    <row r="117" spans="1:2" x14ac:dyDescent="0.25">
      <c r="A117" s="10" t="s">
        <v>915</v>
      </c>
      <c r="B117" s="11">
        <v>1847.9118250833781</v>
      </c>
    </row>
    <row r="118" spans="1:2" x14ac:dyDescent="0.25">
      <c r="A118" s="10" t="s">
        <v>805</v>
      </c>
      <c r="B118" s="11">
        <v>1844.9438340821707</v>
      </c>
    </row>
    <row r="119" spans="1:2" x14ac:dyDescent="0.25">
      <c r="A119" s="10" t="s">
        <v>262</v>
      </c>
      <c r="B119" s="11">
        <v>1844.4126610126727</v>
      </c>
    </row>
    <row r="120" spans="1:2" x14ac:dyDescent="0.25">
      <c r="A120" s="10" t="s">
        <v>435</v>
      </c>
      <c r="B120" s="11">
        <v>1844.2381097204066</v>
      </c>
    </row>
    <row r="121" spans="1:2" x14ac:dyDescent="0.25">
      <c r="A121" s="10" t="s">
        <v>238</v>
      </c>
      <c r="B121" s="11">
        <v>1842.8738242810987</v>
      </c>
    </row>
    <row r="122" spans="1:2" x14ac:dyDescent="0.25">
      <c r="A122" s="10" t="s">
        <v>816</v>
      </c>
      <c r="B122" s="11">
        <v>1842.2909213227772</v>
      </c>
    </row>
    <row r="123" spans="1:2" x14ac:dyDescent="0.25">
      <c r="A123" s="10" t="s">
        <v>839</v>
      </c>
      <c r="B123" s="11">
        <v>1841.7573181044531</v>
      </c>
    </row>
    <row r="124" spans="1:2" x14ac:dyDescent="0.25">
      <c r="A124" s="10" t="s">
        <v>727</v>
      </c>
      <c r="B124" s="11">
        <v>1836.63465838511</v>
      </c>
    </row>
    <row r="125" spans="1:2" x14ac:dyDescent="0.25">
      <c r="A125" s="10" t="s">
        <v>672</v>
      </c>
      <c r="B125" s="11">
        <v>1836.0966867483869</v>
      </c>
    </row>
    <row r="126" spans="1:2" x14ac:dyDescent="0.25">
      <c r="A126" s="10" t="s">
        <v>932</v>
      </c>
      <c r="B126" s="11">
        <v>1834.1466535218967</v>
      </c>
    </row>
    <row r="127" spans="1:2" x14ac:dyDescent="0.25">
      <c r="A127" s="10" t="s">
        <v>913</v>
      </c>
      <c r="B127" s="11">
        <v>1830.0317472231766</v>
      </c>
    </row>
    <row r="128" spans="1:2" x14ac:dyDescent="0.25">
      <c r="A128" s="10" t="s">
        <v>177</v>
      </c>
      <c r="B128" s="11">
        <v>1823.0688968231175</v>
      </c>
    </row>
    <row r="129" spans="1:2" x14ac:dyDescent="0.25">
      <c r="A129" s="10" t="s">
        <v>326</v>
      </c>
      <c r="B129" s="11">
        <v>1819.6389701344783</v>
      </c>
    </row>
    <row r="130" spans="1:2" x14ac:dyDescent="0.25">
      <c r="A130" s="10" t="s">
        <v>873</v>
      </c>
      <c r="B130" s="11">
        <v>1818.3029844545056</v>
      </c>
    </row>
    <row r="131" spans="1:2" x14ac:dyDescent="0.25">
      <c r="A131" s="10" t="s">
        <v>203</v>
      </c>
      <c r="B131" s="11">
        <v>1817.0951165365254</v>
      </c>
    </row>
    <row r="132" spans="1:2" x14ac:dyDescent="0.25">
      <c r="A132" s="10" t="s">
        <v>111</v>
      </c>
      <c r="B132" s="11">
        <v>1815.306085096144</v>
      </c>
    </row>
    <row r="133" spans="1:2" x14ac:dyDescent="0.25">
      <c r="A133" s="10" t="s">
        <v>304</v>
      </c>
      <c r="B133" s="11">
        <v>1814.5891389966177</v>
      </c>
    </row>
    <row r="134" spans="1:2" x14ac:dyDescent="0.25">
      <c r="A134" s="10" t="s">
        <v>600</v>
      </c>
      <c r="B134" s="11">
        <v>1810.4643937293779</v>
      </c>
    </row>
    <row r="135" spans="1:2" x14ac:dyDescent="0.25">
      <c r="A135" s="10" t="s">
        <v>468</v>
      </c>
      <c r="B135" s="11">
        <v>1810.3961914986689</v>
      </c>
    </row>
    <row r="136" spans="1:2" x14ac:dyDescent="0.25">
      <c r="A136" s="10" t="s">
        <v>658</v>
      </c>
      <c r="B136" s="11">
        <v>1809.0528564887932</v>
      </c>
    </row>
    <row r="137" spans="1:2" x14ac:dyDescent="0.25">
      <c r="A137" s="10" t="s">
        <v>355</v>
      </c>
      <c r="B137" s="11">
        <v>1807.9138454005401</v>
      </c>
    </row>
    <row r="138" spans="1:2" x14ac:dyDescent="0.25">
      <c r="A138" s="10" t="s">
        <v>436</v>
      </c>
      <c r="B138" s="11">
        <v>1806.3239892693668</v>
      </c>
    </row>
    <row r="139" spans="1:2" x14ac:dyDescent="0.25">
      <c r="A139" s="10" t="s">
        <v>388</v>
      </c>
      <c r="B139" s="11">
        <v>1803.0036284568823</v>
      </c>
    </row>
    <row r="140" spans="1:2" x14ac:dyDescent="0.25">
      <c r="A140" s="10" t="s">
        <v>59</v>
      </c>
      <c r="B140" s="11">
        <v>1801.4825957856506</v>
      </c>
    </row>
    <row r="141" spans="1:2" x14ac:dyDescent="0.25">
      <c r="A141" s="10" t="s">
        <v>132</v>
      </c>
      <c r="B141" s="11">
        <v>1800.8329142756168</v>
      </c>
    </row>
    <row r="142" spans="1:2" x14ac:dyDescent="0.25">
      <c r="A142" s="10" t="s">
        <v>655</v>
      </c>
      <c r="B142" s="11">
        <v>1796.7209399939611</v>
      </c>
    </row>
    <row r="143" spans="1:2" x14ac:dyDescent="0.25">
      <c r="A143" s="10" t="s">
        <v>742</v>
      </c>
      <c r="B143" s="11">
        <v>1795.8871668648669</v>
      </c>
    </row>
    <row r="144" spans="1:2" x14ac:dyDescent="0.25">
      <c r="A144" s="10" t="s">
        <v>93</v>
      </c>
      <c r="B144" s="11">
        <v>1795.2293005821462</v>
      </c>
    </row>
    <row r="145" spans="1:2" x14ac:dyDescent="0.25">
      <c r="A145" s="10" t="s">
        <v>54</v>
      </c>
      <c r="B145" s="11">
        <v>1793.6637242589543</v>
      </c>
    </row>
    <row r="146" spans="1:2" x14ac:dyDescent="0.25">
      <c r="A146" s="10" t="s">
        <v>495</v>
      </c>
      <c r="B146" s="11">
        <v>1791.6067429895513</v>
      </c>
    </row>
    <row r="147" spans="1:2" x14ac:dyDescent="0.25">
      <c r="A147" s="10" t="s">
        <v>841</v>
      </c>
      <c r="B147" s="11">
        <v>1791.1590994195271</v>
      </c>
    </row>
    <row r="148" spans="1:2" x14ac:dyDescent="0.25">
      <c r="A148" s="10" t="s">
        <v>334</v>
      </c>
      <c r="B148" s="11">
        <v>1789.3671296487908</v>
      </c>
    </row>
    <row r="149" spans="1:2" x14ac:dyDescent="0.25">
      <c r="A149" s="10" t="s">
        <v>156</v>
      </c>
      <c r="B149" s="11">
        <v>1788.9580709245993</v>
      </c>
    </row>
    <row r="150" spans="1:2" x14ac:dyDescent="0.25">
      <c r="A150" s="10" t="s">
        <v>473</v>
      </c>
      <c r="B150" s="11">
        <v>1786.4015402973296</v>
      </c>
    </row>
    <row r="151" spans="1:2" x14ac:dyDescent="0.25">
      <c r="A151" s="10" t="s">
        <v>461</v>
      </c>
      <c r="B151" s="11">
        <v>1782.9874157432782</v>
      </c>
    </row>
    <row r="152" spans="1:2" x14ac:dyDescent="0.25">
      <c r="A152" s="10" t="s">
        <v>949</v>
      </c>
      <c r="B152" s="11">
        <v>1781.5218970987285</v>
      </c>
    </row>
    <row r="153" spans="1:2" x14ac:dyDescent="0.25">
      <c r="A153" s="10" t="s">
        <v>718</v>
      </c>
      <c r="B153" s="11">
        <v>1779.4700629710544</v>
      </c>
    </row>
    <row r="154" spans="1:2" x14ac:dyDescent="0.25">
      <c r="A154" s="10" t="s">
        <v>350</v>
      </c>
      <c r="B154" s="11">
        <v>1778.0294474769285</v>
      </c>
    </row>
    <row r="155" spans="1:2" x14ac:dyDescent="0.25">
      <c r="A155" s="10" t="s">
        <v>789</v>
      </c>
      <c r="B155" s="11">
        <v>1777.8936785642775</v>
      </c>
    </row>
    <row r="156" spans="1:2" x14ac:dyDescent="0.25">
      <c r="A156" s="10" t="s">
        <v>782</v>
      </c>
      <c r="B156" s="11">
        <v>1773.9058769781284</v>
      </c>
    </row>
    <row r="157" spans="1:2" x14ac:dyDescent="0.25">
      <c r="A157" s="10" t="s">
        <v>481</v>
      </c>
      <c r="B157" s="11">
        <v>1773.8518966206138</v>
      </c>
    </row>
    <row r="158" spans="1:2" x14ac:dyDescent="0.25">
      <c r="A158" s="10" t="s">
        <v>810</v>
      </c>
      <c r="B158" s="11">
        <v>1772.1870719377491</v>
      </c>
    </row>
    <row r="159" spans="1:2" x14ac:dyDescent="0.25">
      <c r="A159" s="10" t="s">
        <v>714</v>
      </c>
      <c r="B159" s="11">
        <v>1768.7306591922686</v>
      </c>
    </row>
    <row r="160" spans="1:2" x14ac:dyDescent="0.25">
      <c r="A160" s="10" t="s">
        <v>715</v>
      </c>
      <c r="B160" s="11">
        <v>1768.0827821820685</v>
      </c>
    </row>
    <row r="161" spans="1:2" x14ac:dyDescent="0.25">
      <c r="A161" s="10" t="s">
        <v>739</v>
      </c>
      <c r="B161" s="11">
        <v>1765.7685543096422</v>
      </c>
    </row>
    <row r="162" spans="1:2" x14ac:dyDescent="0.25">
      <c r="A162" s="10" t="s">
        <v>912</v>
      </c>
      <c r="B162" s="11">
        <v>1764.6004088183017</v>
      </c>
    </row>
    <row r="163" spans="1:2" x14ac:dyDescent="0.25">
      <c r="A163" s="10" t="s">
        <v>458</v>
      </c>
      <c r="B163" s="11">
        <v>1764.0453300444699</v>
      </c>
    </row>
    <row r="164" spans="1:2" x14ac:dyDescent="0.25">
      <c r="A164" s="10" t="s">
        <v>390</v>
      </c>
      <c r="B164" s="11">
        <v>1760.0217832567998</v>
      </c>
    </row>
    <row r="165" spans="1:2" x14ac:dyDescent="0.25">
      <c r="A165" s="10" t="s">
        <v>463</v>
      </c>
      <c r="B165" s="11">
        <v>1759.7380919621419</v>
      </c>
    </row>
    <row r="166" spans="1:2" x14ac:dyDescent="0.25">
      <c r="A166" s="10" t="s">
        <v>544</v>
      </c>
      <c r="B166" s="11">
        <v>1756.8281062023195</v>
      </c>
    </row>
    <row r="167" spans="1:2" x14ac:dyDescent="0.25">
      <c r="A167" s="10" t="s">
        <v>69</v>
      </c>
      <c r="B167" s="11">
        <v>1755.7426029009175</v>
      </c>
    </row>
    <row r="168" spans="1:2" x14ac:dyDescent="0.25">
      <c r="A168" s="10" t="s">
        <v>412</v>
      </c>
      <c r="B168" s="11">
        <v>1753.936153565787</v>
      </c>
    </row>
    <row r="169" spans="1:2" x14ac:dyDescent="0.25">
      <c r="A169" s="10" t="s">
        <v>855</v>
      </c>
      <c r="B169" s="11">
        <v>1742.7072140514413</v>
      </c>
    </row>
    <row r="170" spans="1:2" x14ac:dyDescent="0.25">
      <c r="A170" s="10" t="s">
        <v>180</v>
      </c>
      <c r="B170" s="11">
        <v>1740.2298032678384</v>
      </c>
    </row>
    <row r="171" spans="1:2" x14ac:dyDescent="0.25">
      <c r="A171" s="10" t="s">
        <v>375</v>
      </c>
      <c r="B171" s="11">
        <v>1732.9771764536886</v>
      </c>
    </row>
    <row r="172" spans="1:2" x14ac:dyDescent="0.25">
      <c r="A172" s="10" t="s">
        <v>400</v>
      </c>
      <c r="B172" s="11">
        <v>1730.9360794725167</v>
      </c>
    </row>
    <row r="173" spans="1:2" x14ac:dyDescent="0.25">
      <c r="A173" s="10" t="s">
        <v>297</v>
      </c>
      <c r="B173" s="11">
        <v>1730.5597797112309</v>
      </c>
    </row>
    <row r="174" spans="1:2" x14ac:dyDescent="0.25">
      <c r="A174" s="10" t="s">
        <v>970</v>
      </c>
      <c r="B174" s="11">
        <v>1723.4273226364689</v>
      </c>
    </row>
    <row r="175" spans="1:2" x14ac:dyDescent="0.25">
      <c r="A175" s="10" t="s">
        <v>794</v>
      </c>
      <c r="B175" s="11">
        <v>1722.3336419734562</v>
      </c>
    </row>
    <row r="176" spans="1:2" x14ac:dyDescent="0.25">
      <c r="A176" s="10" t="s">
        <v>347</v>
      </c>
      <c r="B176" s="11">
        <v>1721.562203770038</v>
      </c>
    </row>
    <row r="177" spans="1:2" x14ac:dyDescent="0.25">
      <c r="A177" s="10" t="s">
        <v>389</v>
      </c>
      <c r="B177" s="11">
        <v>1721.4754813258169</v>
      </c>
    </row>
    <row r="178" spans="1:2" x14ac:dyDescent="0.25">
      <c r="A178" s="10" t="s">
        <v>564</v>
      </c>
      <c r="B178" s="11">
        <v>1719.4038165835866</v>
      </c>
    </row>
    <row r="179" spans="1:2" x14ac:dyDescent="0.25">
      <c r="A179" s="10" t="s">
        <v>908</v>
      </c>
      <c r="B179" s="11">
        <v>1718.816496424231</v>
      </c>
    </row>
    <row r="180" spans="1:2" x14ac:dyDescent="0.25">
      <c r="A180" s="10" t="s">
        <v>31</v>
      </c>
      <c r="B180" s="11">
        <v>1718.4786552238188</v>
      </c>
    </row>
    <row r="181" spans="1:2" x14ac:dyDescent="0.25">
      <c r="A181" s="10" t="s">
        <v>852</v>
      </c>
      <c r="B181" s="11">
        <v>1714.8656951246069</v>
      </c>
    </row>
    <row r="182" spans="1:2" x14ac:dyDescent="0.25">
      <c r="A182" s="10" t="s">
        <v>41</v>
      </c>
      <c r="B182" s="11">
        <v>1713.3059682897233</v>
      </c>
    </row>
    <row r="183" spans="1:2" x14ac:dyDescent="0.25">
      <c r="A183" s="10" t="s">
        <v>785</v>
      </c>
      <c r="B183" s="11">
        <v>1710.5676374447312</v>
      </c>
    </row>
    <row r="184" spans="1:2" x14ac:dyDescent="0.25">
      <c r="A184" s="10" t="s">
        <v>315</v>
      </c>
      <c r="B184" s="11">
        <v>1710.4961071526732</v>
      </c>
    </row>
    <row r="185" spans="1:2" x14ac:dyDescent="0.25">
      <c r="A185" s="10" t="s">
        <v>940</v>
      </c>
      <c r="B185" s="11">
        <v>1710.3149492558791</v>
      </c>
    </row>
    <row r="186" spans="1:2" x14ac:dyDescent="0.25">
      <c r="A186" s="10" t="s">
        <v>150</v>
      </c>
      <c r="B186" s="11">
        <v>1710.1682885571111</v>
      </c>
    </row>
    <row r="187" spans="1:2" x14ac:dyDescent="0.25">
      <c r="A187" s="10" t="s">
        <v>682</v>
      </c>
      <c r="B187" s="11">
        <v>1707.9279199839987</v>
      </c>
    </row>
    <row r="188" spans="1:2" x14ac:dyDescent="0.25">
      <c r="A188" s="10" t="s">
        <v>519</v>
      </c>
      <c r="B188" s="11">
        <v>1704.5419635738651</v>
      </c>
    </row>
    <row r="189" spans="1:2" x14ac:dyDescent="0.25">
      <c r="A189" s="10" t="s">
        <v>796</v>
      </c>
      <c r="B189" s="11">
        <v>1704.2489520512693</v>
      </c>
    </row>
    <row r="190" spans="1:2" x14ac:dyDescent="0.25">
      <c r="A190" s="10" t="s">
        <v>252</v>
      </c>
      <c r="B190" s="11">
        <v>1701.5286642806152</v>
      </c>
    </row>
    <row r="191" spans="1:2" x14ac:dyDescent="0.25">
      <c r="A191" s="10" t="s">
        <v>702</v>
      </c>
      <c r="B191" s="11">
        <v>1700.6334781735627</v>
      </c>
    </row>
    <row r="192" spans="1:2" x14ac:dyDescent="0.25">
      <c r="A192" s="10" t="s">
        <v>296</v>
      </c>
      <c r="B192" s="11">
        <v>1699.9704486840396</v>
      </c>
    </row>
    <row r="193" spans="1:2" x14ac:dyDescent="0.25">
      <c r="A193" s="10" t="s">
        <v>503</v>
      </c>
      <c r="B193" s="11">
        <v>1699.0085378934432</v>
      </c>
    </row>
    <row r="194" spans="1:2" x14ac:dyDescent="0.25">
      <c r="A194" s="10" t="s">
        <v>872</v>
      </c>
      <c r="B194" s="11">
        <v>1697.4809785773427</v>
      </c>
    </row>
    <row r="195" spans="1:2" x14ac:dyDescent="0.25">
      <c r="A195" s="10" t="s">
        <v>704</v>
      </c>
      <c r="B195" s="11">
        <v>1697.2999689700007</v>
      </c>
    </row>
    <row r="196" spans="1:2" x14ac:dyDescent="0.25">
      <c r="A196" s="10" t="s">
        <v>825</v>
      </c>
      <c r="B196" s="11">
        <v>1696.9644090218692</v>
      </c>
    </row>
    <row r="197" spans="1:2" x14ac:dyDescent="0.25">
      <c r="A197" s="10" t="s">
        <v>749</v>
      </c>
      <c r="B197" s="11">
        <v>1694.3770062858991</v>
      </c>
    </row>
    <row r="198" spans="1:2" x14ac:dyDescent="0.25">
      <c r="A198" s="10" t="s">
        <v>629</v>
      </c>
      <c r="B198" s="11">
        <v>1693.9431375752843</v>
      </c>
    </row>
    <row r="199" spans="1:2" x14ac:dyDescent="0.25">
      <c r="A199" s="10" t="s">
        <v>253</v>
      </c>
      <c r="B199" s="11">
        <v>1689.6758064120147</v>
      </c>
    </row>
    <row r="200" spans="1:2" x14ac:dyDescent="0.25">
      <c r="A200" s="10" t="s">
        <v>421</v>
      </c>
      <c r="B200" s="11">
        <v>1686.145402769565</v>
      </c>
    </row>
    <row r="201" spans="1:2" x14ac:dyDescent="0.25">
      <c r="A201" s="10" t="s">
        <v>15</v>
      </c>
      <c r="B201" s="11">
        <v>1685.8901976067475</v>
      </c>
    </row>
    <row r="202" spans="1:2" x14ac:dyDescent="0.25">
      <c r="A202" s="10" t="s">
        <v>589</v>
      </c>
      <c r="B202" s="11">
        <v>1685.4739775364371</v>
      </c>
    </row>
    <row r="203" spans="1:2" x14ac:dyDescent="0.25">
      <c r="A203" s="10" t="s">
        <v>590</v>
      </c>
      <c r="B203" s="11">
        <v>1683.9985843811066</v>
      </c>
    </row>
    <row r="204" spans="1:2" x14ac:dyDescent="0.25">
      <c r="A204" s="10" t="s">
        <v>829</v>
      </c>
      <c r="B204" s="11">
        <v>1681.7832738416078</v>
      </c>
    </row>
    <row r="205" spans="1:2" x14ac:dyDescent="0.25">
      <c r="A205" s="10" t="s">
        <v>498</v>
      </c>
      <c r="B205" s="11">
        <v>1681.2350747801347</v>
      </c>
    </row>
    <row r="206" spans="1:2" x14ac:dyDescent="0.25">
      <c r="A206" s="10" t="s">
        <v>946</v>
      </c>
      <c r="B206" s="11">
        <v>1679.7468989130818</v>
      </c>
    </row>
    <row r="207" spans="1:2" x14ac:dyDescent="0.25">
      <c r="A207" s="10" t="s">
        <v>711</v>
      </c>
      <c r="B207" s="11">
        <v>1677.9464048544726</v>
      </c>
    </row>
    <row r="208" spans="1:2" x14ac:dyDescent="0.25">
      <c r="A208" s="10" t="s">
        <v>113</v>
      </c>
      <c r="B208" s="11">
        <v>1676.2194398564952</v>
      </c>
    </row>
    <row r="209" spans="1:2" x14ac:dyDescent="0.25">
      <c r="A209" s="10" t="s">
        <v>311</v>
      </c>
      <c r="B209" s="11">
        <v>1675.9564487955956</v>
      </c>
    </row>
    <row r="210" spans="1:2" x14ac:dyDescent="0.25">
      <c r="A210" s="10" t="s">
        <v>43</v>
      </c>
      <c r="B210" s="11">
        <v>1671.789158730649</v>
      </c>
    </row>
    <row r="211" spans="1:2" x14ac:dyDescent="0.25">
      <c r="A211" s="10" t="s">
        <v>467</v>
      </c>
      <c r="B211" s="11">
        <v>1671.306755629058</v>
      </c>
    </row>
    <row r="212" spans="1:2" x14ac:dyDescent="0.25">
      <c r="A212" s="10" t="s">
        <v>726</v>
      </c>
      <c r="B212" s="11">
        <v>1669.9046269612681</v>
      </c>
    </row>
    <row r="213" spans="1:2" x14ac:dyDescent="0.25">
      <c r="A213" s="10" t="s">
        <v>55</v>
      </c>
      <c r="B213" s="11">
        <v>1665.7688881280851</v>
      </c>
    </row>
    <row r="214" spans="1:2" x14ac:dyDescent="0.25">
      <c r="A214" s="10" t="s">
        <v>146</v>
      </c>
      <c r="B214" s="11">
        <v>1662.8863373272416</v>
      </c>
    </row>
    <row r="215" spans="1:2" x14ac:dyDescent="0.25">
      <c r="A215" s="10" t="s">
        <v>830</v>
      </c>
      <c r="B215" s="11">
        <v>1661.1042122082267</v>
      </c>
    </row>
    <row r="216" spans="1:2" x14ac:dyDescent="0.25">
      <c r="A216" s="10" t="s">
        <v>121</v>
      </c>
      <c r="B216" s="11">
        <v>1659.3346434049602</v>
      </c>
    </row>
    <row r="217" spans="1:2" x14ac:dyDescent="0.25">
      <c r="A217" s="10" t="s">
        <v>896</v>
      </c>
      <c r="B217" s="11">
        <v>1656.4491971346165</v>
      </c>
    </row>
    <row r="218" spans="1:2" x14ac:dyDescent="0.25">
      <c r="A218" s="10" t="s">
        <v>415</v>
      </c>
      <c r="B218" s="11">
        <v>1656.4054873717403</v>
      </c>
    </row>
    <row r="219" spans="1:2" x14ac:dyDescent="0.25">
      <c r="A219" s="10" t="s">
        <v>760</v>
      </c>
      <c r="B219" s="11">
        <v>1650.9335656876947</v>
      </c>
    </row>
    <row r="220" spans="1:2" x14ac:dyDescent="0.25">
      <c r="A220" s="10" t="s">
        <v>743</v>
      </c>
      <c r="B220" s="11">
        <v>1650.5075385873379</v>
      </c>
    </row>
    <row r="221" spans="1:2" x14ac:dyDescent="0.25">
      <c r="A221" s="10" t="s">
        <v>289</v>
      </c>
      <c r="B221" s="11">
        <v>1650.3396237655129</v>
      </c>
    </row>
    <row r="222" spans="1:2" x14ac:dyDescent="0.25">
      <c r="A222" s="10" t="s">
        <v>523</v>
      </c>
      <c r="B222" s="11">
        <v>1648.6505415903291</v>
      </c>
    </row>
    <row r="223" spans="1:2" x14ac:dyDescent="0.25">
      <c r="A223" s="10" t="s">
        <v>922</v>
      </c>
      <c r="B223" s="11">
        <v>1647.8400709471009</v>
      </c>
    </row>
    <row r="224" spans="1:2" x14ac:dyDescent="0.25">
      <c r="A224" s="10" t="s">
        <v>48</v>
      </c>
      <c r="B224" s="11">
        <v>1645.4836099299168</v>
      </c>
    </row>
    <row r="225" spans="1:2" x14ac:dyDescent="0.25">
      <c r="A225" s="10" t="s">
        <v>280</v>
      </c>
      <c r="B225" s="11">
        <v>1644.9517112258939</v>
      </c>
    </row>
    <row r="226" spans="1:2" x14ac:dyDescent="0.25">
      <c r="A226" s="10" t="s">
        <v>693</v>
      </c>
      <c r="B226" s="11">
        <v>1644.0230636510171</v>
      </c>
    </row>
    <row r="227" spans="1:2" x14ac:dyDescent="0.25">
      <c r="A227" s="10" t="s">
        <v>750</v>
      </c>
      <c r="B227" s="11">
        <v>1642.5524460103902</v>
      </c>
    </row>
    <row r="228" spans="1:2" x14ac:dyDescent="0.25">
      <c r="A228" s="10" t="s">
        <v>478</v>
      </c>
      <c r="B228" s="11">
        <v>1642.479047812297</v>
      </c>
    </row>
    <row r="229" spans="1:2" x14ac:dyDescent="0.25">
      <c r="A229" s="10" t="s">
        <v>263</v>
      </c>
      <c r="B229" s="11">
        <v>1639.0114169989845</v>
      </c>
    </row>
    <row r="230" spans="1:2" x14ac:dyDescent="0.25">
      <c r="A230" s="10" t="s">
        <v>86</v>
      </c>
      <c r="B230" s="11">
        <v>1638.720606166665</v>
      </c>
    </row>
    <row r="231" spans="1:2" x14ac:dyDescent="0.25">
      <c r="A231" s="10" t="s">
        <v>761</v>
      </c>
      <c r="B231" s="11">
        <v>1635.9875393199779</v>
      </c>
    </row>
    <row r="232" spans="1:2" x14ac:dyDescent="0.25">
      <c r="A232" s="10" t="s">
        <v>260</v>
      </c>
      <c r="B232" s="11">
        <v>1634.8847300085524</v>
      </c>
    </row>
    <row r="233" spans="1:2" x14ac:dyDescent="0.25">
      <c r="A233" s="10" t="s">
        <v>811</v>
      </c>
      <c r="B233" s="11">
        <v>1634.578530104508</v>
      </c>
    </row>
    <row r="234" spans="1:2" x14ac:dyDescent="0.25">
      <c r="A234" s="10" t="s">
        <v>923</v>
      </c>
      <c r="B234" s="11">
        <v>1633.8154837947684</v>
      </c>
    </row>
    <row r="235" spans="1:2" x14ac:dyDescent="0.25">
      <c r="A235" s="10" t="s">
        <v>377</v>
      </c>
      <c r="B235" s="11">
        <v>1632.9495312345371</v>
      </c>
    </row>
    <row r="236" spans="1:2" x14ac:dyDescent="0.25">
      <c r="A236" s="10" t="s">
        <v>285</v>
      </c>
      <c r="B236" s="11">
        <v>1628.8173964250657</v>
      </c>
    </row>
    <row r="237" spans="1:2" x14ac:dyDescent="0.25">
      <c r="A237" s="10" t="s">
        <v>845</v>
      </c>
      <c r="B237" s="11">
        <v>1624.5354886326563</v>
      </c>
    </row>
    <row r="238" spans="1:2" x14ac:dyDescent="0.25">
      <c r="A238" s="10" t="s">
        <v>717</v>
      </c>
      <c r="B238" s="11">
        <v>1623.9074513672103</v>
      </c>
    </row>
    <row r="239" spans="1:2" x14ac:dyDescent="0.25">
      <c r="A239" s="10" t="s">
        <v>181</v>
      </c>
      <c r="B239" s="11">
        <v>1622.9601295510206</v>
      </c>
    </row>
    <row r="240" spans="1:2" x14ac:dyDescent="0.25">
      <c r="A240" s="10" t="s">
        <v>200</v>
      </c>
      <c r="B240" s="11">
        <v>1622.0908002665713</v>
      </c>
    </row>
    <row r="241" spans="1:2" x14ac:dyDescent="0.25">
      <c r="A241" s="10" t="s">
        <v>457</v>
      </c>
      <c r="B241" s="11">
        <v>1618.2344545028141</v>
      </c>
    </row>
    <row r="242" spans="1:2" x14ac:dyDescent="0.25">
      <c r="A242" s="10" t="s">
        <v>957</v>
      </c>
      <c r="B242" s="11">
        <v>1618.1433789105738</v>
      </c>
    </row>
    <row r="243" spans="1:2" x14ac:dyDescent="0.25">
      <c r="A243" s="10" t="s">
        <v>394</v>
      </c>
      <c r="B243" s="11">
        <v>1618.0750822168418</v>
      </c>
    </row>
    <row r="244" spans="1:2" x14ac:dyDescent="0.25">
      <c r="A244" s="10" t="s">
        <v>183</v>
      </c>
      <c r="B244" s="11">
        <v>1616.4792448693256</v>
      </c>
    </row>
    <row r="245" spans="1:2" x14ac:dyDescent="0.25">
      <c r="A245" s="10" t="s">
        <v>823</v>
      </c>
      <c r="B245" s="11">
        <v>1614.7197201100325</v>
      </c>
    </row>
    <row r="246" spans="1:2" x14ac:dyDescent="0.25">
      <c r="A246" s="10" t="s">
        <v>178</v>
      </c>
      <c r="B246" s="11">
        <v>1614.3635800585228</v>
      </c>
    </row>
    <row r="247" spans="1:2" x14ac:dyDescent="0.25">
      <c r="A247" s="10" t="s">
        <v>366</v>
      </c>
      <c r="B247" s="11">
        <v>1607.6166658876111</v>
      </c>
    </row>
    <row r="248" spans="1:2" x14ac:dyDescent="0.25">
      <c r="A248" s="10" t="s">
        <v>856</v>
      </c>
      <c r="B248" s="11">
        <v>1596.2021362295422</v>
      </c>
    </row>
    <row r="249" spans="1:2" x14ac:dyDescent="0.25">
      <c r="A249" s="10" t="s">
        <v>251</v>
      </c>
      <c r="B249" s="11">
        <v>1593.7364760502833</v>
      </c>
    </row>
    <row r="250" spans="1:2" x14ac:dyDescent="0.25">
      <c r="A250" s="10" t="s">
        <v>330</v>
      </c>
      <c r="B250" s="11">
        <v>1591.4085366797597</v>
      </c>
    </row>
    <row r="251" spans="1:2" x14ac:dyDescent="0.25">
      <c r="A251" s="10" t="s">
        <v>384</v>
      </c>
      <c r="B251" s="11">
        <v>1591.2830276411612</v>
      </c>
    </row>
    <row r="252" spans="1:2" x14ac:dyDescent="0.25">
      <c r="A252" s="10" t="s">
        <v>573</v>
      </c>
      <c r="B252" s="11">
        <v>1589.2057502291059</v>
      </c>
    </row>
    <row r="253" spans="1:2" x14ac:dyDescent="0.25">
      <c r="A253" s="10" t="s">
        <v>684</v>
      </c>
      <c r="B253" s="11">
        <v>1587.4750162588944</v>
      </c>
    </row>
    <row r="254" spans="1:2" x14ac:dyDescent="0.25">
      <c r="A254" s="10" t="s">
        <v>843</v>
      </c>
      <c r="B254" s="11">
        <v>1587.0278555327504</v>
      </c>
    </row>
    <row r="255" spans="1:2" x14ac:dyDescent="0.25">
      <c r="A255" s="10" t="s">
        <v>398</v>
      </c>
      <c r="B255" s="11">
        <v>1585.1395514613971</v>
      </c>
    </row>
    <row r="256" spans="1:2" x14ac:dyDescent="0.25">
      <c r="A256" s="10" t="s">
        <v>531</v>
      </c>
      <c r="B256" s="11">
        <v>1579.2440689087532</v>
      </c>
    </row>
    <row r="257" spans="1:2" x14ac:dyDescent="0.25">
      <c r="A257" s="10" t="s">
        <v>480</v>
      </c>
      <c r="B257" s="11">
        <v>1573.2606356953227</v>
      </c>
    </row>
    <row r="258" spans="1:2" x14ac:dyDescent="0.25">
      <c r="A258" s="10" t="s">
        <v>448</v>
      </c>
      <c r="B258" s="11">
        <v>1567.5080195979542</v>
      </c>
    </row>
    <row r="259" spans="1:2" x14ac:dyDescent="0.25">
      <c r="A259" s="10" t="s">
        <v>610</v>
      </c>
      <c r="B259" s="11">
        <v>1566.0307671432033</v>
      </c>
    </row>
    <row r="260" spans="1:2" x14ac:dyDescent="0.25">
      <c r="A260" s="10" t="s">
        <v>190</v>
      </c>
      <c r="B260" s="11">
        <v>1564.667225215431</v>
      </c>
    </row>
    <row r="261" spans="1:2" x14ac:dyDescent="0.25">
      <c r="A261" s="10" t="s">
        <v>442</v>
      </c>
      <c r="B261" s="11">
        <v>1563.2885360636005</v>
      </c>
    </row>
    <row r="262" spans="1:2" x14ac:dyDescent="0.25">
      <c r="A262" s="10" t="s">
        <v>386</v>
      </c>
      <c r="B262" s="11">
        <v>1563.1802966271036</v>
      </c>
    </row>
    <row r="263" spans="1:2" x14ac:dyDescent="0.25">
      <c r="A263" s="10" t="s">
        <v>300</v>
      </c>
      <c r="B263" s="11">
        <v>1562.4701781608801</v>
      </c>
    </row>
    <row r="264" spans="1:2" x14ac:dyDescent="0.25">
      <c r="A264" s="10" t="s">
        <v>385</v>
      </c>
      <c r="B264" s="11">
        <v>1561.810412918665</v>
      </c>
    </row>
    <row r="265" spans="1:2" x14ac:dyDescent="0.25">
      <c r="A265" s="10" t="s">
        <v>419</v>
      </c>
      <c r="B265" s="11">
        <v>1561.5166698482858</v>
      </c>
    </row>
    <row r="266" spans="1:2" x14ac:dyDescent="0.25">
      <c r="A266" s="10" t="s">
        <v>247</v>
      </c>
      <c r="B266" s="11">
        <v>1560.4288686554482</v>
      </c>
    </row>
    <row r="267" spans="1:2" x14ac:dyDescent="0.25">
      <c r="A267" s="10" t="s">
        <v>921</v>
      </c>
      <c r="B267" s="11">
        <v>1559.8619797074616</v>
      </c>
    </row>
    <row r="268" spans="1:2" x14ac:dyDescent="0.25">
      <c r="A268" s="10" t="s">
        <v>968</v>
      </c>
      <c r="B268" s="11">
        <v>1549.8565120283752</v>
      </c>
    </row>
    <row r="269" spans="1:2" x14ac:dyDescent="0.25">
      <c r="A269" s="10" t="s">
        <v>677</v>
      </c>
      <c r="B269" s="11">
        <v>1549.658764555634</v>
      </c>
    </row>
    <row r="270" spans="1:2" x14ac:dyDescent="0.25">
      <c r="A270" s="10" t="s">
        <v>410</v>
      </c>
      <c r="B270" s="11">
        <v>1547.7329109698799</v>
      </c>
    </row>
    <row r="271" spans="1:2" x14ac:dyDescent="0.25">
      <c r="A271" s="10" t="s">
        <v>756</v>
      </c>
      <c r="B271" s="11">
        <v>1540.9998970788381</v>
      </c>
    </row>
    <row r="272" spans="1:2" x14ac:dyDescent="0.25">
      <c r="A272" s="10" t="s">
        <v>617</v>
      </c>
      <c r="B272" s="11">
        <v>1539.4688122008838</v>
      </c>
    </row>
    <row r="273" spans="1:2" x14ac:dyDescent="0.25">
      <c r="A273" s="10" t="s">
        <v>258</v>
      </c>
      <c r="B273" s="11">
        <v>1538.9731025211047</v>
      </c>
    </row>
    <row r="274" spans="1:2" x14ac:dyDescent="0.25">
      <c r="A274" s="10" t="s">
        <v>507</v>
      </c>
      <c r="B274" s="11">
        <v>1537.4638917805894</v>
      </c>
    </row>
    <row r="275" spans="1:2" x14ac:dyDescent="0.25">
      <c r="A275" s="10" t="s">
        <v>396</v>
      </c>
      <c r="B275" s="11">
        <v>1535.952238818769</v>
      </c>
    </row>
    <row r="276" spans="1:2" x14ac:dyDescent="0.25">
      <c r="A276" s="10" t="s">
        <v>430</v>
      </c>
      <c r="B276" s="11">
        <v>1531.0918914650649</v>
      </c>
    </row>
    <row r="277" spans="1:2" x14ac:dyDescent="0.25">
      <c r="A277" s="10" t="s">
        <v>620</v>
      </c>
      <c r="B277" s="11">
        <v>1526.0612897879466</v>
      </c>
    </row>
    <row r="278" spans="1:2" x14ac:dyDescent="0.25">
      <c r="A278" s="10" t="s">
        <v>145</v>
      </c>
      <c r="B278" s="11">
        <v>1524.8796378567945</v>
      </c>
    </row>
    <row r="279" spans="1:2" x14ac:dyDescent="0.25">
      <c r="A279" s="10" t="s">
        <v>50</v>
      </c>
      <c r="B279" s="11">
        <v>1518.2417559543214</v>
      </c>
    </row>
    <row r="280" spans="1:2" x14ac:dyDescent="0.25">
      <c r="A280" s="10" t="s">
        <v>514</v>
      </c>
      <c r="B280" s="11">
        <v>1516.9403357736776</v>
      </c>
    </row>
    <row r="281" spans="1:2" x14ac:dyDescent="0.25">
      <c r="A281" s="10" t="s">
        <v>277</v>
      </c>
      <c r="B281" s="11">
        <v>1514.0689771144548</v>
      </c>
    </row>
    <row r="282" spans="1:2" x14ac:dyDescent="0.25">
      <c r="A282" s="10" t="s">
        <v>184</v>
      </c>
      <c r="B282" s="11">
        <v>1513.219985621987</v>
      </c>
    </row>
    <row r="283" spans="1:2" x14ac:dyDescent="0.25">
      <c r="A283" s="10" t="s">
        <v>755</v>
      </c>
      <c r="B283" s="11">
        <v>1511.9744460104791</v>
      </c>
    </row>
    <row r="284" spans="1:2" x14ac:dyDescent="0.25">
      <c r="A284" s="10" t="s">
        <v>249</v>
      </c>
      <c r="B284" s="11">
        <v>1506.9807198420076</v>
      </c>
    </row>
    <row r="285" spans="1:2" x14ac:dyDescent="0.25">
      <c r="A285" s="10" t="s">
        <v>579</v>
      </c>
      <c r="B285" s="11">
        <v>1505.354619985133</v>
      </c>
    </row>
    <row r="286" spans="1:2" x14ac:dyDescent="0.25">
      <c r="A286" s="10" t="s">
        <v>776</v>
      </c>
      <c r="B286" s="11">
        <v>1503.7481723341598</v>
      </c>
    </row>
    <row r="287" spans="1:2" x14ac:dyDescent="0.25">
      <c r="A287" s="10" t="s">
        <v>527</v>
      </c>
      <c r="B287" s="11">
        <v>1501.2734120376656</v>
      </c>
    </row>
    <row r="288" spans="1:2" x14ac:dyDescent="0.25">
      <c r="A288" s="10" t="s">
        <v>118</v>
      </c>
      <c r="B288" s="11">
        <v>1500.0515527253867</v>
      </c>
    </row>
    <row r="289" spans="1:2" x14ac:dyDescent="0.25">
      <c r="A289" s="10" t="s">
        <v>201</v>
      </c>
      <c r="B289" s="11">
        <v>1498.1896402841139</v>
      </c>
    </row>
    <row r="290" spans="1:2" x14ac:dyDescent="0.25">
      <c r="A290" s="10" t="s">
        <v>502</v>
      </c>
      <c r="B290" s="11">
        <v>1490.7737144373125</v>
      </c>
    </row>
    <row r="291" spans="1:2" x14ac:dyDescent="0.25">
      <c r="A291" s="10" t="s">
        <v>550</v>
      </c>
      <c r="B291" s="11">
        <v>1490.2622248919138</v>
      </c>
    </row>
    <row r="292" spans="1:2" x14ac:dyDescent="0.25">
      <c r="A292" s="10" t="s">
        <v>783</v>
      </c>
      <c r="B292" s="11">
        <v>1484.9078460505614</v>
      </c>
    </row>
    <row r="293" spans="1:2" x14ac:dyDescent="0.25">
      <c r="A293" s="10" t="s">
        <v>408</v>
      </c>
      <c r="B293" s="11">
        <v>1483.8636283206467</v>
      </c>
    </row>
    <row r="294" spans="1:2" x14ac:dyDescent="0.25">
      <c r="A294" s="10" t="s">
        <v>595</v>
      </c>
      <c r="B294" s="11">
        <v>1482.9418966018477</v>
      </c>
    </row>
    <row r="295" spans="1:2" x14ac:dyDescent="0.25">
      <c r="A295" s="10" t="s">
        <v>341</v>
      </c>
      <c r="B295" s="11">
        <v>1479.7973570613744</v>
      </c>
    </row>
    <row r="296" spans="1:2" x14ac:dyDescent="0.25">
      <c r="A296" s="10" t="s">
        <v>278</v>
      </c>
      <c r="B296" s="11">
        <v>1479.2316691933029</v>
      </c>
    </row>
    <row r="297" spans="1:2" x14ac:dyDescent="0.25">
      <c r="A297" s="10" t="s">
        <v>712</v>
      </c>
      <c r="B297" s="11">
        <v>1477.6401844420302</v>
      </c>
    </row>
    <row r="298" spans="1:2" x14ac:dyDescent="0.25">
      <c r="A298" s="10" t="s">
        <v>324</v>
      </c>
      <c r="B298" s="11">
        <v>1476.7669518429118</v>
      </c>
    </row>
    <row r="299" spans="1:2" x14ac:dyDescent="0.25">
      <c r="A299" s="10" t="s">
        <v>257</v>
      </c>
      <c r="B299" s="11">
        <v>1475.77990118039</v>
      </c>
    </row>
    <row r="300" spans="1:2" x14ac:dyDescent="0.25">
      <c r="A300" s="10" t="s">
        <v>351</v>
      </c>
      <c r="B300" s="11">
        <v>1473.6905064555394</v>
      </c>
    </row>
    <row r="301" spans="1:2" x14ac:dyDescent="0.25">
      <c r="A301" s="10" t="s">
        <v>189</v>
      </c>
      <c r="B301" s="11">
        <v>1472.2785650928213</v>
      </c>
    </row>
    <row r="302" spans="1:2" x14ac:dyDescent="0.25">
      <c r="A302" s="10" t="s">
        <v>464</v>
      </c>
      <c r="B302" s="11">
        <v>1470.9469833308849</v>
      </c>
    </row>
    <row r="303" spans="1:2" x14ac:dyDescent="0.25">
      <c r="A303" s="10" t="s">
        <v>803</v>
      </c>
      <c r="B303" s="11">
        <v>1470.3185299533725</v>
      </c>
    </row>
    <row r="304" spans="1:2" x14ac:dyDescent="0.25">
      <c r="A304" s="10" t="s">
        <v>139</v>
      </c>
      <c r="B304" s="11">
        <v>1467.5515305032632</v>
      </c>
    </row>
    <row r="305" spans="1:2" x14ac:dyDescent="0.25">
      <c r="A305" s="10" t="s">
        <v>485</v>
      </c>
      <c r="B305" s="11">
        <v>1465.8730254031657</v>
      </c>
    </row>
    <row r="306" spans="1:2" x14ac:dyDescent="0.25">
      <c r="A306" s="10" t="s">
        <v>443</v>
      </c>
      <c r="B306" s="11">
        <v>1463.4888979186792</v>
      </c>
    </row>
    <row r="307" spans="1:2" x14ac:dyDescent="0.25">
      <c r="A307" s="10" t="s">
        <v>426</v>
      </c>
      <c r="B307" s="11">
        <v>1458.8795142934164</v>
      </c>
    </row>
    <row r="308" spans="1:2" x14ac:dyDescent="0.25">
      <c r="A308" s="10" t="s">
        <v>348</v>
      </c>
      <c r="B308" s="11">
        <v>1458.8784087316726</v>
      </c>
    </row>
    <row r="309" spans="1:2" x14ac:dyDescent="0.25">
      <c r="A309" s="10" t="s">
        <v>516</v>
      </c>
      <c r="B309" s="11">
        <v>1457.829529786437</v>
      </c>
    </row>
    <row r="310" spans="1:2" x14ac:dyDescent="0.25">
      <c r="A310" s="10" t="s">
        <v>223</v>
      </c>
      <c r="B310" s="11">
        <v>1455.9074177938135</v>
      </c>
    </row>
    <row r="311" spans="1:2" x14ac:dyDescent="0.25">
      <c r="A311" s="10" t="s">
        <v>870</v>
      </c>
      <c r="B311" s="11">
        <v>1455.2688488985186</v>
      </c>
    </row>
    <row r="312" spans="1:2" x14ac:dyDescent="0.25">
      <c r="A312" s="10" t="s">
        <v>959</v>
      </c>
      <c r="B312" s="11">
        <v>1450.7900701777435</v>
      </c>
    </row>
    <row r="313" spans="1:2" x14ac:dyDescent="0.25">
      <c r="A313" s="10" t="s">
        <v>101</v>
      </c>
      <c r="B313" s="11">
        <v>1449.4855918571741</v>
      </c>
    </row>
    <row r="314" spans="1:2" x14ac:dyDescent="0.25">
      <c r="A314" s="10" t="s">
        <v>85</v>
      </c>
      <c r="B314" s="11">
        <v>1448.1753343467376</v>
      </c>
    </row>
    <row r="315" spans="1:2" x14ac:dyDescent="0.25">
      <c r="A315" s="10" t="s">
        <v>758</v>
      </c>
      <c r="B315" s="11">
        <v>1447.4757766713196</v>
      </c>
    </row>
    <row r="316" spans="1:2" x14ac:dyDescent="0.25">
      <c r="A316" s="10" t="s">
        <v>409</v>
      </c>
      <c r="B316" s="11">
        <v>1445.5103869653049</v>
      </c>
    </row>
    <row r="317" spans="1:2" x14ac:dyDescent="0.25">
      <c r="A317" s="10" t="s">
        <v>721</v>
      </c>
      <c r="B317" s="11">
        <v>1444.7327782225932</v>
      </c>
    </row>
    <row r="318" spans="1:2" x14ac:dyDescent="0.25">
      <c r="A318" s="10" t="s">
        <v>166</v>
      </c>
      <c r="B318" s="11">
        <v>1444.6426350856177</v>
      </c>
    </row>
    <row r="319" spans="1:2" x14ac:dyDescent="0.25">
      <c r="A319" s="10" t="s">
        <v>255</v>
      </c>
      <c r="B319" s="11">
        <v>1438.3192544097474</v>
      </c>
    </row>
    <row r="320" spans="1:2" x14ac:dyDescent="0.25">
      <c r="A320" s="10" t="s">
        <v>767</v>
      </c>
      <c r="B320" s="11">
        <v>1437.690630132252</v>
      </c>
    </row>
    <row r="321" spans="1:2" x14ac:dyDescent="0.25">
      <c r="A321" s="10" t="s">
        <v>462</v>
      </c>
      <c r="B321" s="11">
        <v>1431.5017495442912</v>
      </c>
    </row>
    <row r="322" spans="1:2" x14ac:dyDescent="0.25">
      <c r="A322" s="10" t="s">
        <v>710</v>
      </c>
      <c r="B322" s="11">
        <v>1427.0156885210888</v>
      </c>
    </row>
    <row r="323" spans="1:2" x14ac:dyDescent="0.25">
      <c r="A323" s="10" t="s">
        <v>735</v>
      </c>
      <c r="B323" s="11">
        <v>1423.3308914025827</v>
      </c>
    </row>
    <row r="324" spans="1:2" x14ac:dyDescent="0.25">
      <c r="A324" s="10" t="s">
        <v>290</v>
      </c>
      <c r="B324" s="11">
        <v>1422.4616396724334</v>
      </c>
    </row>
    <row r="325" spans="1:2" x14ac:dyDescent="0.25">
      <c r="A325" s="10" t="s">
        <v>558</v>
      </c>
      <c r="B325" s="11">
        <v>1419.4943398536802</v>
      </c>
    </row>
    <row r="326" spans="1:2" x14ac:dyDescent="0.25">
      <c r="A326" s="10" t="s">
        <v>964</v>
      </c>
      <c r="B326" s="11">
        <v>1419.27240275655</v>
      </c>
    </row>
    <row r="327" spans="1:2" x14ac:dyDescent="0.25">
      <c r="A327" s="10" t="s">
        <v>842</v>
      </c>
      <c r="B327" s="11">
        <v>1417.3909673359512</v>
      </c>
    </row>
    <row r="328" spans="1:2" x14ac:dyDescent="0.25">
      <c r="A328" s="10" t="s">
        <v>917</v>
      </c>
      <c r="B328" s="11">
        <v>1417.1190592461869</v>
      </c>
    </row>
    <row r="329" spans="1:2" x14ac:dyDescent="0.25">
      <c r="A329" s="10" t="s">
        <v>907</v>
      </c>
      <c r="B329" s="11">
        <v>1415.5862944511794</v>
      </c>
    </row>
    <row r="330" spans="1:2" x14ac:dyDescent="0.25">
      <c r="A330" s="10" t="s">
        <v>905</v>
      </c>
      <c r="B330" s="11">
        <v>1414.4979116741879</v>
      </c>
    </row>
    <row r="331" spans="1:2" x14ac:dyDescent="0.25">
      <c r="A331" s="10" t="s">
        <v>282</v>
      </c>
      <c r="B331" s="11">
        <v>1412.2583551721718</v>
      </c>
    </row>
    <row r="332" spans="1:2" x14ac:dyDescent="0.25">
      <c r="A332" s="10" t="s">
        <v>814</v>
      </c>
      <c r="B332" s="11">
        <v>1410.1430334542576</v>
      </c>
    </row>
    <row r="333" spans="1:2" x14ac:dyDescent="0.25">
      <c r="A333" s="10" t="s">
        <v>548</v>
      </c>
      <c r="B333" s="11">
        <v>1409.1339369786353</v>
      </c>
    </row>
    <row r="334" spans="1:2" x14ac:dyDescent="0.25">
      <c r="A334" s="10" t="s">
        <v>345</v>
      </c>
      <c r="B334" s="11">
        <v>1401.450760248234</v>
      </c>
    </row>
    <row r="335" spans="1:2" x14ac:dyDescent="0.25">
      <c r="A335" s="10" t="s">
        <v>232</v>
      </c>
      <c r="B335" s="11">
        <v>1400.1964808666473</v>
      </c>
    </row>
    <row r="336" spans="1:2" x14ac:dyDescent="0.25">
      <c r="A336" s="10" t="s">
        <v>439</v>
      </c>
      <c r="B336" s="11">
        <v>1396.1774139655477</v>
      </c>
    </row>
    <row r="337" spans="1:2" x14ac:dyDescent="0.25">
      <c r="A337" s="10" t="s">
        <v>788</v>
      </c>
      <c r="B337" s="11">
        <v>1393.2926719205107</v>
      </c>
    </row>
    <row r="338" spans="1:2" x14ac:dyDescent="0.25">
      <c r="A338" s="10" t="s">
        <v>757</v>
      </c>
      <c r="B338" s="11">
        <v>1393.0532690186612</v>
      </c>
    </row>
    <row r="339" spans="1:2" x14ac:dyDescent="0.25">
      <c r="A339" s="10" t="s">
        <v>475</v>
      </c>
      <c r="B339" s="11">
        <v>1392.3464533668748</v>
      </c>
    </row>
    <row r="340" spans="1:2" x14ac:dyDescent="0.25">
      <c r="A340" s="10" t="s">
        <v>700</v>
      </c>
      <c r="B340" s="11">
        <v>1391.9958146087204</v>
      </c>
    </row>
    <row r="341" spans="1:2" x14ac:dyDescent="0.25">
      <c r="A341" s="10" t="s">
        <v>649</v>
      </c>
      <c r="B341" s="11">
        <v>1389.3562787880226</v>
      </c>
    </row>
    <row r="342" spans="1:2" x14ac:dyDescent="0.25">
      <c r="A342" s="10" t="s">
        <v>787</v>
      </c>
      <c r="B342" s="11">
        <v>1387.6954757615094</v>
      </c>
    </row>
    <row r="343" spans="1:2" x14ac:dyDescent="0.25">
      <c r="A343" s="10" t="s">
        <v>541</v>
      </c>
      <c r="B343" s="11">
        <v>1385.9626412383141</v>
      </c>
    </row>
    <row r="344" spans="1:2" x14ac:dyDescent="0.25">
      <c r="A344" s="10" t="s">
        <v>221</v>
      </c>
      <c r="B344" s="11">
        <v>1385.2360608133479</v>
      </c>
    </row>
    <row r="345" spans="1:2" x14ac:dyDescent="0.25">
      <c r="A345" s="10" t="s">
        <v>864</v>
      </c>
      <c r="B345" s="11">
        <v>1383.9745900598568</v>
      </c>
    </row>
    <row r="346" spans="1:2" x14ac:dyDescent="0.25">
      <c r="A346" s="10" t="s">
        <v>284</v>
      </c>
      <c r="B346" s="11">
        <v>1382.694349069109</v>
      </c>
    </row>
    <row r="347" spans="1:2" x14ac:dyDescent="0.25">
      <c r="A347" s="10" t="s">
        <v>268</v>
      </c>
      <c r="B347" s="11">
        <v>1379.4766485842185</v>
      </c>
    </row>
    <row r="348" spans="1:2" x14ac:dyDescent="0.25">
      <c r="A348" s="10" t="s">
        <v>792</v>
      </c>
      <c r="B348" s="11">
        <v>1378.8895926761702</v>
      </c>
    </row>
    <row r="349" spans="1:2" x14ac:dyDescent="0.25">
      <c r="A349" s="10" t="s">
        <v>91</v>
      </c>
      <c r="B349" s="11">
        <v>1375.3978401773595</v>
      </c>
    </row>
    <row r="350" spans="1:2" x14ac:dyDescent="0.25">
      <c r="A350" s="10" t="s">
        <v>219</v>
      </c>
      <c r="B350" s="11">
        <v>1374.5597758329595</v>
      </c>
    </row>
    <row r="351" spans="1:2" x14ac:dyDescent="0.25">
      <c r="A351" s="10" t="s">
        <v>83</v>
      </c>
      <c r="B351" s="11">
        <v>1374.5039331741532</v>
      </c>
    </row>
    <row r="352" spans="1:2" x14ac:dyDescent="0.25">
      <c r="A352" s="10" t="s">
        <v>603</v>
      </c>
      <c r="B352" s="11">
        <v>1373.8432950607091</v>
      </c>
    </row>
    <row r="353" spans="1:2" x14ac:dyDescent="0.25">
      <c r="A353" s="10" t="s">
        <v>593</v>
      </c>
      <c r="B353" s="11">
        <v>1367.7194152268914</v>
      </c>
    </row>
    <row r="354" spans="1:2" x14ac:dyDescent="0.25">
      <c r="A354" s="10" t="s">
        <v>522</v>
      </c>
      <c r="B354" s="11">
        <v>1367.1525105170874</v>
      </c>
    </row>
    <row r="355" spans="1:2" x14ac:dyDescent="0.25">
      <c r="A355" s="10" t="s">
        <v>518</v>
      </c>
      <c r="B355" s="11">
        <v>1364.4890361521275</v>
      </c>
    </row>
    <row r="356" spans="1:2" x14ac:dyDescent="0.25">
      <c r="A356" s="10" t="s">
        <v>147</v>
      </c>
      <c r="B356" s="11">
        <v>1359.9615895210732</v>
      </c>
    </row>
    <row r="357" spans="1:2" x14ac:dyDescent="0.25">
      <c r="A357" s="10" t="s">
        <v>723</v>
      </c>
      <c r="B357" s="11">
        <v>1358.3263528923817</v>
      </c>
    </row>
    <row r="358" spans="1:2" x14ac:dyDescent="0.25">
      <c r="A358" s="10" t="s">
        <v>623</v>
      </c>
      <c r="B358" s="11">
        <v>1350.6833872105585</v>
      </c>
    </row>
    <row r="359" spans="1:2" x14ac:dyDescent="0.25">
      <c r="A359" s="10" t="s">
        <v>170</v>
      </c>
      <c r="B359" s="11">
        <v>1350.2119758056863</v>
      </c>
    </row>
    <row r="360" spans="1:2" x14ac:dyDescent="0.25">
      <c r="A360" s="10" t="s">
        <v>276</v>
      </c>
      <c r="B360" s="11">
        <v>1349.6624777840616</v>
      </c>
    </row>
    <row r="361" spans="1:2" x14ac:dyDescent="0.25">
      <c r="A361" s="10" t="s">
        <v>893</v>
      </c>
      <c r="B361" s="11">
        <v>1349.5859316644869</v>
      </c>
    </row>
    <row r="362" spans="1:2" x14ac:dyDescent="0.25">
      <c r="A362" s="10" t="s">
        <v>273</v>
      </c>
      <c r="B362" s="11">
        <v>1346.0218467304687</v>
      </c>
    </row>
    <row r="363" spans="1:2" x14ac:dyDescent="0.25">
      <c r="A363" s="10" t="s">
        <v>948</v>
      </c>
      <c r="B363" s="11">
        <v>1344.2514747089649</v>
      </c>
    </row>
    <row r="364" spans="1:2" x14ac:dyDescent="0.25">
      <c r="A364" s="10" t="s">
        <v>695</v>
      </c>
      <c r="B364" s="11">
        <v>1340.8118132275001</v>
      </c>
    </row>
    <row r="365" spans="1:2" x14ac:dyDescent="0.25">
      <c r="A365" s="10" t="s">
        <v>678</v>
      </c>
      <c r="B365" s="11">
        <v>1337.946728556655</v>
      </c>
    </row>
    <row r="366" spans="1:2" x14ac:dyDescent="0.25">
      <c r="A366" s="10" t="s">
        <v>740</v>
      </c>
      <c r="B366" s="11">
        <v>1337.4062951452577</v>
      </c>
    </row>
    <row r="367" spans="1:2" x14ac:dyDescent="0.25">
      <c r="A367" s="10" t="s">
        <v>863</v>
      </c>
      <c r="B367" s="11">
        <v>1336.7507098720314</v>
      </c>
    </row>
    <row r="368" spans="1:2" x14ac:dyDescent="0.25">
      <c r="A368" s="10" t="s">
        <v>793</v>
      </c>
      <c r="B368" s="11">
        <v>1335.0570894668945</v>
      </c>
    </row>
    <row r="369" spans="1:2" x14ac:dyDescent="0.25">
      <c r="A369" s="10" t="s">
        <v>479</v>
      </c>
      <c r="B369" s="11">
        <v>1332.6383118969263</v>
      </c>
    </row>
    <row r="370" spans="1:2" x14ac:dyDescent="0.25">
      <c r="A370" s="10" t="s">
        <v>222</v>
      </c>
      <c r="B370" s="11">
        <v>1330.4601729202971</v>
      </c>
    </row>
    <row r="371" spans="1:2" x14ac:dyDescent="0.25">
      <c r="A371" s="10" t="s">
        <v>66</v>
      </c>
      <c r="B371" s="11">
        <v>1329.7475797721133</v>
      </c>
    </row>
    <row r="372" spans="1:2" x14ac:dyDescent="0.25">
      <c r="A372" s="10" t="s">
        <v>226</v>
      </c>
      <c r="B372" s="11">
        <v>1329.7282434768065</v>
      </c>
    </row>
    <row r="373" spans="1:2" x14ac:dyDescent="0.25">
      <c r="A373" s="10" t="s">
        <v>196</v>
      </c>
      <c r="B373" s="11">
        <v>1329.6192022402679</v>
      </c>
    </row>
    <row r="374" spans="1:2" x14ac:dyDescent="0.25">
      <c r="A374" s="10" t="s">
        <v>337</v>
      </c>
      <c r="B374" s="11">
        <v>1327.7416442249105</v>
      </c>
    </row>
    <row r="375" spans="1:2" x14ac:dyDescent="0.25">
      <c r="A375" s="10" t="s">
        <v>612</v>
      </c>
      <c r="B375" s="11">
        <v>1325.8033874272187</v>
      </c>
    </row>
    <row r="376" spans="1:2" x14ac:dyDescent="0.25">
      <c r="A376" s="10" t="s">
        <v>613</v>
      </c>
      <c r="B376" s="11">
        <v>1323.4369603005823</v>
      </c>
    </row>
    <row r="377" spans="1:2" x14ac:dyDescent="0.25">
      <c r="A377" s="10" t="s">
        <v>472</v>
      </c>
      <c r="B377" s="11">
        <v>1323.3707613479626</v>
      </c>
    </row>
    <row r="378" spans="1:2" x14ac:dyDescent="0.25">
      <c r="A378" s="10" t="s">
        <v>900</v>
      </c>
      <c r="B378" s="11">
        <v>1317.0541057448863</v>
      </c>
    </row>
    <row r="379" spans="1:2" x14ac:dyDescent="0.25">
      <c r="A379" s="10" t="s">
        <v>916</v>
      </c>
      <c r="B379" s="11">
        <v>1313.6573957186017</v>
      </c>
    </row>
    <row r="380" spans="1:2" x14ac:dyDescent="0.25">
      <c r="A380" s="10" t="s">
        <v>771</v>
      </c>
      <c r="B380" s="11">
        <v>1313.0285982233563</v>
      </c>
    </row>
    <row r="381" spans="1:2" x14ac:dyDescent="0.25">
      <c r="A381" s="10" t="s">
        <v>123</v>
      </c>
      <c r="B381" s="11">
        <v>1309.6391656742865</v>
      </c>
    </row>
    <row r="382" spans="1:2" x14ac:dyDescent="0.25">
      <c r="A382" s="10" t="s">
        <v>546</v>
      </c>
      <c r="B382" s="11">
        <v>1309.2761837281448</v>
      </c>
    </row>
    <row r="383" spans="1:2" x14ac:dyDescent="0.25">
      <c r="A383" s="10" t="s">
        <v>592</v>
      </c>
      <c r="B383" s="11">
        <v>1309.2744996829235</v>
      </c>
    </row>
    <row r="384" spans="1:2" x14ac:dyDescent="0.25">
      <c r="A384" s="10" t="s">
        <v>966</v>
      </c>
      <c r="B384" s="11">
        <v>1308.6716023433528</v>
      </c>
    </row>
    <row r="385" spans="1:2" x14ac:dyDescent="0.25">
      <c r="A385" s="10" t="s">
        <v>493</v>
      </c>
      <c r="B385" s="11">
        <v>1307.8024588827188</v>
      </c>
    </row>
    <row r="386" spans="1:2" x14ac:dyDescent="0.25">
      <c r="A386" s="10" t="s">
        <v>671</v>
      </c>
      <c r="B386" s="11">
        <v>1303.7284608491275</v>
      </c>
    </row>
    <row r="387" spans="1:2" x14ac:dyDescent="0.25">
      <c r="A387" s="10" t="s">
        <v>931</v>
      </c>
      <c r="B387" s="11">
        <v>1299.5356970489333</v>
      </c>
    </row>
    <row r="388" spans="1:2" x14ac:dyDescent="0.25">
      <c r="A388" s="10" t="s">
        <v>217</v>
      </c>
      <c r="B388" s="11">
        <v>1298.3038873183166</v>
      </c>
    </row>
    <row r="389" spans="1:2" x14ac:dyDescent="0.25">
      <c r="A389" s="10" t="s">
        <v>609</v>
      </c>
      <c r="B389" s="11">
        <v>1297.2075023703401</v>
      </c>
    </row>
    <row r="390" spans="1:2" x14ac:dyDescent="0.25">
      <c r="A390" s="10" t="s">
        <v>428</v>
      </c>
      <c r="B390" s="11">
        <v>1295.9367637596351</v>
      </c>
    </row>
    <row r="391" spans="1:2" x14ac:dyDescent="0.25">
      <c r="A391" s="10" t="s">
        <v>168</v>
      </c>
      <c r="B391" s="11">
        <v>1293.8778051352717</v>
      </c>
    </row>
    <row r="392" spans="1:2" x14ac:dyDescent="0.25">
      <c r="A392" s="10" t="s">
        <v>820</v>
      </c>
      <c r="B392" s="11">
        <v>1288.0599318726329</v>
      </c>
    </row>
    <row r="393" spans="1:2" x14ac:dyDescent="0.25">
      <c r="A393" s="10" t="s">
        <v>597</v>
      </c>
      <c r="B393" s="11">
        <v>1287.0638174008905</v>
      </c>
    </row>
    <row r="394" spans="1:2" x14ac:dyDescent="0.25">
      <c r="A394" s="10" t="s">
        <v>474</v>
      </c>
      <c r="B394" s="11">
        <v>1286.2833931881858</v>
      </c>
    </row>
    <row r="395" spans="1:2" x14ac:dyDescent="0.25">
      <c r="A395" s="10" t="s">
        <v>857</v>
      </c>
      <c r="B395" s="11">
        <v>1285.6154972326192</v>
      </c>
    </row>
    <row r="396" spans="1:2" x14ac:dyDescent="0.25">
      <c r="A396" s="10" t="s">
        <v>598</v>
      </c>
      <c r="B396" s="11">
        <v>1284.8200006655886</v>
      </c>
    </row>
    <row r="397" spans="1:2" x14ac:dyDescent="0.25">
      <c r="A397" s="10" t="s">
        <v>336</v>
      </c>
      <c r="B397" s="11">
        <v>1283.1237106325664</v>
      </c>
    </row>
    <row r="398" spans="1:2" x14ac:dyDescent="0.25">
      <c r="A398" s="10" t="s">
        <v>173</v>
      </c>
      <c r="B398" s="11">
        <v>1282.4932262800808</v>
      </c>
    </row>
    <row r="399" spans="1:2" x14ac:dyDescent="0.25">
      <c r="A399" s="10" t="s">
        <v>878</v>
      </c>
      <c r="B399" s="11">
        <v>1279.6166848002836</v>
      </c>
    </row>
    <row r="400" spans="1:2" x14ac:dyDescent="0.25">
      <c r="A400" s="10" t="s">
        <v>861</v>
      </c>
      <c r="B400" s="11">
        <v>1278.4003382663284</v>
      </c>
    </row>
    <row r="401" spans="1:2" x14ac:dyDescent="0.25">
      <c r="A401" s="10" t="s">
        <v>33</v>
      </c>
      <c r="B401" s="11">
        <v>1274.2076941945879</v>
      </c>
    </row>
    <row r="402" spans="1:2" x14ac:dyDescent="0.25">
      <c r="A402" s="10" t="s">
        <v>281</v>
      </c>
      <c r="B402" s="11">
        <v>1271.8151702387979</v>
      </c>
    </row>
    <row r="403" spans="1:2" x14ac:dyDescent="0.25">
      <c r="A403" s="10" t="s">
        <v>24</v>
      </c>
      <c r="B403" s="11">
        <v>1262.8060034706591</v>
      </c>
    </row>
    <row r="404" spans="1:2" x14ac:dyDescent="0.25">
      <c r="A404" s="10" t="s">
        <v>847</v>
      </c>
      <c r="B404" s="11">
        <v>1260.403415484368</v>
      </c>
    </row>
    <row r="405" spans="1:2" x14ac:dyDescent="0.25">
      <c r="A405" s="10" t="s">
        <v>469</v>
      </c>
      <c r="B405" s="11">
        <v>1259.7620207731136</v>
      </c>
    </row>
    <row r="406" spans="1:2" x14ac:dyDescent="0.25">
      <c r="A406" s="10" t="s">
        <v>399</v>
      </c>
      <c r="B406" s="11">
        <v>1258.3461112238233</v>
      </c>
    </row>
    <row r="407" spans="1:2" x14ac:dyDescent="0.25">
      <c r="A407" s="10" t="s">
        <v>730</v>
      </c>
      <c r="B407" s="11">
        <v>1256.6948257789388</v>
      </c>
    </row>
    <row r="408" spans="1:2" x14ac:dyDescent="0.25">
      <c r="A408" s="10" t="s">
        <v>768</v>
      </c>
      <c r="B408" s="11">
        <v>1251.4512315188647</v>
      </c>
    </row>
    <row r="409" spans="1:2" x14ac:dyDescent="0.25">
      <c r="A409" s="10" t="s">
        <v>391</v>
      </c>
      <c r="B409" s="11">
        <v>1248.1500206293401</v>
      </c>
    </row>
    <row r="410" spans="1:2" x14ac:dyDescent="0.25">
      <c r="A410" s="10" t="s">
        <v>204</v>
      </c>
      <c r="B410" s="11">
        <v>1246.6758530545583</v>
      </c>
    </row>
    <row r="411" spans="1:2" x14ac:dyDescent="0.25">
      <c r="A411" s="10" t="s">
        <v>889</v>
      </c>
      <c r="B411" s="11">
        <v>1246.3260304295316</v>
      </c>
    </row>
    <row r="412" spans="1:2" x14ac:dyDescent="0.25">
      <c r="A412" s="10" t="s">
        <v>777</v>
      </c>
      <c r="B412" s="11">
        <v>1245.6478429866318</v>
      </c>
    </row>
    <row r="413" spans="1:2" x14ac:dyDescent="0.25">
      <c r="A413" s="10" t="s">
        <v>186</v>
      </c>
      <c r="B413" s="11">
        <v>1244.3539017784801</v>
      </c>
    </row>
    <row r="414" spans="1:2" x14ac:dyDescent="0.25">
      <c r="A414" s="10" t="s">
        <v>747</v>
      </c>
      <c r="B414" s="11">
        <v>1242.49066099625</v>
      </c>
    </row>
    <row r="415" spans="1:2" x14ac:dyDescent="0.25">
      <c r="A415" s="10" t="s">
        <v>34</v>
      </c>
      <c r="B415" s="11">
        <v>1240.7461888663454</v>
      </c>
    </row>
    <row r="416" spans="1:2" x14ac:dyDescent="0.25">
      <c r="A416" s="10" t="s">
        <v>212</v>
      </c>
      <c r="B416" s="11">
        <v>1240.6474240409889</v>
      </c>
    </row>
    <row r="417" spans="1:2" x14ac:dyDescent="0.25">
      <c r="A417" s="10" t="s">
        <v>834</v>
      </c>
      <c r="B417" s="11">
        <v>1239.9329399852188</v>
      </c>
    </row>
    <row r="418" spans="1:2" x14ac:dyDescent="0.25">
      <c r="A418" s="10" t="s">
        <v>75</v>
      </c>
      <c r="B418" s="11">
        <v>1234.6722862633214</v>
      </c>
    </row>
    <row r="419" spans="1:2" x14ac:dyDescent="0.25">
      <c r="A419" s="10" t="s">
        <v>661</v>
      </c>
      <c r="B419" s="11">
        <v>1234.3087763596716</v>
      </c>
    </row>
    <row r="420" spans="1:2" x14ac:dyDescent="0.25">
      <c r="A420" s="10" t="s">
        <v>871</v>
      </c>
      <c r="B420" s="11">
        <v>1226.484347134018</v>
      </c>
    </row>
    <row r="421" spans="1:2" x14ac:dyDescent="0.25">
      <c r="A421" s="10" t="s">
        <v>634</v>
      </c>
      <c r="B421" s="11">
        <v>1218.8967502524622</v>
      </c>
    </row>
    <row r="422" spans="1:2" x14ac:dyDescent="0.25">
      <c r="A422" s="10" t="s">
        <v>779</v>
      </c>
      <c r="B422" s="11">
        <v>1217.5127092277119</v>
      </c>
    </row>
    <row r="423" spans="1:2" x14ac:dyDescent="0.25">
      <c r="A423" s="10" t="s">
        <v>867</v>
      </c>
      <c r="B423" s="11">
        <v>1216.8453772791809</v>
      </c>
    </row>
    <row r="424" spans="1:2" x14ac:dyDescent="0.25">
      <c r="A424" s="10" t="s">
        <v>344</v>
      </c>
      <c r="B424" s="11">
        <v>1216.5515491905307</v>
      </c>
    </row>
    <row r="425" spans="1:2" x14ac:dyDescent="0.25">
      <c r="A425" s="10" t="s">
        <v>969</v>
      </c>
      <c r="B425" s="11">
        <v>1215.9191575593807</v>
      </c>
    </row>
    <row r="426" spans="1:2" x14ac:dyDescent="0.25">
      <c r="A426" s="10" t="s">
        <v>675</v>
      </c>
      <c r="B426" s="11">
        <v>1213.7281252643845</v>
      </c>
    </row>
    <row r="427" spans="1:2" x14ac:dyDescent="0.25">
      <c r="A427" s="10" t="s">
        <v>246</v>
      </c>
      <c r="B427" s="11">
        <v>1212.5789810371559</v>
      </c>
    </row>
    <row r="428" spans="1:2" x14ac:dyDescent="0.25">
      <c r="A428" s="10" t="s">
        <v>882</v>
      </c>
      <c r="B428" s="11">
        <v>1210.5923610039906</v>
      </c>
    </row>
    <row r="429" spans="1:2" x14ac:dyDescent="0.25">
      <c r="A429" s="10" t="s">
        <v>545</v>
      </c>
      <c r="B429" s="11">
        <v>1210.1771775467087</v>
      </c>
    </row>
    <row r="430" spans="1:2" x14ac:dyDescent="0.25">
      <c r="A430" s="10" t="s">
        <v>885</v>
      </c>
      <c r="B430" s="11">
        <v>1208.9652507150292</v>
      </c>
    </row>
    <row r="431" spans="1:2" x14ac:dyDescent="0.25">
      <c r="A431" s="10" t="s">
        <v>65</v>
      </c>
      <c r="B431" s="11">
        <v>1207.5158469386954</v>
      </c>
    </row>
    <row r="432" spans="1:2" x14ac:dyDescent="0.25">
      <c r="A432" s="10" t="s">
        <v>515</v>
      </c>
      <c r="B432" s="11">
        <v>1205.0282640355433</v>
      </c>
    </row>
    <row r="433" spans="1:2" x14ac:dyDescent="0.25">
      <c r="A433" s="10" t="s">
        <v>630</v>
      </c>
      <c r="B433" s="11">
        <v>1201.1502261760531</v>
      </c>
    </row>
    <row r="434" spans="1:2" x14ac:dyDescent="0.25">
      <c r="A434" s="10" t="s">
        <v>319</v>
      </c>
      <c r="B434" s="11">
        <v>1199.4564081139499</v>
      </c>
    </row>
    <row r="435" spans="1:2" x14ac:dyDescent="0.25">
      <c r="A435" s="10" t="s">
        <v>331</v>
      </c>
      <c r="B435" s="11">
        <v>1195.1663687833791</v>
      </c>
    </row>
    <row r="436" spans="1:2" x14ac:dyDescent="0.25">
      <c r="A436" s="10" t="s">
        <v>454</v>
      </c>
      <c r="B436" s="11">
        <v>1191.658794208159</v>
      </c>
    </row>
    <row r="437" spans="1:2" x14ac:dyDescent="0.25">
      <c r="A437" s="10" t="s">
        <v>524</v>
      </c>
      <c r="B437" s="11">
        <v>1188.254897129716</v>
      </c>
    </row>
    <row r="438" spans="1:2" x14ac:dyDescent="0.25">
      <c r="A438" s="10" t="s">
        <v>510</v>
      </c>
      <c r="B438" s="11">
        <v>1187.6270323994124</v>
      </c>
    </row>
    <row r="439" spans="1:2" x14ac:dyDescent="0.25">
      <c r="A439" s="10" t="s">
        <v>17</v>
      </c>
      <c r="B439" s="11">
        <v>1183.7420666703995</v>
      </c>
    </row>
    <row r="440" spans="1:2" x14ac:dyDescent="0.25">
      <c r="A440" s="10" t="s">
        <v>236</v>
      </c>
      <c r="B440" s="11">
        <v>1180.217803200213</v>
      </c>
    </row>
    <row r="441" spans="1:2" x14ac:dyDescent="0.25">
      <c r="A441" s="10" t="s">
        <v>680</v>
      </c>
      <c r="B441" s="11">
        <v>1179.666711187491</v>
      </c>
    </row>
    <row r="442" spans="1:2" x14ac:dyDescent="0.25">
      <c r="A442" s="10" t="s">
        <v>38</v>
      </c>
      <c r="B442" s="11">
        <v>1177.7615079504696</v>
      </c>
    </row>
    <row r="443" spans="1:2" x14ac:dyDescent="0.25">
      <c r="A443" s="10" t="s">
        <v>909</v>
      </c>
      <c r="B443" s="11">
        <v>1175.5841272311156</v>
      </c>
    </row>
    <row r="444" spans="1:2" x14ac:dyDescent="0.25">
      <c r="A444" s="10" t="s">
        <v>402</v>
      </c>
      <c r="B444" s="11">
        <v>1168.698444066509</v>
      </c>
    </row>
    <row r="445" spans="1:2" x14ac:dyDescent="0.25">
      <c r="A445" s="10" t="s">
        <v>381</v>
      </c>
      <c r="B445" s="11">
        <v>1167.7647525502869</v>
      </c>
    </row>
    <row r="446" spans="1:2" x14ac:dyDescent="0.25">
      <c r="A446" s="10" t="s">
        <v>136</v>
      </c>
      <c r="B446" s="11">
        <v>1165.6235890230466</v>
      </c>
    </row>
    <row r="447" spans="1:2" x14ac:dyDescent="0.25">
      <c r="A447" s="10" t="s">
        <v>561</v>
      </c>
      <c r="B447" s="11">
        <v>1162.1507130692221</v>
      </c>
    </row>
    <row r="448" spans="1:2" x14ac:dyDescent="0.25">
      <c r="A448" s="10" t="s">
        <v>543</v>
      </c>
      <c r="B448" s="11">
        <v>1162.0400569289586</v>
      </c>
    </row>
    <row r="449" spans="1:2" x14ac:dyDescent="0.25">
      <c r="A449" s="10" t="s">
        <v>23</v>
      </c>
      <c r="B449" s="11">
        <v>1161.2069720737836</v>
      </c>
    </row>
    <row r="450" spans="1:2" x14ac:dyDescent="0.25">
      <c r="A450" s="10" t="s">
        <v>387</v>
      </c>
      <c r="B450" s="11">
        <v>1158.3424650746085</v>
      </c>
    </row>
    <row r="451" spans="1:2" x14ac:dyDescent="0.25">
      <c r="A451" s="10" t="s">
        <v>77</v>
      </c>
      <c r="B451" s="11">
        <v>1158.2999513419672</v>
      </c>
    </row>
    <row r="452" spans="1:2" x14ac:dyDescent="0.25">
      <c r="A452" s="10" t="s">
        <v>370</v>
      </c>
      <c r="B452" s="11">
        <v>1157.9779706105123</v>
      </c>
    </row>
    <row r="453" spans="1:2" x14ac:dyDescent="0.25">
      <c r="A453" s="10" t="s">
        <v>734</v>
      </c>
      <c r="B453" s="11">
        <v>1156.0022436157578</v>
      </c>
    </row>
    <row r="454" spans="1:2" x14ac:dyDescent="0.25">
      <c r="A454" s="10" t="s">
        <v>691</v>
      </c>
      <c r="B454" s="11">
        <v>1154.7892716401054</v>
      </c>
    </row>
    <row r="455" spans="1:2" x14ac:dyDescent="0.25">
      <c r="A455" s="10" t="s">
        <v>929</v>
      </c>
      <c r="B455" s="11">
        <v>1153.9140516434584</v>
      </c>
    </row>
    <row r="456" spans="1:2" x14ac:dyDescent="0.25">
      <c r="A456" s="10" t="s">
        <v>674</v>
      </c>
      <c r="B456" s="11">
        <v>1152.7430000201009</v>
      </c>
    </row>
    <row r="457" spans="1:2" x14ac:dyDescent="0.25">
      <c r="A457" s="10" t="s">
        <v>332</v>
      </c>
      <c r="B457" s="11">
        <v>1151.1858017792558</v>
      </c>
    </row>
    <row r="458" spans="1:2" x14ac:dyDescent="0.25">
      <c r="A458" s="10" t="s">
        <v>668</v>
      </c>
      <c r="B458" s="11">
        <v>1150.9300624835885</v>
      </c>
    </row>
    <row r="459" spans="1:2" x14ac:dyDescent="0.25">
      <c r="A459" s="10" t="s">
        <v>237</v>
      </c>
      <c r="B459" s="11">
        <v>1146.8892264769358</v>
      </c>
    </row>
    <row r="460" spans="1:2" x14ac:dyDescent="0.25">
      <c r="A460" s="10" t="s">
        <v>581</v>
      </c>
      <c r="B460" s="11">
        <v>1140.3208692553117</v>
      </c>
    </row>
    <row r="461" spans="1:2" x14ac:dyDescent="0.25">
      <c r="A461" s="10" t="s">
        <v>616</v>
      </c>
      <c r="B461" s="11">
        <v>1129.4852249028204</v>
      </c>
    </row>
    <row r="462" spans="1:2" x14ac:dyDescent="0.25">
      <c r="A462" s="10" t="s">
        <v>643</v>
      </c>
      <c r="B462" s="11">
        <v>1129.3806196711687</v>
      </c>
    </row>
    <row r="463" spans="1:2" x14ac:dyDescent="0.25">
      <c r="A463" s="10" t="s">
        <v>886</v>
      </c>
      <c r="B463" s="11">
        <v>1128.1730418908728</v>
      </c>
    </row>
    <row r="464" spans="1:2" x14ac:dyDescent="0.25">
      <c r="A464" s="10" t="s">
        <v>488</v>
      </c>
      <c r="B464" s="11">
        <v>1127.5014269311944</v>
      </c>
    </row>
    <row r="465" spans="1:2" x14ac:dyDescent="0.25">
      <c r="A465" s="10" t="s">
        <v>686</v>
      </c>
      <c r="B465" s="11">
        <v>1126.8355337685834</v>
      </c>
    </row>
    <row r="466" spans="1:2" x14ac:dyDescent="0.25">
      <c r="A466" s="10" t="s">
        <v>496</v>
      </c>
      <c r="B466" s="11">
        <v>1125.8720213603738</v>
      </c>
    </row>
    <row r="467" spans="1:2" x14ac:dyDescent="0.25">
      <c r="A467" s="10" t="s">
        <v>741</v>
      </c>
      <c r="B467" s="11">
        <v>1123.4337237387915</v>
      </c>
    </row>
    <row r="468" spans="1:2" x14ac:dyDescent="0.25">
      <c r="A468" s="10" t="s">
        <v>298</v>
      </c>
      <c r="B468" s="11">
        <v>1123.3068165387024</v>
      </c>
    </row>
    <row r="469" spans="1:2" x14ac:dyDescent="0.25">
      <c r="A469" s="10" t="s">
        <v>483</v>
      </c>
      <c r="B469" s="11">
        <v>1121.1236360336584</v>
      </c>
    </row>
    <row r="470" spans="1:2" x14ac:dyDescent="0.25">
      <c r="A470" s="10" t="s">
        <v>707</v>
      </c>
      <c r="B470" s="11">
        <v>1114.7696440656109</v>
      </c>
    </row>
    <row r="471" spans="1:2" x14ac:dyDescent="0.25">
      <c r="A471" s="10" t="s">
        <v>632</v>
      </c>
      <c r="B471" s="11">
        <v>1113.7333471553336</v>
      </c>
    </row>
    <row r="472" spans="1:2" x14ac:dyDescent="0.25">
      <c r="A472" s="10" t="s">
        <v>963</v>
      </c>
      <c r="B472" s="11">
        <v>1111.8539513541125</v>
      </c>
    </row>
    <row r="473" spans="1:2" x14ac:dyDescent="0.25">
      <c r="A473" s="10" t="s">
        <v>806</v>
      </c>
      <c r="B473" s="11">
        <v>1111.5795362952117</v>
      </c>
    </row>
    <row r="474" spans="1:2" x14ac:dyDescent="0.25">
      <c r="A474" s="10" t="s">
        <v>624</v>
      </c>
      <c r="B474" s="11">
        <v>1110.5329293125305</v>
      </c>
    </row>
    <row r="475" spans="1:2" x14ac:dyDescent="0.25">
      <c r="A475" s="10" t="s">
        <v>431</v>
      </c>
      <c r="B475" s="11">
        <v>1106.3355207538023</v>
      </c>
    </row>
    <row r="476" spans="1:2" x14ac:dyDescent="0.25">
      <c r="A476" s="10" t="s">
        <v>557</v>
      </c>
      <c r="B476" s="11">
        <v>1105.3681025230176</v>
      </c>
    </row>
    <row r="477" spans="1:2" x14ac:dyDescent="0.25">
      <c r="A477" s="10" t="s">
        <v>639</v>
      </c>
      <c r="B477" s="11">
        <v>1103.0133366810278</v>
      </c>
    </row>
    <row r="478" spans="1:2" x14ac:dyDescent="0.25">
      <c r="A478" s="10" t="s">
        <v>225</v>
      </c>
      <c r="B478" s="11">
        <v>1101.8295511317492</v>
      </c>
    </row>
    <row r="479" spans="1:2" x14ac:dyDescent="0.25">
      <c r="A479" s="10" t="s">
        <v>956</v>
      </c>
      <c r="B479" s="11">
        <v>1101.1608075834324</v>
      </c>
    </row>
    <row r="480" spans="1:2" x14ac:dyDescent="0.25">
      <c r="A480" s="10" t="s">
        <v>40</v>
      </c>
      <c r="B480" s="11">
        <v>1099.0916306287168</v>
      </c>
    </row>
    <row r="481" spans="1:2" x14ac:dyDescent="0.25">
      <c r="A481" s="10" t="s">
        <v>567</v>
      </c>
      <c r="B481" s="11">
        <v>1093.2772479301584</v>
      </c>
    </row>
    <row r="482" spans="1:2" x14ac:dyDescent="0.25">
      <c r="A482" s="10" t="s">
        <v>619</v>
      </c>
      <c r="B482" s="11">
        <v>1091.3321998704382</v>
      </c>
    </row>
    <row r="483" spans="1:2" x14ac:dyDescent="0.25">
      <c r="A483" s="10" t="s">
        <v>487</v>
      </c>
      <c r="B483" s="11">
        <v>1088.8924351681435</v>
      </c>
    </row>
    <row r="484" spans="1:2" x14ac:dyDescent="0.25">
      <c r="A484" s="10" t="s">
        <v>831</v>
      </c>
      <c r="B484" s="11">
        <v>1087.382584875905</v>
      </c>
    </row>
    <row r="485" spans="1:2" x14ac:dyDescent="0.25">
      <c r="A485" s="10" t="s">
        <v>799</v>
      </c>
      <c r="B485" s="11">
        <v>1084.7610115000216</v>
      </c>
    </row>
    <row r="486" spans="1:2" x14ac:dyDescent="0.25">
      <c r="A486" s="10" t="s">
        <v>892</v>
      </c>
      <c r="B486" s="11">
        <v>1083.5931205320048</v>
      </c>
    </row>
    <row r="487" spans="1:2" x14ac:dyDescent="0.25">
      <c r="A487" s="10" t="s">
        <v>444</v>
      </c>
      <c r="B487" s="11">
        <v>1082.9625278183921</v>
      </c>
    </row>
    <row r="488" spans="1:2" x14ac:dyDescent="0.25">
      <c r="A488" s="10" t="s">
        <v>801</v>
      </c>
      <c r="B488" s="11">
        <v>1082.7881361703667</v>
      </c>
    </row>
    <row r="489" spans="1:2" x14ac:dyDescent="0.25">
      <c r="A489" s="10" t="s">
        <v>866</v>
      </c>
      <c r="B489" s="11">
        <v>1082.7044958142039</v>
      </c>
    </row>
    <row r="490" spans="1:2" x14ac:dyDescent="0.25">
      <c r="A490" s="10" t="s">
        <v>115</v>
      </c>
      <c r="B490" s="11">
        <v>1082.2481028342215</v>
      </c>
    </row>
    <row r="491" spans="1:2" x14ac:dyDescent="0.25">
      <c r="A491" s="10" t="s">
        <v>529</v>
      </c>
      <c r="B491" s="11">
        <v>1081.258467633286</v>
      </c>
    </row>
    <row r="492" spans="1:2" x14ac:dyDescent="0.25">
      <c r="A492" s="10" t="s">
        <v>239</v>
      </c>
      <c r="B492" s="11">
        <v>1075.4875839091919</v>
      </c>
    </row>
    <row r="493" spans="1:2" x14ac:dyDescent="0.25">
      <c r="A493" s="10" t="s">
        <v>323</v>
      </c>
      <c r="B493" s="11">
        <v>1075.3758707864181</v>
      </c>
    </row>
    <row r="494" spans="1:2" x14ac:dyDescent="0.25">
      <c r="A494" s="10" t="s">
        <v>556</v>
      </c>
      <c r="B494" s="11">
        <v>1075.0524218396554</v>
      </c>
    </row>
    <row r="495" spans="1:2" x14ac:dyDescent="0.25">
      <c r="A495" s="10" t="s">
        <v>883</v>
      </c>
      <c r="B495" s="11">
        <v>1074.9389054142575</v>
      </c>
    </row>
    <row r="496" spans="1:2" x14ac:dyDescent="0.25">
      <c r="A496" s="10" t="s">
        <v>490</v>
      </c>
      <c r="B496" s="11">
        <v>1072.1760529905043</v>
      </c>
    </row>
    <row r="497" spans="1:2" x14ac:dyDescent="0.25">
      <c r="A497" s="10" t="s">
        <v>240</v>
      </c>
      <c r="B497" s="11">
        <v>1070.238009894905</v>
      </c>
    </row>
    <row r="498" spans="1:2" x14ac:dyDescent="0.25">
      <c r="A498" s="10" t="s">
        <v>875</v>
      </c>
      <c r="B498" s="11">
        <v>1066.9062129180402</v>
      </c>
    </row>
    <row r="499" spans="1:2" x14ac:dyDescent="0.25">
      <c r="A499" s="10" t="s">
        <v>663</v>
      </c>
      <c r="B499" s="11">
        <v>1066.3804198022258</v>
      </c>
    </row>
    <row r="500" spans="1:2" x14ac:dyDescent="0.25">
      <c r="A500" s="10" t="s">
        <v>505</v>
      </c>
      <c r="B500" s="11">
        <v>1064.2488164715419</v>
      </c>
    </row>
    <row r="501" spans="1:2" x14ac:dyDescent="0.25">
      <c r="A501" s="10" t="s">
        <v>403</v>
      </c>
      <c r="B501" s="11">
        <v>1063.8808816692313</v>
      </c>
    </row>
    <row r="502" spans="1:2" x14ac:dyDescent="0.25">
      <c r="A502" s="10" t="s">
        <v>552</v>
      </c>
      <c r="B502" s="11">
        <v>1060.9931926543677</v>
      </c>
    </row>
    <row r="503" spans="1:2" x14ac:dyDescent="0.25">
      <c r="A503" s="10" t="s">
        <v>501</v>
      </c>
      <c r="B503" s="11">
        <v>1060.0217156845301</v>
      </c>
    </row>
    <row r="504" spans="1:2" x14ac:dyDescent="0.25">
      <c r="A504" s="10" t="s">
        <v>716</v>
      </c>
      <c r="B504" s="11">
        <v>1059.1584743491753</v>
      </c>
    </row>
    <row r="505" spans="1:2" x14ac:dyDescent="0.25">
      <c r="A505" s="10" t="s">
        <v>88</v>
      </c>
      <c r="B505" s="11">
        <v>1058.6297957401721</v>
      </c>
    </row>
    <row r="506" spans="1:2" x14ac:dyDescent="0.25">
      <c r="A506" s="10" t="s">
        <v>664</v>
      </c>
      <c r="B506" s="11">
        <v>1058.4003786116277</v>
      </c>
    </row>
    <row r="507" spans="1:2" x14ac:dyDescent="0.25">
      <c r="A507" s="10" t="s">
        <v>376</v>
      </c>
      <c r="B507" s="11">
        <v>1056.6099096890016</v>
      </c>
    </row>
    <row r="508" spans="1:2" x14ac:dyDescent="0.25">
      <c r="A508" s="10" t="s">
        <v>621</v>
      </c>
      <c r="B508" s="11">
        <v>1055.0137222114363</v>
      </c>
    </row>
    <row r="509" spans="1:2" x14ac:dyDescent="0.25">
      <c r="A509" s="10" t="s">
        <v>683</v>
      </c>
      <c r="B509" s="11">
        <v>1050.8215098572382</v>
      </c>
    </row>
    <row r="510" spans="1:2" x14ac:dyDescent="0.25">
      <c r="A510" s="10" t="s">
        <v>774</v>
      </c>
      <c r="B510" s="11">
        <v>1050.6187136368565</v>
      </c>
    </row>
    <row r="511" spans="1:2" x14ac:dyDescent="0.25">
      <c r="A511" s="10" t="s">
        <v>106</v>
      </c>
      <c r="B511" s="11">
        <v>1048.5001732125218</v>
      </c>
    </row>
    <row r="512" spans="1:2" x14ac:dyDescent="0.25">
      <c r="A512" s="10" t="s">
        <v>411</v>
      </c>
      <c r="B512" s="11">
        <v>1046.9429008055372</v>
      </c>
    </row>
    <row r="513" spans="1:2" x14ac:dyDescent="0.25">
      <c r="A513" s="10" t="s">
        <v>154</v>
      </c>
      <c r="B513" s="11">
        <v>1046.4104748228651</v>
      </c>
    </row>
    <row r="514" spans="1:2" x14ac:dyDescent="0.25">
      <c r="A514" s="10" t="s">
        <v>914</v>
      </c>
      <c r="B514" s="11">
        <v>1042.2682793205317</v>
      </c>
    </row>
    <row r="515" spans="1:2" x14ac:dyDescent="0.25">
      <c r="A515" s="10" t="s">
        <v>318</v>
      </c>
      <c r="B515" s="11">
        <v>1041.8361008200704</v>
      </c>
    </row>
    <row r="516" spans="1:2" x14ac:dyDescent="0.25">
      <c r="A516" s="10" t="s">
        <v>800</v>
      </c>
      <c r="B516" s="11">
        <v>1041.5919593482947</v>
      </c>
    </row>
    <row r="517" spans="1:2" x14ac:dyDescent="0.25">
      <c r="A517" s="10" t="s">
        <v>44</v>
      </c>
      <c r="B517" s="11">
        <v>1038.8831572620084</v>
      </c>
    </row>
    <row r="518" spans="1:2" x14ac:dyDescent="0.25">
      <c r="A518" s="10" t="s">
        <v>368</v>
      </c>
      <c r="B518" s="11">
        <v>1038.0776493023232</v>
      </c>
    </row>
    <row r="519" spans="1:2" x14ac:dyDescent="0.25">
      <c r="A519" s="10" t="s">
        <v>97</v>
      </c>
      <c r="B519" s="11">
        <v>1036.3956724675088</v>
      </c>
    </row>
    <row r="520" spans="1:2" x14ac:dyDescent="0.25">
      <c r="A520" s="10" t="s">
        <v>766</v>
      </c>
      <c r="B520" s="11">
        <v>1036.3919632029861</v>
      </c>
    </row>
    <row r="521" spans="1:2" x14ac:dyDescent="0.25">
      <c r="A521" s="10" t="s">
        <v>365</v>
      </c>
      <c r="B521" s="11">
        <v>1035.1528964319607</v>
      </c>
    </row>
    <row r="522" spans="1:2" x14ac:dyDescent="0.25">
      <c r="A522" s="10" t="s">
        <v>119</v>
      </c>
      <c r="B522" s="11">
        <v>1033.4220815523213</v>
      </c>
    </row>
    <row r="523" spans="1:2" x14ac:dyDescent="0.25">
      <c r="A523" s="10" t="s">
        <v>736</v>
      </c>
      <c r="B523" s="11">
        <v>1029.0557589283881</v>
      </c>
    </row>
    <row r="524" spans="1:2" x14ac:dyDescent="0.25">
      <c r="A524" s="10" t="s">
        <v>382</v>
      </c>
      <c r="B524" s="11">
        <v>1024.0940659482931</v>
      </c>
    </row>
    <row r="525" spans="1:2" x14ac:dyDescent="0.25">
      <c r="A525" s="10" t="s">
        <v>306</v>
      </c>
      <c r="B525" s="11">
        <v>1021.5889908062627</v>
      </c>
    </row>
    <row r="526" spans="1:2" x14ac:dyDescent="0.25">
      <c r="A526" s="10" t="s">
        <v>553</v>
      </c>
      <c r="B526" s="11">
        <v>1021.0523646413241</v>
      </c>
    </row>
    <row r="527" spans="1:2" x14ac:dyDescent="0.25">
      <c r="A527" s="10" t="s">
        <v>362</v>
      </c>
      <c r="B527" s="11">
        <v>1017.4905534482259</v>
      </c>
    </row>
    <row r="528" spans="1:2" x14ac:dyDescent="0.25">
      <c r="A528" s="10" t="s">
        <v>877</v>
      </c>
      <c r="B528" s="11">
        <v>1014.6586759148818</v>
      </c>
    </row>
    <row r="529" spans="1:2" x14ac:dyDescent="0.25">
      <c r="A529" s="10" t="s">
        <v>584</v>
      </c>
      <c r="B529" s="11">
        <v>1014.2352222562749</v>
      </c>
    </row>
    <row r="530" spans="1:2" x14ac:dyDescent="0.25">
      <c r="A530" s="10" t="s">
        <v>293</v>
      </c>
      <c r="B530" s="11">
        <v>1014.1226681499489</v>
      </c>
    </row>
    <row r="531" spans="1:2" x14ac:dyDescent="0.25">
      <c r="A531" s="10" t="s">
        <v>920</v>
      </c>
      <c r="B531" s="11">
        <v>1013.4177945234903</v>
      </c>
    </row>
    <row r="532" spans="1:2" x14ac:dyDescent="0.25">
      <c r="A532" s="10" t="s">
        <v>167</v>
      </c>
      <c r="B532" s="11">
        <v>1011.724678149115</v>
      </c>
    </row>
    <row r="533" spans="1:2" x14ac:dyDescent="0.25">
      <c r="A533" s="10" t="s">
        <v>904</v>
      </c>
      <c r="B533" s="11">
        <v>1003.8776138431206</v>
      </c>
    </row>
    <row r="534" spans="1:2" x14ac:dyDescent="0.25">
      <c r="A534" s="10" t="s">
        <v>422</v>
      </c>
      <c r="B534" s="11">
        <v>999.96033198019961</v>
      </c>
    </row>
    <row r="535" spans="1:2" x14ac:dyDescent="0.25">
      <c r="A535" s="10" t="s">
        <v>827</v>
      </c>
      <c r="B535" s="11">
        <v>999.79539776505885</v>
      </c>
    </row>
    <row r="536" spans="1:2" x14ac:dyDescent="0.25">
      <c r="A536" s="10" t="s">
        <v>357</v>
      </c>
      <c r="B536" s="11">
        <v>997.41720869790458</v>
      </c>
    </row>
    <row r="537" spans="1:2" x14ac:dyDescent="0.25">
      <c r="A537" s="10" t="s">
        <v>80</v>
      </c>
      <c r="B537" s="11">
        <v>994.77160443090213</v>
      </c>
    </row>
    <row r="538" spans="1:2" x14ac:dyDescent="0.25">
      <c r="A538" s="10" t="s">
        <v>128</v>
      </c>
      <c r="B538" s="11">
        <v>993.47030963320674</v>
      </c>
    </row>
    <row r="539" spans="1:2" x14ac:dyDescent="0.25">
      <c r="A539" s="10" t="s">
        <v>888</v>
      </c>
      <c r="B539" s="11">
        <v>992.09514399231512</v>
      </c>
    </row>
    <row r="540" spans="1:2" x14ac:dyDescent="0.25">
      <c r="A540" s="10" t="s">
        <v>342</v>
      </c>
      <c r="B540" s="11">
        <v>991.55683035634468</v>
      </c>
    </row>
    <row r="541" spans="1:2" x14ac:dyDescent="0.25">
      <c r="A541" s="10" t="s">
        <v>68</v>
      </c>
      <c r="B541" s="11">
        <v>990.87505529142436</v>
      </c>
    </row>
    <row r="542" spans="1:2" x14ac:dyDescent="0.25">
      <c r="A542" s="10" t="s">
        <v>349</v>
      </c>
      <c r="B542" s="11">
        <v>990.08783436716544</v>
      </c>
    </row>
    <row r="543" spans="1:2" x14ac:dyDescent="0.25">
      <c r="A543" s="10" t="s">
        <v>228</v>
      </c>
      <c r="B543" s="11">
        <v>989.61642631125062</v>
      </c>
    </row>
    <row r="544" spans="1:2" x14ac:dyDescent="0.25">
      <c r="A544" s="10" t="s">
        <v>99</v>
      </c>
      <c r="B544" s="11">
        <v>989.36124407237105</v>
      </c>
    </row>
    <row r="545" spans="1:2" x14ac:dyDescent="0.25">
      <c r="A545" s="10" t="s">
        <v>906</v>
      </c>
      <c r="B545" s="11">
        <v>988.06453749200966</v>
      </c>
    </row>
    <row r="546" spans="1:2" x14ac:dyDescent="0.25">
      <c r="A546" s="10" t="s">
        <v>130</v>
      </c>
      <c r="B546" s="11">
        <v>987.55239568067145</v>
      </c>
    </row>
    <row r="547" spans="1:2" x14ac:dyDescent="0.25">
      <c r="A547" s="10" t="s">
        <v>918</v>
      </c>
      <c r="B547" s="11">
        <v>986.4198393035532</v>
      </c>
    </row>
    <row r="548" spans="1:2" x14ac:dyDescent="0.25">
      <c r="A548" s="10" t="s">
        <v>242</v>
      </c>
      <c r="B548" s="11">
        <v>982.84733485896118</v>
      </c>
    </row>
    <row r="549" spans="1:2" x14ac:dyDescent="0.25">
      <c r="A549" s="10" t="s">
        <v>859</v>
      </c>
      <c r="B549" s="11">
        <v>981.99727692315639</v>
      </c>
    </row>
    <row r="550" spans="1:2" x14ac:dyDescent="0.25">
      <c r="A550" s="10" t="s">
        <v>28</v>
      </c>
      <c r="B550" s="11">
        <v>978.60727814365748</v>
      </c>
    </row>
    <row r="551" spans="1:2" x14ac:dyDescent="0.25">
      <c r="A551" s="10" t="s">
        <v>165</v>
      </c>
      <c r="B551" s="11">
        <v>974.44304286188276</v>
      </c>
    </row>
    <row r="552" spans="1:2" x14ac:dyDescent="0.25">
      <c r="A552" s="10" t="s">
        <v>274</v>
      </c>
      <c r="B552" s="11">
        <v>974.3097328724848</v>
      </c>
    </row>
    <row r="553" spans="1:2" x14ac:dyDescent="0.25">
      <c r="A553" s="10" t="s">
        <v>137</v>
      </c>
      <c r="B553" s="11">
        <v>969.74343833832609</v>
      </c>
    </row>
    <row r="554" spans="1:2" x14ac:dyDescent="0.25">
      <c r="A554" s="10" t="s">
        <v>554</v>
      </c>
      <c r="B554" s="11">
        <v>969.65432052188987</v>
      </c>
    </row>
    <row r="555" spans="1:2" x14ac:dyDescent="0.25">
      <c r="A555" s="10" t="s">
        <v>952</v>
      </c>
      <c r="B555" s="11">
        <v>966.78698924396087</v>
      </c>
    </row>
    <row r="556" spans="1:2" x14ac:dyDescent="0.25">
      <c r="A556" s="10" t="s">
        <v>559</v>
      </c>
      <c r="B556" s="11">
        <v>965.32151028048668</v>
      </c>
    </row>
    <row r="557" spans="1:2" x14ac:dyDescent="0.25">
      <c r="A557" s="10" t="s">
        <v>532</v>
      </c>
      <c r="B557" s="11">
        <v>963.1882226927346</v>
      </c>
    </row>
    <row r="558" spans="1:2" x14ac:dyDescent="0.25">
      <c r="A558" s="10" t="s">
        <v>858</v>
      </c>
      <c r="B558" s="11">
        <v>961.48136876112244</v>
      </c>
    </row>
    <row r="559" spans="1:2" x14ac:dyDescent="0.25">
      <c r="A559" s="10" t="s">
        <v>174</v>
      </c>
      <c r="B559" s="11">
        <v>960.89379055305835</v>
      </c>
    </row>
    <row r="560" spans="1:2" x14ac:dyDescent="0.25">
      <c r="A560" s="10" t="s">
        <v>586</v>
      </c>
      <c r="B560" s="11">
        <v>959.51141275872169</v>
      </c>
    </row>
    <row r="561" spans="1:2" x14ac:dyDescent="0.25">
      <c r="A561" s="10" t="s">
        <v>63</v>
      </c>
      <c r="B561" s="11">
        <v>956.85571375432346</v>
      </c>
    </row>
    <row r="562" spans="1:2" x14ac:dyDescent="0.25">
      <c r="A562" s="10" t="s">
        <v>259</v>
      </c>
      <c r="B562" s="11">
        <v>954.90102086394825</v>
      </c>
    </row>
    <row r="563" spans="1:2" x14ac:dyDescent="0.25">
      <c r="A563" s="10" t="s">
        <v>308</v>
      </c>
      <c r="B563" s="11">
        <v>954.08092895097957</v>
      </c>
    </row>
    <row r="564" spans="1:2" x14ac:dyDescent="0.25">
      <c r="A564" s="10" t="s">
        <v>509</v>
      </c>
      <c r="B564" s="11">
        <v>952.60008324776663</v>
      </c>
    </row>
    <row r="565" spans="1:2" x14ac:dyDescent="0.25">
      <c r="A565" s="10" t="s">
        <v>338</v>
      </c>
      <c r="B565" s="11">
        <v>951.81824732778534</v>
      </c>
    </row>
    <row r="566" spans="1:2" x14ac:dyDescent="0.25">
      <c r="A566" s="10" t="s">
        <v>836</v>
      </c>
      <c r="B566" s="11">
        <v>948.2667624948582</v>
      </c>
    </row>
    <row r="567" spans="1:2" x14ac:dyDescent="0.25">
      <c r="A567" s="10" t="s">
        <v>681</v>
      </c>
      <c r="B567" s="11">
        <v>947.36628576685382</v>
      </c>
    </row>
    <row r="568" spans="1:2" x14ac:dyDescent="0.25">
      <c r="A568" s="10" t="s">
        <v>209</v>
      </c>
      <c r="B568" s="11">
        <v>946.34058834824543</v>
      </c>
    </row>
    <row r="569" spans="1:2" x14ac:dyDescent="0.25">
      <c r="A569" s="10" t="s">
        <v>305</v>
      </c>
      <c r="B569" s="11">
        <v>946.00530215611332</v>
      </c>
    </row>
    <row r="570" spans="1:2" x14ac:dyDescent="0.25">
      <c r="A570" s="10" t="s">
        <v>604</v>
      </c>
      <c r="B570" s="11">
        <v>941.88278688664957</v>
      </c>
    </row>
    <row r="571" spans="1:2" x14ac:dyDescent="0.25">
      <c r="A571" s="10" t="s">
        <v>441</v>
      </c>
      <c r="B571" s="11">
        <v>940.8995097623033</v>
      </c>
    </row>
    <row r="572" spans="1:2" x14ac:dyDescent="0.25">
      <c r="A572" s="10" t="s">
        <v>476</v>
      </c>
      <c r="B572" s="11">
        <v>940.07325414713341</v>
      </c>
    </row>
    <row r="573" spans="1:2" x14ac:dyDescent="0.25">
      <c r="A573" s="10" t="s">
        <v>134</v>
      </c>
      <c r="B573" s="11">
        <v>938.88740671715288</v>
      </c>
    </row>
    <row r="574" spans="1:2" x14ac:dyDescent="0.25">
      <c r="A574" s="10" t="s">
        <v>124</v>
      </c>
      <c r="B574" s="11">
        <v>935.98023430349042</v>
      </c>
    </row>
    <row r="575" spans="1:2" x14ac:dyDescent="0.25">
      <c r="A575" s="10" t="s">
        <v>208</v>
      </c>
      <c r="B575" s="11">
        <v>933.00986805761931</v>
      </c>
    </row>
    <row r="576" spans="1:2" x14ac:dyDescent="0.25">
      <c r="A576" s="10" t="s">
        <v>343</v>
      </c>
      <c r="B576" s="11">
        <v>932.41030827906661</v>
      </c>
    </row>
    <row r="577" spans="1:2" x14ac:dyDescent="0.25">
      <c r="A577" s="10" t="s">
        <v>339</v>
      </c>
      <c r="B577" s="11">
        <v>928.8370075787094</v>
      </c>
    </row>
    <row r="578" spans="1:2" x14ac:dyDescent="0.25">
      <c r="A578" s="10" t="s">
        <v>116</v>
      </c>
      <c r="B578" s="11">
        <v>927.97320035156929</v>
      </c>
    </row>
    <row r="579" spans="1:2" x14ac:dyDescent="0.25">
      <c r="A579" s="10" t="s">
        <v>449</v>
      </c>
      <c r="B579" s="11">
        <v>924.73732990614928</v>
      </c>
    </row>
    <row r="580" spans="1:2" x14ac:dyDescent="0.25">
      <c r="A580" s="10" t="s">
        <v>269</v>
      </c>
      <c r="B580" s="11">
        <v>924.21794917668706</v>
      </c>
    </row>
    <row r="581" spans="1:2" x14ac:dyDescent="0.25">
      <c r="A581" s="10" t="s">
        <v>958</v>
      </c>
      <c r="B581" s="11">
        <v>924.06431785923883</v>
      </c>
    </row>
    <row r="582" spans="1:2" x14ac:dyDescent="0.25">
      <c r="A582" s="10" t="s">
        <v>102</v>
      </c>
      <c r="B582" s="11">
        <v>922.56635106661827</v>
      </c>
    </row>
    <row r="583" spans="1:2" x14ac:dyDescent="0.25">
      <c r="A583" s="10" t="s">
        <v>821</v>
      </c>
      <c r="B583" s="11">
        <v>920.70299264276196</v>
      </c>
    </row>
    <row r="584" spans="1:2" x14ac:dyDescent="0.25">
      <c r="A584" s="10" t="s">
        <v>848</v>
      </c>
      <c r="B584" s="11">
        <v>920.49408052117735</v>
      </c>
    </row>
    <row r="585" spans="1:2" x14ac:dyDescent="0.25">
      <c r="A585" s="10" t="s">
        <v>316</v>
      </c>
      <c r="B585" s="11">
        <v>920.39710999298961</v>
      </c>
    </row>
    <row r="586" spans="1:2" x14ac:dyDescent="0.25">
      <c r="A586" s="10" t="s">
        <v>52</v>
      </c>
      <c r="B586" s="11">
        <v>919.48631873012846</v>
      </c>
    </row>
    <row r="587" spans="1:2" x14ac:dyDescent="0.25">
      <c r="A587" s="10" t="s">
        <v>110</v>
      </c>
      <c r="B587" s="11">
        <v>917.1634356495623</v>
      </c>
    </row>
    <row r="588" spans="1:2" x14ac:dyDescent="0.25">
      <c r="A588" s="10" t="s">
        <v>434</v>
      </c>
      <c r="B588" s="11">
        <v>914.76341177134134</v>
      </c>
    </row>
    <row r="589" spans="1:2" x14ac:dyDescent="0.25">
      <c r="A589" s="10" t="s">
        <v>860</v>
      </c>
      <c r="B589" s="11">
        <v>913.40090760501096</v>
      </c>
    </row>
    <row r="590" spans="1:2" x14ac:dyDescent="0.25">
      <c r="A590" s="10" t="s">
        <v>235</v>
      </c>
      <c r="B590" s="11">
        <v>912.69043282728705</v>
      </c>
    </row>
    <row r="591" spans="1:2" x14ac:dyDescent="0.25">
      <c r="A591" s="10" t="s">
        <v>791</v>
      </c>
      <c r="B591" s="11">
        <v>911.51750548061682</v>
      </c>
    </row>
    <row r="592" spans="1:2" x14ac:dyDescent="0.25">
      <c r="A592" s="10" t="s">
        <v>534</v>
      </c>
      <c r="B592" s="11">
        <v>908.81505142175774</v>
      </c>
    </row>
    <row r="593" spans="1:2" x14ac:dyDescent="0.25">
      <c r="A593" s="10" t="s">
        <v>537</v>
      </c>
      <c r="B593" s="11">
        <v>907.28479167943931</v>
      </c>
    </row>
    <row r="594" spans="1:2" x14ac:dyDescent="0.25">
      <c r="A594" s="10" t="s">
        <v>74</v>
      </c>
      <c r="B594" s="11">
        <v>904.25280704049612</v>
      </c>
    </row>
    <row r="595" spans="1:2" x14ac:dyDescent="0.25">
      <c r="A595" s="10" t="s">
        <v>500</v>
      </c>
      <c r="B595" s="11">
        <v>903.2171783984744</v>
      </c>
    </row>
    <row r="596" spans="1:2" x14ac:dyDescent="0.25">
      <c r="A596" s="10" t="s">
        <v>214</v>
      </c>
      <c r="B596" s="11">
        <v>902.81906381911995</v>
      </c>
    </row>
    <row r="597" spans="1:2" x14ac:dyDescent="0.25">
      <c r="A597" s="10" t="s">
        <v>302</v>
      </c>
      <c r="B597" s="11">
        <v>901.57052681931827</v>
      </c>
    </row>
    <row r="598" spans="1:2" x14ac:dyDescent="0.25">
      <c r="A598" s="10" t="s">
        <v>574</v>
      </c>
      <c r="B598" s="11">
        <v>901.33823970285789</v>
      </c>
    </row>
    <row r="599" spans="1:2" x14ac:dyDescent="0.25">
      <c r="A599" s="10" t="s">
        <v>460</v>
      </c>
      <c r="B599" s="11">
        <v>896.68006571982312</v>
      </c>
    </row>
    <row r="600" spans="1:2" x14ac:dyDescent="0.25">
      <c r="A600" s="10" t="s">
        <v>353</v>
      </c>
      <c r="B600" s="11">
        <v>892.03604894022203</v>
      </c>
    </row>
    <row r="601" spans="1:2" x14ac:dyDescent="0.25">
      <c r="A601" s="10" t="s">
        <v>254</v>
      </c>
      <c r="B601" s="11">
        <v>890.87796707328516</v>
      </c>
    </row>
    <row r="602" spans="1:2" x14ac:dyDescent="0.25">
      <c r="A602" s="10" t="s">
        <v>317</v>
      </c>
      <c r="B602" s="11">
        <v>889.80322116889727</v>
      </c>
    </row>
    <row r="603" spans="1:2" x14ac:dyDescent="0.25">
      <c r="A603" s="10" t="s">
        <v>427</v>
      </c>
      <c r="B603" s="11">
        <v>888.51635370569272</v>
      </c>
    </row>
    <row r="604" spans="1:2" x14ac:dyDescent="0.25">
      <c r="A604" s="10" t="s">
        <v>241</v>
      </c>
      <c r="B604" s="11">
        <v>884.7368685865423</v>
      </c>
    </row>
    <row r="605" spans="1:2" x14ac:dyDescent="0.25">
      <c r="A605" s="10" t="s">
        <v>535</v>
      </c>
      <c r="B605" s="11">
        <v>882.90060949101758</v>
      </c>
    </row>
    <row r="606" spans="1:2" x14ac:dyDescent="0.25">
      <c r="A606" s="10" t="s">
        <v>854</v>
      </c>
      <c r="B606" s="11">
        <v>881.10520722652041</v>
      </c>
    </row>
    <row r="607" spans="1:2" x14ac:dyDescent="0.25">
      <c r="A607" s="10" t="s">
        <v>797</v>
      </c>
      <c r="B607" s="11">
        <v>873.0642014791639</v>
      </c>
    </row>
    <row r="608" spans="1:2" x14ac:dyDescent="0.25">
      <c r="A608" s="10" t="s">
        <v>275</v>
      </c>
      <c r="B608" s="11">
        <v>869.67403553935117</v>
      </c>
    </row>
    <row r="609" spans="1:2" x14ac:dyDescent="0.25">
      <c r="A609" s="10" t="s">
        <v>471</v>
      </c>
      <c r="B609" s="11">
        <v>867.48233920156349</v>
      </c>
    </row>
    <row r="610" spans="1:2" x14ac:dyDescent="0.25">
      <c r="A610" s="10" t="s">
        <v>542</v>
      </c>
      <c r="B610" s="11">
        <v>865.23204458992893</v>
      </c>
    </row>
    <row r="611" spans="1:2" x14ac:dyDescent="0.25">
      <c r="A611" s="10" t="s">
        <v>195</v>
      </c>
      <c r="B611" s="11">
        <v>864.55284462405859</v>
      </c>
    </row>
    <row r="612" spans="1:2" x14ac:dyDescent="0.25">
      <c r="A612" s="10" t="s">
        <v>853</v>
      </c>
      <c r="B612" s="11">
        <v>863.1978197550585</v>
      </c>
    </row>
    <row r="613" spans="1:2" x14ac:dyDescent="0.25">
      <c r="A613" s="10" t="s">
        <v>447</v>
      </c>
      <c r="B613" s="11">
        <v>863.13664962124335</v>
      </c>
    </row>
    <row r="614" spans="1:2" x14ac:dyDescent="0.25">
      <c r="A614" s="10" t="s">
        <v>925</v>
      </c>
      <c r="B614" s="11">
        <v>860.59387661564756</v>
      </c>
    </row>
    <row r="615" spans="1:2" x14ac:dyDescent="0.25">
      <c r="A615" s="10" t="s">
        <v>322</v>
      </c>
      <c r="B615" s="11">
        <v>859.39270722561935</v>
      </c>
    </row>
    <row r="616" spans="1:2" x14ac:dyDescent="0.25">
      <c r="A616" s="10" t="s">
        <v>191</v>
      </c>
      <c r="B616" s="11">
        <v>857.94279105557337</v>
      </c>
    </row>
    <row r="617" spans="1:2" x14ac:dyDescent="0.25">
      <c r="A617" s="10" t="s">
        <v>71</v>
      </c>
      <c r="B617" s="11">
        <v>855.35395968720047</v>
      </c>
    </row>
    <row r="618" spans="1:2" x14ac:dyDescent="0.25">
      <c r="A618" s="10" t="s">
        <v>271</v>
      </c>
      <c r="B618" s="11">
        <v>850.37430168456342</v>
      </c>
    </row>
    <row r="619" spans="1:2" x14ac:dyDescent="0.25">
      <c r="A619" s="10" t="s">
        <v>10</v>
      </c>
      <c r="B619" s="11">
        <v>847.63894278661178</v>
      </c>
    </row>
    <row r="620" spans="1:2" x14ac:dyDescent="0.25">
      <c r="A620" s="10" t="s">
        <v>450</v>
      </c>
      <c r="B620" s="11">
        <v>847.20590593267616</v>
      </c>
    </row>
    <row r="621" spans="1:2" x14ac:dyDescent="0.25">
      <c r="A621" s="10" t="s">
        <v>737</v>
      </c>
      <c r="B621" s="11">
        <v>846.30305485762472</v>
      </c>
    </row>
    <row r="622" spans="1:2" x14ac:dyDescent="0.25">
      <c r="A622" s="10" t="s">
        <v>808</v>
      </c>
      <c r="B622" s="11">
        <v>844.5318808388372</v>
      </c>
    </row>
    <row r="623" spans="1:2" x14ac:dyDescent="0.25">
      <c r="A623" s="10" t="s">
        <v>312</v>
      </c>
      <c r="B623" s="11">
        <v>844.29344755971522</v>
      </c>
    </row>
    <row r="624" spans="1:2" x14ac:dyDescent="0.25">
      <c r="A624" s="10" t="s">
        <v>352</v>
      </c>
      <c r="B624" s="11">
        <v>841.70534255822281</v>
      </c>
    </row>
    <row r="625" spans="1:2" x14ac:dyDescent="0.25">
      <c r="A625" s="10" t="s">
        <v>484</v>
      </c>
      <c r="B625" s="11">
        <v>840.98772389953933</v>
      </c>
    </row>
    <row r="626" spans="1:2" x14ac:dyDescent="0.25">
      <c r="A626" s="10" t="s">
        <v>210</v>
      </c>
      <c r="B626" s="11">
        <v>837.37009991135744</v>
      </c>
    </row>
    <row r="627" spans="1:2" x14ac:dyDescent="0.25">
      <c r="A627" s="10" t="s">
        <v>599</v>
      </c>
      <c r="B627" s="11">
        <v>835.74673117967177</v>
      </c>
    </row>
    <row r="628" spans="1:2" x14ac:dyDescent="0.25">
      <c r="A628" s="10" t="s">
        <v>748</v>
      </c>
      <c r="B628" s="11">
        <v>834.82696590315243</v>
      </c>
    </row>
    <row r="629" spans="1:2" x14ac:dyDescent="0.25">
      <c r="A629" s="10" t="s">
        <v>73</v>
      </c>
      <c r="B629" s="11">
        <v>828.64136506662521</v>
      </c>
    </row>
    <row r="630" spans="1:2" x14ac:dyDescent="0.25">
      <c r="A630" s="10" t="s">
        <v>51</v>
      </c>
      <c r="B630" s="11">
        <v>825.93967875375392</v>
      </c>
    </row>
    <row r="631" spans="1:2" x14ac:dyDescent="0.25">
      <c r="A631" s="10" t="s">
        <v>640</v>
      </c>
      <c r="B631" s="11">
        <v>825.82086837766906</v>
      </c>
    </row>
    <row r="632" spans="1:2" x14ac:dyDescent="0.25">
      <c r="A632" s="10" t="s">
        <v>89</v>
      </c>
      <c r="B632" s="11">
        <v>823.78158327016195</v>
      </c>
    </row>
    <row r="633" spans="1:2" x14ac:dyDescent="0.25">
      <c r="A633" s="10" t="s">
        <v>526</v>
      </c>
      <c r="B633" s="11">
        <v>817.56487702851462</v>
      </c>
    </row>
    <row r="634" spans="1:2" x14ac:dyDescent="0.25">
      <c r="A634" s="10" t="s">
        <v>840</v>
      </c>
      <c r="B634" s="11">
        <v>817.05075275324953</v>
      </c>
    </row>
    <row r="635" spans="1:2" x14ac:dyDescent="0.25">
      <c r="A635" s="10" t="s">
        <v>13</v>
      </c>
      <c r="B635" s="11">
        <v>816.90805401681803</v>
      </c>
    </row>
    <row r="636" spans="1:2" x14ac:dyDescent="0.25">
      <c r="A636" s="10" t="s">
        <v>588</v>
      </c>
      <c r="B636" s="11">
        <v>816.88069777885312</v>
      </c>
    </row>
    <row r="637" spans="1:2" x14ac:dyDescent="0.25">
      <c r="A637" s="10" t="s">
        <v>746</v>
      </c>
      <c r="B637" s="11">
        <v>815.11525267501906</v>
      </c>
    </row>
    <row r="638" spans="1:2" x14ac:dyDescent="0.25">
      <c r="A638" s="10" t="s">
        <v>924</v>
      </c>
      <c r="B638" s="11">
        <v>814.2324268080373</v>
      </c>
    </row>
    <row r="639" spans="1:2" x14ac:dyDescent="0.25">
      <c r="A639" s="10" t="s">
        <v>570</v>
      </c>
      <c r="B639" s="11">
        <v>811.47354525472326</v>
      </c>
    </row>
    <row r="640" spans="1:2" x14ac:dyDescent="0.25">
      <c r="A640" s="10" t="s">
        <v>160</v>
      </c>
      <c r="B640" s="11">
        <v>809.76078824433023</v>
      </c>
    </row>
    <row r="641" spans="1:2" x14ac:dyDescent="0.25">
      <c r="A641" s="10" t="s">
        <v>954</v>
      </c>
      <c r="B641" s="11">
        <v>807.46549036895158</v>
      </c>
    </row>
    <row r="642" spans="1:2" x14ac:dyDescent="0.25">
      <c r="A642" s="10" t="s">
        <v>753</v>
      </c>
      <c r="B642" s="11">
        <v>803.91321837060821</v>
      </c>
    </row>
    <row r="643" spans="1:2" x14ac:dyDescent="0.25">
      <c r="A643" s="10" t="s">
        <v>953</v>
      </c>
      <c r="B643" s="11">
        <v>802.31724335273168</v>
      </c>
    </row>
    <row r="644" spans="1:2" x14ac:dyDescent="0.25">
      <c r="A644" s="10" t="s">
        <v>207</v>
      </c>
      <c r="B644" s="11">
        <v>798.16797207326522</v>
      </c>
    </row>
    <row r="645" spans="1:2" x14ac:dyDescent="0.25">
      <c r="A645" s="10" t="s">
        <v>414</v>
      </c>
      <c r="B645" s="11">
        <v>791.10012453611398</v>
      </c>
    </row>
    <row r="646" spans="1:2" x14ac:dyDescent="0.25">
      <c r="A646" s="10" t="s">
        <v>407</v>
      </c>
      <c r="B646" s="11">
        <v>787.11302726240319</v>
      </c>
    </row>
    <row r="647" spans="1:2" x14ac:dyDescent="0.25">
      <c r="A647" s="10" t="s">
        <v>109</v>
      </c>
      <c r="B647" s="11">
        <v>785.12519568093387</v>
      </c>
    </row>
    <row r="648" spans="1:2" x14ac:dyDescent="0.25">
      <c r="A648" s="10" t="s">
        <v>356</v>
      </c>
      <c r="B648" s="11">
        <v>784.48557862898747</v>
      </c>
    </row>
    <row r="649" spans="1:2" x14ac:dyDescent="0.25">
      <c r="A649" s="10" t="s">
        <v>933</v>
      </c>
      <c r="B649" s="11">
        <v>783.82754984065252</v>
      </c>
    </row>
    <row r="650" spans="1:2" x14ac:dyDescent="0.25">
      <c r="A650" s="10" t="s">
        <v>205</v>
      </c>
      <c r="B650" s="11">
        <v>782.18409169084248</v>
      </c>
    </row>
    <row r="651" spans="1:2" x14ac:dyDescent="0.25">
      <c r="A651" s="10" t="s">
        <v>371</v>
      </c>
      <c r="B651" s="11">
        <v>781.69483150334361</v>
      </c>
    </row>
    <row r="652" spans="1:2" x14ac:dyDescent="0.25">
      <c r="A652" s="10" t="s">
        <v>928</v>
      </c>
      <c r="B652" s="11">
        <v>779.98466310675008</v>
      </c>
    </row>
    <row r="653" spans="1:2" x14ac:dyDescent="0.25">
      <c r="A653" s="10" t="s">
        <v>884</v>
      </c>
      <c r="B653" s="11">
        <v>779.71291237516436</v>
      </c>
    </row>
    <row r="654" spans="1:2" x14ac:dyDescent="0.25">
      <c r="A654" s="10" t="s">
        <v>245</v>
      </c>
      <c r="B654" s="11">
        <v>775.36950770195097</v>
      </c>
    </row>
    <row r="655" spans="1:2" x14ac:dyDescent="0.25">
      <c r="A655" s="10" t="s">
        <v>876</v>
      </c>
      <c r="B655" s="11">
        <v>775.24330839450124</v>
      </c>
    </row>
    <row r="656" spans="1:2" x14ac:dyDescent="0.25">
      <c r="A656" s="10" t="s">
        <v>81</v>
      </c>
      <c r="B656" s="11">
        <v>773.17319880280581</v>
      </c>
    </row>
    <row r="657" spans="1:2" x14ac:dyDescent="0.25">
      <c r="A657" s="10" t="s">
        <v>141</v>
      </c>
      <c r="B657" s="11">
        <v>764.24817351846366</v>
      </c>
    </row>
    <row r="658" spans="1:2" x14ac:dyDescent="0.25">
      <c r="A658" s="10" t="s">
        <v>477</v>
      </c>
      <c r="B658" s="11">
        <v>755.97616498606112</v>
      </c>
    </row>
    <row r="659" spans="1:2" x14ac:dyDescent="0.25">
      <c r="A659" s="10" t="s">
        <v>466</v>
      </c>
      <c r="B659" s="11">
        <v>753.8989850507246</v>
      </c>
    </row>
    <row r="660" spans="1:2" x14ac:dyDescent="0.25">
      <c r="A660" s="10" t="s">
        <v>898</v>
      </c>
      <c r="B660" s="11">
        <v>753.25059571320958</v>
      </c>
    </row>
    <row r="661" spans="1:2" x14ac:dyDescent="0.25">
      <c r="A661" s="10" t="s">
        <v>261</v>
      </c>
      <c r="B661" s="11">
        <v>748.53532192682667</v>
      </c>
    </row>
    <row r="662" spans="1:2" x14ac:dyDescent="0.25">
      <c r="A662" s="10" t="s">
        <v>492</v>
      </c>
      <c r="B662" s="11">
        <v>747.34687163224817</v>
      </c>
    </row>
    <row r="663" spans="1:2" x14ac:dyDescent="0.25">
      <c r="A663" s="10" t="s">
        <v>636</v>
      </c>
      <c r="B663" s="11">
        <v>745.91745458791468</v>
      </c>
    </row>
    <row r="664" spans="1:2" x14ac:dyDescent="0.25">
      <c r="A664" s="10" t="s">
        <v>98</v>
      </c>
      <c r="B664" s="11">
        <v>744.43579813840847</v>
      </c>
    </row>
    <row r="665" spans="1:2" x14ac:dyDescent="0.25">
      <c r="A665" s="10" t="s">
        <v>601</v>
      </c>
      <c r="B665" s="11">
        <v>744.09597611344941</v>
      </c>
    </row>
    <row r="666" spans="1:2" x14ac:dyDescent="0.25">
      <c r="A666" s="10" t="s">
        <v>512</v>
      </c>
      <c r="B666" s="11">
        <v>744.06255981032587</v>
      </c>
    </row>
    <row r="667" spans="1:2" x14ac:dyDescent="0.25">
      <c r="A667" s="10" t="s">
        <v>950</v>
      </c>
      <c r="B667" s="11">
        <v>742.92823060316437</v>
      </c>
    </row>
    <row r="668" spans="1:2" x14ac:dyDescent="0.25">
      <c r="A668" s="10" t="s">
        <v>446</v>
      </c>
      <c r="B668" s="11">
        <v>742.77689306533841</v>
      </c>
    </row>
    <row r="669" spans="1:2" x14ac:dyDescent="0.25">
      <c r="A669" s="10" t="s">
        <v>587</v>
      </c>
      <c r="B669" s="11">
        <v>741.86417076411658</v>
      </c>
    </row>
    <row r="670" spans="1:2" x14ac:dyDescent="0.25">
      <c r="A670" s="10" t="s">
        <v>378</v>
      </c>
      <c r="B670" s="11">
        <v>741.69603376223802</v>
      </c>
    </row>
    <row r="671" spans="1:2" x14ac:dyDescent="0.25">
      <c r="A671" s="10" t="s">
        <v>809</v>
      </c>
      <c r="B671" s="11">
        <v>735.94104912457544</v>
      </c>
    </row>
    <row r="672" spans="1:2" x14ac:dyDescent="0.25">
      <c r="A672" s="10" t="s">
        <v>313</v>
      </c>
      <c r="B672" s="11">
        <v>734.3151063841666</v>
      </c>
    </row>
    <row r="673" spans="1:2" x14ac:dyDescent="0.25">
      <c r="A673" s="10" t="s">
        <v>818</v>
      </c>
      <c r="B673" s="11">
        <v>725.52680366136974</v>
      </c>
    </row>
    <row r="674" spans="1:2" x14ac:dyDescent="0.25">
      <c r="A674" s="10" t="s">
        <v>911</v>
      </c>
      <c r="B674" s="11">
        <v>724.37619349607792</v>
      </c>
    </row>
    <row r="675" spans="1:2" x14ac:dyDescent="0.25">
      <c r="A675" s="10" t="s">
        <v>163</v>
      </c>
      <c r="B675" s="11">
        <v>714.72283521423776</v>
      </c>
    </row>
    <row r="676" spans="1:2" x14ac:dyDescent="0.25">
      <c r="A676" s="10" t="s">
        <v>795</v>
      </c>
      <c r="B676" s="11">
        <v>713.69860263050725</v>
      </c>
    </row>
    <row r="677" spans="1:2" x14ac:dyDescent="0.25">
      <c r="A677" s="10" t="s">
        <v>724</v>
      </c>
      <c r="B677" s="11">
        <v>711.11267767173513</v>
      </c>
    </row>
    <row r="678" spans="1:2" x14ac:dyDescent="0.25">
      <c r="A678" s="10" t="s">
        <v>633</v>
      </c>
      <c r="B678" s="11">
        <v>708.81920578640654</v>
      </c>
    </row>
    <row r="679" spans="1:2" x14ac:dyDescent="0.25">
      <c r="A679" s="10" t="s">
        <v>667</v>
      </c>
      <c r="B679" s="11">
        <v>704.83924659464287</v>
      </c>
    </row>
    <row r="680" spans="1:2" x14ac:dyDescent="0.25">
      <c r="A680" s="10" t="s">
        <v>965</v>
      </c>
      <c r="B680" s="11">
        <v>704.10805746274741</v>
      </c>
    </row>
    <row r="681" spans="1:2" x14ac:dyDescent="0.25">
      <c r="A681" s="10" t="s">
        <v>807</v>
      </c>
      <c r="B681" s="11">
        <v>700.85973299892714</v>
      </c>
    </row>
    <row r="682" spans="1:2" x14ac:dyDescent="0.25">
      <c r="A682" s="10" t="s">
        <v>256</v>
      </c>
      <c r="B682" s="11">
        <v>696.49807598960331</v>
      </c>
    </row>
    <row r="683" spans="1:2" x14ac:dyDescent="0.25">
      <c r="A683" s="10" t="s">
        <v>465</v>
      </c>
      <c r="B683" s="11">
        <v>696.02094909204993</v>
      </c>
    </row>
    <row r="684" spans="1:2" x14ac:dyDescent="0.25">
      <c r="A684" s="10" t="s">
        <v>104</v>
      </c>
      <c r="B684" s="11">
        <v>695.2122552984066</v>
      </c>
    </row>
    <row r="685" spans="1:2" x14ac:dyDescent="0.25">
      <c r="A685" s="10" t="s">
        <v>491</v>
      </c>
      <c r="B685" s="11">
        <v>693.27958591683307</v>
      </c>
    </row>
    <row r="686" spans="1:2" x14ac:dyDescent="0.25">
      <c r="A686" s="10" t="s">
        <v>585</v>
      </c>
      <c r="B686" s="11">
        <v>688.43357022815599</v>
      </c>
    </row>
    <row r="687" spans="1:2" x14ac:dyDescent="0.25">
      <c r="A687" s="10" t="s">
        <v>611</v>
      </c>
      <c r="B687" s="11">
        <v>686.8113515226861</v>
      </c>
    </row>
    <row r="688" spans="1:2" x14ac:dyDescent="0.25">
      <c r="A688" s="10" t="s">
        <v>569</v>
      </c>
      <c r="B688" s="11">
        <v>679.35672538681467</v>
      </c>
    </row>
    <row r="689" spans="1:2" x14ac:dyDescent="0.25">
      <c r="A689" s="10" t="s">
        <v>499</v>
      </c>
      <c r="B689" s="11">
        <v>677.48997047817386</v>
      </c>
    </row>
    <row r="690" spans="1:2" x14ac:dyDescent="0.25">
      <c r="A690" s="10" t="s">
        <v>279</v>
      </c>
      <c r="B690" s="11">
        <v>675.31996574363711</v>
      </c>
    </row>
    <row r="691" spans="1:2" x14ac:dyDescent="0.25">
      <c r="A691" s="10" t="s">
        <v>131</v>
      </c>
      <c r="B691" s="11">
        <v>672.78394355319904</v>
      </c>
    </row>
    <row r="692" spans="1:2" x14ac:dyDescent="0.25">
      <c r="A692" s="10" t="s">
        <v>233</v>
      </c>
      <c r="B692" s="11">
        <v>670.7764401951589</v>
      </c>
    </row>
    <row r="693" spans="1:2" x14ac:dyDescent="0.25">
      <c r="A693" s="10" t="s">
        <v>230</v>
      </c>
      <c r="B693" s="11">
        <v>670.74718387687506</v>
      </c>
    </row>
    <row r="694" spans="1:2" x14ac:dyDescent="0.25">
      <c r="A694" s="10" t="s">
        <v>910</v>
      </c>
      <c r="B694" s="11">
        <v>669.30002343297781</v>
      </c>
    </row>
    <row r="695" spans="1:2" x14ac:dyDescent="0.25">
      <c r="A695" s="10" t="s">
        <v>521</v>
      </c>
      <c r="B695" s="11">
        <v>668.48305866582257</v>
      </c>
    </row>
    <row r="696" spans="1:2" x14ac:dyDescent="0.25">
      <c r="A696" s="10" t="s">
        <v>199</v>
      </c>
      <c r="B696" s="11">
        <v>667.23865518425157</v>
      </c>
    </row>
    <row r="697" spans="1:2" x14ac:dyDescent="0.25">
      <c r="A697" s="10" t="s">
        <v>652</v>
      </c>
      <c r="B697" s="11">
        <v>666.2462401456047</v>
      </c>
    </row>
    <row r="698" spans="1:2" x14ac:dyDescent="0.25">
      <c r="A698" s="10" t="s">
        <v>310</v>
      </c>
      <c r="B698" s="11">
        <v>660.17967300055818</v>
      </c>
    </row>
    <row r="699" spans="1:2" x14ac:dyDescent="0.25">
      <c r="A699" s="10" t="s">
        <v>971</v>
      </c>
      <c r="B699" s="11">
        <v>658.94721746606217</v>
      </c>
    </row>
    <row r="700" spans="1:2" x14ac:dyDescent="0.25">
      <c r="A700" s="10" t="s">
        <v>571</v>
      </c>
      <c r="B700" s="11">
        <v>658.56446045084692</v>
      </c>
    </row>
    <row r="701" spans="1:2" x14ac:dyDescent="0.25">
      <c r="A701" s="10" t="s">
        <v>890</v>
      </c>
      <c r="B701" s="11">
        <v>653.02149505002023</v>
      </c>
    </row>
    <row r="702" spans="1:2" x14ac:dyDescent="0.25">
      <c r="A702" s="10" t="s">
        <v>566</v>
      </c>
      <c r="B702" s="11">
        <v>650.22209269207747</v>
      </c>
    </row>
    <row r="703" spans="1:2" x14ac:dyDescent="0.25">
      <c r="A703" s="10" t="s">
        <v>423</v>
      </c>
      <c r="B703" s="11">
        <v>644.84076991336917</v>
      </c>
    </row>
    <row r="704" spans="1:2" x14ac:dyDescent="0.25">
      <c r="A704" s="10" t="s">
        <v>644</v>
      </c>
      <c r="B704" s="11">
        <v>642.16827656079147</v>
      </c>
    </row>
    <row r="705" spans="1:2" x14ac:dyDescent="0.25">
      <c r="A705" s="10" t="s">
        <v>157</v>
      </c>
      <c r="B705" s="11">
        <v>640.13437773654937</v>
      </c>
    </row>
    <row r="706" spans="1:2" x14ac:dyDescent="0.25">
      <c r="A706" s="10" t="s">
        <v>143</v>
      </c>
      <c r="B706" s="11">
        <v>639.82125180396747</v>
      </c>
    </row>
    <row r="707" spans="1:2" x14ac:dyDescent="0.25">
      <c r="A707" s="10" t="s">
        <v>936</v>
      </c>
      <c r="B707" s="11">
        <v>639.79167961238738</v>
      </c>
    </row>
    <row r="708" spans="1:2" x14ac:dyDescent="0.25">
      <c r="A708" s="10" t="s">
        <v>577</v>
      </c>
      <c r="B708" s="11">
        <v>638.61636973623001</v>
      </c>
    </row>
    <row r="709" spans="1:2" x14ac:dyDescent="0.25">
      <c r="A709" s="10" t="s">
        <v>182</v>
      </c>
      <c r="B709" s="11">
        <v>637.61261861044613</v>
      </c>
    </row>
    <row r="710" spans="1:2" x14ac:dyDescent="0.25">
      <c r="A710" s="10" t="s">
        <v>705</v>
      </c>
      <c r="B710" s="11">
        <v>634.491448748268</v>
      </c>
    </row>
    <row r="711" spans="1:2" x14ac:dyDescent="0.25">
      <c r="A711" s="10" t="s">
        <v>108</v>
      </c>
      <c r="B711" s="11">
        <v>633.90123412657067</v>
      </c>
    </row>
    <row r="712" spans="1:2" x14ac:dyDescent="0.25">
      <c r="A712" s="10" t="s">
        <v>605</v>
      </c>
      <c r="B712" s="11">
        <v>627.01268886954631</v>
      </c>
    </row>
    <row r="713" spans="1:2" x14ac:dyDescent="0.25">
      <c r="A713" s="10" t="s">
        <v>773</v>
      </c>
      <c r="B713" s="11">
        <v>626.96035266886827</v>
      </c>
    </row>
    <row r="714" spans="1:2" x14ac:dyDescent="0.25">
      <c r="A714" s="10" t="s">
        <v>626</v>
      </c>
      <c r="B714" s="11">
        <v>622.42880310742828</v>
      </c>
    </row>
    <row r="715" spans="1:2" x14ac:dyDescent="0.25">
      <c r="A715" s="10" t="s">
        <v>784</v>
      </c>
      <c r="B715" s="11">
        <v>621.22314769415505</v>
      </c>
    </row>
    <row r="716" spans="1:2" x14ac:dyDescent="0.25">
      <c r="A716" s="10" t="s">
        <v>699</v>
      </c>
      <c r="B716" s="11">
        <v>619.27558508477148</v>
      </c>
    </row>
    <row r="717" spans="1:2" x14ac:dyDescent="0.25">
      <c r="A717" s="10" t="s">
        <v>722</v>
      </c>
      <c r="B717" s="11">
        <v>618.72496431517391</v>
      </c>
    </row>
    <row r="718" spans="1:2" x14ac:dyDescent="0.25">
      <c r="A718" s="10" t="s">
        <v>169</v>
      </c>
      <c r="B718" s="11">
        <v>611.70502848169258</v>
      </c>
    </row>
    <row r="719" spans="1:2" x14ac:dyDescent="0.25">
      <c r="A719" s="10" t="s">
        <v>666</v>
      </c>
      <c r="B719" s="11">
        <v>611.64630141258795</v>
      </c>
    </row>
    <row r="720" spans="1:2" x14ac:dyDescent="0.25">
      <c r="A720" s="10" t="s">
        <v>211</v>
      </c>
      <c r="B720" s="11">
        <v>610.11086679852326</v>
      </c>
    </row>
    <row r="721" spans="1:2" x14ac:dyDescent="0.25">
      <c r="A721" s="10" t="s">
        <v>333</v>
      </c>
      <c r="B721" s="11">
        <v>608.91285461535062</v>
      </c>
    </row>
    <row r="722" spans="1:2" x14ac:dyDescent="0.25">
      <c r="A722" s="10" t="s">
        <v>49</v>
      </c>
      <c r="B722" s="11">
        <v>605.78540896719483</v>
      </c>
    </row>
    <row r="723" spans="1:2" x14ac:dyDescent="0.25">
      <c r="A723" s="10" t="s">
        <v>425</v>
      </c>
      <c r="B723" s="11">
        <v>605.42969560346796</v>
      </c>
    </row>
    <row r="724" spans="1:2" x14ac:dyDescent="0.25">
      <c r="A724" s="10" t="s">
        <v>112</v>
      </c>
      <c r="B724" s="11">
        <v>600.11113781161589</v>
      </c>
    </row>
    <row r="725" spans="1:2" x14ac:dyDescent="0.25">
      <c r="A725" s="10" t="s">
        <v>938</v>
      </c>
      <c r="B725" s="11">
        <v>597.79781971715147</v>
      </c>
    </row>
    <row r="726" spans="1:2" x14ac:dyDescent="0.25">
      <c r="A726" s="10" t="s">
        <v>944</v>
      </c>
      <c r="B726" s="11">
        <v>597.39835135812302</v>
      </c>
    </row>
    <row r="727" spans="1:2" x14ac:dyDescent="0.25">
      <c r="A727" s="10" t="s">
        <v>30</v>
      </c>
      <c r="B727" s="11">
        <v>597.38801443871989</v>
      </c>
    </row>
    <row r="728" spans="1:2" x14ac:dyDescent="0.25">
      <c r="A728" s="10" t="s">
        <v>103</v>
      </c>
      <c r="B728" s="11">
        <v>594.77142037451176</v>
      </c>
    </row>
    <row r="729" spans="1:2" x14ac:dyDescent="0.25">
      <c r="A729" s="10" t="s">
        <v>504</v>
      </c>
      <c r="B729" s="11">
        <v>593.5372702127703</v>
      </c>
    </row>
    <row r="730" spans="1:2" x14ac:dyDescent="0.25">
      <c r="A730" s="10" t="s">
        <v>267</v>
      </c>
      <c r="B730" s="11">
        <v>592.70357829384488</v>
      </c>
    </row>
    <row r="731" spans="1:2" x14ac:dyDescent="0.25">
      <c r="A731" s="10" t="s">
        <v>497</v>
      </c>
      <c r="B731" s="11">
        <v>591.51134236563416</v>
      </c>
    </row>
    <row r="732" spans="1:2" x14ac:dyDescent="0.25">
      <c r="A732" s="10" t="s">
        <v>656</v>
      </c>
      <c r="B732" s="11">
        <v>590.07515097763383</v>
      </c>
    </row>
    <row r="733" spans="1:2" x14ac:dyDescent="0.25">
      <c r="A733" s="10" t="s">
        <v>188</v>
      </c>
      <c r="B733" s="11">
        <v>584.81141357288141</v>
      </c>
    </row>
    <row r="734" spans="1:2" x14ac:dyDescent="0.25">
      <c r="A734" s="10" t="s">
        <v>234</v>
      </c>
      <c r="B734" s="11">
        <v>572.4416598221278</v>
      </c>
    </row>
    <row r="735" spans="1:2" x14ac:dyDescent="0.25">
      <c r="A735" s="10" t="s">
        <v>64</v>
      </c>
      <c r="B735" s="11">
        <v>571.80412338906285</v>
      </c>
    </row>
    <row r="736" spans="1:2" x14ac:dyDescent="0.25">
      <c r="A736" s="10" t="s">
        <v>826</v>
      </c>
      <c r="B736" s="11">
        <v>569.59177557302428</v>
      </c>
    </row>
    <row r="737" spans="1:2" x14ac:dyDescent="0.25">
      <c r="A737" s="10" t="s">
        <v>153</v>
      </c>
      <c r="B737" s="11">
        <v>567.6991280889622</v>
      </c>
    </row>
    <row r="738" spans="1:2" x14ac:dyDescent="0.25">
      <c r="A738" s="10" t="s">
        <v>941</v>
      </c>
      <c r="B738" s="11">
        <v>567.33209445497914</v>
      </c>
    </row>
    <row r="739" spans="1:2" x14ac:dyDescent="0.25">
      <c r="A739" s="10" t="s">
        <v>429</v>
      </c>
      <c r="B739" s="11">
        <v>566.35743221686255</v>
      </c>
    </row>
    <row r="740" spans="1:2" x14ac:dyDescent="0.25">
      <c r="A740" s="10" t="s">
        <v>688</v>
      </c>
      <c r="B740" s="11">
        <v>565.8068218925423</v>
      </c>
    </row>
    <row r="741" spans="1:2" x14ac:dyDescent="0.25">
      <c r="A741" s="10" t="s">
        <v>309</v>
      </c>
      <c r="B741" s="11">
        <v>560.99633263456053</v>
      </c>
    </row>
    <row r="742" spans="1:2" x14ac:dyDescent="0.25">
      <c r="A742" s="10" t="s">
        <v>295</v>
      </c>
      <c r="B742" s="11">
        <v>559.38241279123781</v>
      </c>
    </row>
    <row r="743" spans="1:2" x14ac:dyDescent="0.25">
      <c r="A743" s="10" t="s">
        <v>660</v>
      </c>
      <c r="B743" s="11">
        <v>555.28363085578439</v>
      </c>
    </row>
    <row r="744" spans="1:2" x14ac:dyDescent="0.25">
      <c r="A744" s="10" t="s">
        <v>895</v>
      </c>
      <c r="B744" s="11">
        <v>551.03597539294447</v>
      </c>
    </row>
    <row r="745" spans="1:2" x14ac:dyDescent="0.25">
      <c r="A745" s="10" t="s">
        <v>832</v>
      </c>
      <c r="B745" s="11">
        <v>549.81296504095485</v>
      </c>
    </row>
    <row r="746" spans="1:2" x14ac:dyDescent="0.25">
      <c r="A746" s="10" t="s">
        <v>662</v>
      </c>
      <c r="B746" s="11">
        <v>549.33312339083045</v>
      </c>
    </row>
    <row r="747" spans="1:2" x14ac:dyDescent="0.25">
      <c r="A747" s="10" t="s">
        <v>513</v>
      </c>
      <c r="B747" s="11">
        <v>548.58492113825946</v>
      </c>
    </row>
    <row r="748" spans="1:2" x14ac:dyDescent="0.25">
      <c r="A748" s="10" t="s">
        <v>62</v>
      </c>
      <c r="B748" s="11">
        <v>547.42268825763801</v>
      </c>
    </row>
    <row r="749" spans="1:2" x14ac:dyDescent="0.25">
      <c r="A749" s="10" t="s">
        <v>369</v>
      </c>
      <c r="B749" s="11">
        <v>545.96592037322057</v>
      </c>
    </row>
    <row r="750" spans="1:2" x14ac:dyDescent="0.25">
      <c r="A750" s="10" t="s">
        <v>520</v>
      </c>
      <c r="B750" s="11">
        <v>544.29200564057044</v>
      </c>
    </row>
    <row r="751" spans="1:2" x14ac:dyDescent="0.25">
      <c r="A751" s="10" t="s">
        <v>328</v>
      </c>
      <c r="B751" s="11">
        <v>540.62099350356766</v>
      </c>
    </row>
    <row r="752" spans="1:2" x14ac:dyDescent="0.25">
      <c r="A752" s="10" t="s">
        <v>25</v>
      </c>
      <c r="B752" s="11">
        <v>534.54376699779243</v>
      </c>
    </row>
    <row r="753" spans="1:2" x14ac:dyDescent="0.25">
      <c r="A753" s="10" t="s">
        <v>380</v>
      </c>
      <c r="B753" s="11">
        <v>530.71148640891352</v>
      </c>
    </row>
    <row r="754" spans="1:2" x14ac:dyDescent="0.25">
      <c r="A754" s="10" t="s">
        <v>813</v>
      </c>
      <c r="B754" s="11">
        <v>528.69320629821459</v>
      </c>
    </row>
    <row r="755" spans="1:2" x14ac:dyDescent="0.25">
      <c r="A755" s="10" t="s">
        <v>45</v>
      </c>
      <c r="B755" s="11">
        <v>526.51950460501803</v>
      </c>
    </row>
    <row r="756" spans="1:2" x14ac:dyDescent="0.25">
      <c r="A756" s="10" t="s">
        <v>762</v>
      </c>
      <c r="B756" s="11">
        <v>520.18059302188522</v>
      </c>
    </row>
    <row r="757" spans="1:2" x14ac:dyDescent="0.25">
      <c r="A757" s="10" t="s">
        <v>937</v>
      </c>
      <c r="B757" s="11">
        <v>515.99557684530487</v>
      </c>
    </row>
    <row r="758" spans="1:2" x14ac:dyDescent="0.25">
      <c r="A758" s="10" t="s">
        <v>539</v>
      </c>
      <c r="B758" s="11">
        <v>508.09036379837812</v>
      </c>
    </row>
    <row r="759" spans="1:2" x14ac:dyDescent="0.25">
      <c r="A759" s="10" t="s">
        <v>489</v>
      </c>
      <c r="B759" s="11">
        <v>506.09557983545329</v>
      </c>
    </row>
    <row r="760" spans="1:2" x14ac:dyDescent="0.25">
      <c r="A760" s="10" t="s">
        <v>919</v>
      </c>
      <c r="B760" s="11">
        <v>504.96316443485148</v>
      </c>
    </row>
    <row r="761" spans="1:2" x14ac:dyDescent="0.25">
      <c r="A761" s="10" t="s">
        <v>703</v>
      </c>
      <c r="B761" s="11">
        <v>504.2328559741556</v>
      </c>
    </row>
    <row r="762" spans="1:2" x14ac:dyDescent="0.25">
      <c r="A762" s="10" t="s">
        <v>72</v>
      </c>
      <c r="B762" s="11">
        <v>503.21356173856776</v>
      </c>
    </row>
    <row r="763" spans="1:2" x14ac:dyDescent="0.25">
      <c r="A763" s="10" t="s">
        <v>264</v>
      </c>
      <c r="B763" s="11">
        <v>501.02990457166754</v>
      </c>
    </row>
    <row r="764" spans="1:2" x14ac:dyDescent="0.25">
      <c r="A764" s="10" t="s">
        <v>725</v>
      </c>
      <c r="B764" s="11">
        <v>500.18539781584394</v>
      </c>
    </row>
    <row r="765" spans="1:2" x14ac:dyDescent="0.25">
      <c r="A765" s="10" t="s">
        <v>951</v>
      </c>
      <c r="B765" s="11">
        <v>499.45101946322245</v>
      </c>
    </row>
    <row r="766" spans="1:2" x14ac:dyDescent="0.25">
      <c r="A766" s="10" t="s">
        <v>193</v>
      </c>
      <c r="B766" s="11">
        <v>495.62320716371607</v>
      </c>
    </row>
    <row r="767" spans="1:2" x14ac:dyDescent="0.25">
      <c r="A767" s="10" t="s">
        <v>360</v>
      </c>
      <c r="B767" s="11">
        <v>493.69632256529246</v>
      </c>
    </row>
    <row r="768" spans="1:2" x14ac:dyDescent="0.25">
      <c r="A768" s="10" t="s">
        <v>53</v>
      </c>
      <c r="B768" s="11">
        <v>492.55131065962678</v>
      </c>
    </row>
    <row r="769" spans="1:2" x14ac:dyDescent="0.25">
      <c r="A769" s="10" t="s">
        <v>627</v>
      </c>
      <c r="B769" s="11">
        <v>491.02949623796871</v>
      </c>
    </row>
    <row r="770" spans="1:2" x14ac:dyDescent="0.25">
      <c r="A770" s="10" t="s">
        <v>406</v>
      </c>
      <c r="B770" s="11">
        <v>490.23383357281205</v>
      </c>
    </row>
    <row r="771" spans="1:2" x14ac:dyDescent="0.25">
      <c r="A771" s="10" t="s">
        <v>142</v>
      </c>
      <c r="B771" s="11">
        <v>487.09405175990543</v>
      </c>
    </row>
    <row r="772" spans="1:2" x14ac:dyDescent="0.25">
      <c r="A772" s="10" t="s">
        <v>46</v>
      </c>
      <c r="B772" s="11">
        <v>485.97619132722838</v>
      </c>
    </row>
    <row r="773" spans="1:2" x14ac:dyDescent="0.25">
      <c r="A773" s="10" t="s">
        <v>417</v>
      </c>
      <c r="B773" s="11">
        <v>483.59162758518789</v>
      </c>
    </row>
    <row r="774" spans="1:2" x14ac:dyDescent="0.25">
      <c r="A774" s="10" t="s">
        <v>901</v>
      </c>
      <c r="B774" s="11">
        <v>482.39634776116338</v>
      </c>
    </row>
    <row r="775" spans="1:2" x14ac:dyDescent="0.25">
      <c r="A775" s="10" t="s">
        <v>935</v>
      </c>
      <c r="B775" s="11">
        <v>478.33345290919743</v>
      </c>
    </row>
    <row r="776" spans="1:2" x14ac:dyDescent="0.25">
      <c r="A776" s="10" t="s">
        <v>817</v>
      </c>
      <c r="B776" s="11">
        <v>474.06595358636213</v>
      </c>
    </row>
    <row r="777" spans="1:2" x14ac:dyDescent="0.25">
      <c r="A777" s="10" t="s">
        <v>942</v>
      </c>
      <c r="B777" s="11">
        <v>472.3763640287134</v>
      </c>
    </row>
    <row r="778" spans="1:2" x14ac:dyDescent="0.25">
      <c r="A778" s="10" t="s">
        <v>754</v>
      </c>
      <c r="B778" s="11">
        <v>466.68262962026546</v>
      </c>
    </row>
    <row r="779" spans="1:2" x14ac:dyDescent="0.25">
      <c r="A779" s="10" t="s">
        <v>759</v>
      </c>
      <c r="B779" s="11">
        <v>463.87218513292345</v>
      </c>
    </row>
    <row r="780" spans="1:2" x14ac:dyDescent="0.25">
      <c r="A780" s="10" t="s">
        <v>288</v>
      </c>
      <c r="B780" s="11">
        <v>462.52395818109608</v>
      </c>
    </row>
    <row r="781" spans="1:2" x14ac:dyDescent="0.25">
      <c r="A781" s="10" t="s">
        <v>962</v>
      </c>
      <c r="B781" s="11">
        <v>460.31814116384413</v>
      </c>
    </row>
    <row r="782" spans="1:2" x14ac:dyDescent="0.25">
      <c r="A782" s="10" t="s">
        <v>57</v>
      </c>
      <c r="B782" s="11">
        <v>459.79002263269473</v>
      </c>
    </row>
    <row r="783" spans="1:2" x14ac:dyDescent="0.25">
      <c r="A783" s="10" t="s">
        <v>903</v>
      </c>
      <c r="B783" s="11">
        <v>459.77558693985833</v>
      </c>
    </row>
    <row r="784" spans="1:2" x14ac:dyDescent="0.25">
      <c r="A784" s="10" t="s">
        <v>125</v>
      </c>
      <c r="B784" s="11">
        <v>458.94791470750806</v>
      </c>
    </row>
    <row r="785" spans="1:2" x14ac:dyDescent="0.25">
      <c r="A785" s="10" t="s">
        <v>291</v>
      </c>
      <c r="B785" s="11">
        <v>457.62009644599885</v>
      </c>
    </row>
    <row r="786" spans="1:2" x14ac:dyDescent="0.25">
      <c r="A786" s="10" t="s">
        <v>216</v>
      </c>
      <c r="B786" s="11">
        <v>454.07608169914221</v>
      </c>
    </row>
    <row r="787" spans="1:2" x14ac:dyDescent="0.25">
      <c r="A787" s="10" t="s">
        <v>127</v>
      </c>
      <c r="B787" s="11">
        <v>447.9685103009511</v>
      </c>
    </row>
    <row r="788" spans="1:2" x14ac:dyDescent="0.25">
      <c r="A788" s="10" t="s">
        <v>578</v>
      </c>
      <c r="B788" s="11">
        <v>447.84655240429646</v>
      </c>
    </row>
    <row r="789" spans="1:2" x14ac:dyDescent="0.25">
      <c r="A789" s="10" t="s">
        <v>645</v>
      </c>
      <c r="B789" s="11">
        <v>447.07095984781961</v>
      </c>
    </row>
    <row r="790" spans="1:2" x14ac:dyDescent="0.25">
      <c r="A790" s="10" t="s">
        <v>151</v>
      </c>
      <c r="B790" s="11">
        <v>443.08080964681557</v>
      </c>
    </row>
    <row r="791" spans="1:2" x14ac:dyDescent="0.25">
      <c r="A791" s="10" t="s">
        <v>637</v>
      </c>
      <c r="B791" s="11">
        <v>442.96521088763478</v>
      </c>
    </row>
    <row r="792" spans="1:2" x14ac:dyDescent="0.25">
      <c r="A792" s="10" t="s">
        <v>58</v>
      </c>
      <c r="B792" s="11">
        <v>442.702756644754</v>
      </c>
    </row>
    <row r="793" spans="1:2" x14ac:dyDescent="0.25">
      <c r="A793" s="10" t="s">
        <v>95</v>
      </c>
      <c r="B793" s="11">
        <v>440.80722402449055</v>
      </c>
    </row>
    <row r="794" spans="1:2" x14ac:dyDescent="0.25">
      <c r="A794" s="10" t="s">
        <v>943</v>
      </c>
      <c r="B794" s="11">
        <v>434.54710618760197</v>
      </c>
    </row>
    <row r="795" spans="1:2" x14ac:dyDescent="0.25">
      <c r="A795" s="10" t="s">
        <v>778</v>
      </c>
      <c r="B795" s="11">
        <v>433.50479546327279</v>
      </c>
    </row>
    <row r="796" spans="1:2" x14ac:dyDescent="0.25">
      <c r="A796" s="10" t="s">
        <v>374</v>
      </c>
      <c r="B796" s="11">
        <v>431.95811043011008</v>
      </c>
    </row>
    <row r="797" spans="1:2" x14ac:dyDescent="0.25">
      <c r="A797" s="10" t="s">
        <v>939</v>
      </c>
      <c r="B797" s="11">
        <v>431.14058856407712</v>
      </c>
    </row>
    <row r="798" spans="1:2" x14ac:dyDescent="0.25">
      <c r="A798" s="10" t="s">
        <v>733</v>
      </c>
      <c r="B798" s="11">
        <v>429.71843916930067</v>
      </c>
    </row>
    <row r="799" spans="1:2" x14ac:dyDescent="0.25">
      <c r="A799" s="10" t="s">
        <v>363</v>
      </c>
      <c r="B799" s="11">
        <v>429.25309672221545</v>
      </c>
    </row>
    <row r="800" spans="1:2" x14ac:dyDescent="0.25">
      <c r="A800" s="10" t="s">
        <v>955</v>
      </c>
      <c r="B800" s="11">
        <v>425.58363294755912</v>
      </c>
    </row>
    <row r="801" spans="1:2" x14ac:dyDescent="0.25">
      <c r="A801" s="10" t="s">
        <v>424</v>
      </c>
      <c r="B801" s="11">
        <v>425.39741145032883</v>
      </c>
    </row>
    <row r="802" spans="1:2" x14ac:dyDescent="0.25">
      <c r="A802" s="10" t="s">
        <v>775</v>
      </c>
      <c r="B802" s="11">
        <v>423.90648311668525</v>
      </c>
    </row>
    <row r="803" spans="1:2" x14ac:dyDescent="0.25">
      <c r="A803" s="10" t="s">
        <v>37</v>
      </c>
      <c r="B803" s="11">
        <v>423.23347925962986</v>
      </c>
    </row>
    <row r="804" spans="1:2" x14ac:dyDescent="0.25">
      <c r="A804" s="10" t="s">
        <v>96</v>
      </c>
      <c r="B804" s="11">
        <v>422.74634731649434</v>
      </c>
    </row>
    <row r="805" spans="1:2" x14ac:dyDescent="0.25">
      <c r="A805" s="10" t="s">
        <v>687</v>
      </c>
      <c r="B805" s="11">
        <v>419.55783058587417</v>
      </c>
    </row>
    <row r="806" spans="1:2" x14ac:dyDescent="0.25">
      <c r="A806" s="10" t="s">
        <v>696</v>
      </c>
      <c r="B806" s="11">
        <v>418.02518070512679</v>
      </c>
    </row>
    <row r="807" spans="1:2" x14ac:dyDescent="0.25">
      <c r="A807" s="10" t="s">
        <v>404</v>
      </c>
      <c r="B807" s="11">
        <v>417.38796678825929</v>
      </c>
    </row>
    <row r="808" spans="1:2" x14ac:dyDescent="0.25">
      <c r="A808" s="10" t="s">
        <v>607</v>
      </c>
      <c r="B808" s="11">
        <v>414.66808500659744</v>
      </c>
    </row>
    <row r="809" spans="1:2" x14ac:dyDescent="0.25">
      <c r="A809" s="10" t="s">
        <v>117</v>
      </c>
      <c r="B809" s="11">
        <v>413.46925571211818</v>
      </c>
    </row>
    <row r="810" spans="1:2" x14ac:dyDescent="0.25">
      <c r="A810" s="10" t="s">
        <v>129</v>
      </c>
      <c r="B810" s="11">
        <v>410.75441793597798</v>
      </c>
    </row>
    <row r="811" spans="1:2" x14ac:dyDescent="0.25">
      <c r="A811" s="10" t="s">
        <v>551</v>
      </c>
      <c r="B811" s="11">
        <v>409.40127055538994</v>
      </c>
    </row>
    <row r="812" spans="1:2" x14ac:dyDescent="0.25">
      <c r="A812" s="10" t="s">
        <v>359</v>
      </c>
      <c r="B812" s="11">
        <v>407.84893320128697</v>
      </c>
    </row>
    <row r="813" spans="1:2" x14ac:dyDescent="0.25">
      <c r="A813" s="10" t="s">
        <v>706</v>
      </c>
      <c r="B813" s="11">
        <v>406.69097978210135</v>
      </c>
    </row>
    <row r="814" spans="1:2" x14ac:dyDescent="0.25">
      <c r="A814" s="10" t="s">
        <v>340</v>
      </c>
      <c r="B814" s="11">
        <v>406.53352921620365</v>
      </c>
    </row>
    <row r="815" spans="1:2" x14ac:dyDescent="0.25">
      <c r="A815" s="10" t="s">
        <v>364</v>
      </c>
      <c r="B815" s="11">
        <v>396.99677937420529</v>
      </c>
    </row>
    <row r="816" spans="1:2" x14ac:dyDescent="0.25">
      <c r="A816" s="10" t="s">
        <v>413</v>
      </c>
      <c r="B816" s="11">
        <v>393.16189162043213</v>
      </c>
    </row>
    <row r="817" spans="1:2" x14ac:dyDescent="0.25">
      <c r="A817" s="10" t="s">
        <v>647</v>
      </c>
      <c r="B817" s="11">
        <v>393.03200455687198</v>
      </c>
    </row>
    <row r="818" spans="1:2" x14ac:dyDescent="0.25">
      <c r="A818" s="10" t="s">
        <v>198</v>
      </c>
      <c r="B818" s="11">
        <v>392.85585752981729</v>
      </c>
    </row>
    <row r="819" spans="1:2" x14ac:dyDescent="0.25">
      <c r="A819" s="10" t="s">
        <v>453</v>
      </c>
      <c r="B819" s="11">
        <v>386.80899005212729</v>
      </c>
    </row>
    <row r="820" spans="1:2" x14ac:dyDescent="0.25">
      <c r="A820" s="10" t="s">
        <v>35</v>
      </c>
      <c r="B820" s="11">
        <v>383.57728175235087</v>
      </c>
    </row>
    <row r="821" spans="1:2" x14ac:dyDescent="0.25">
      <c r="A821" s="10" t="s">
        <v>594</v>
      </c>
      <c r="B821" s="11">
        <v>383.06692276937162</v>
      </c>
    </row>
    <row r="822" spans="1:2" x14ac:dyDescent="0.25">
      <c r="A822" s="10" t="s">
        <v>972</v>
      </c>
      <c r="B822" s="11">
        <v>382.2771461501207</v>
      </c>
    </row>
    <row r="823" spans="1:2" x14ac:dyDescent="0.25">
      <c r="A823" s="10" t="s">
        <v>301</v>
      </c>
      <c r="B823" s="11">
        <v>381.51472881867932</v>
      </c>
    </row>
    <row r="824" spans="1:2" x14ac:dyDescent="0.25">
      <c r="A824" s="10" t="s">
        <v>140</v>
      </c>
      <c r="B824" s="11">
        <v>381.30204256581544</v>
      </c>
    </row>
    <row r="825" spans="1:2" x14ac:dyDescent="0.25">
      <c r="A825" s="10" t="s">
        <v>470</v>
      </c>
      <c r="B825" s="11">
        <v>379.03744228601914</v>
      </c>
    </row>
    <row r="826" spans="1:2" x14ac:dyDescent="0.25">
      <c r="A826" s="10" t="s">
        <v>533</v>
      </c>
      <c r="B826" s="11">
        <v>378.45118159142726</v>
      </c>
    </row>
    <row r="827" spans="1:2" x14ac:dyDescent="0.25">
      <c r="A827" s="10" t="s">
        <v>887</v>
      </c>
      <c r="B827" s="11">
        <v>376.68689847050013</v>
      </c>
    </row>
    <row r="828" spans="1:2" x14ac:dyDescent="0.25">
      <c r="A828" s="10" t="s">
        <v>294</v>
      </c>
      <c r="B828" s="11">
        <v>375.79296182472746</v>
      </c>
    </row>
    <row r="829" spans="1:2" x14ac:dyDescent="0.25">
      <c r="A829" s="10" t="s">
        <v>894</v>
      </c>
      <c r="B829" s="11">
        <v>374.74073029237633</v>
      </c>
    </row>
    <row r="830" spans="1:2" x14ac:dyDescent="0.25">
      <c r="A830" s="10" t="s">
        <v>572</v>
      </c>
      <c r="B830" s="11">
        <v>371.45184405196909</v>
      </c>
    </row>
    <row r="831" spans="1:2" x14ac:dyDescent="0.25">
      <c r="A831" s="10" t="s">
        <v>654</v>
      </c>
      <c r="B831" s="11">
        <v>370.67504588040202</v>
      </c>
    </row>
    <row r="832" spans="1:2" x14ac:dyDescent="0.25">
      <c r="A832" s="10" t="s">
        <v>930</v>
      </c>
      <c r="B832" s="11">
        <v>370.56374886702588</v>
      </c>
    </row>
    <row r="833" spans="1:2" x14ac:dyDescent="0.25">
      <c r="A833" s="10" t="s">
        <v>685</v>
      </c>
      <c r="B833" s="11">
        <v>370.49735791444715</v>
      </c>
    </row>
    <row r="834" spans="1:2" x14ac:dyDescent="0.25">
      <c r="A834" s="10" t="s">
        <v>525</v>
      </c>
      <c r="B834" s="11">
        <v>365.94583583821981</v>
      </c>
    </row>
    <row r="835" spans="1:2" x14ac:dyDescent="0.25">
      <c r="A835" s="10" t="s">
        <v>591</v>
      </c>
      <c r="B835" s="11">
        <v>363.19234340676167</v>
      </c>
    </row>
    <row r="836" spans="1:2" x14ac:dyDescent="0.25">
      <c r="A836" s="10" t="s">
        <v>433</v>
      </c>
      <c r="B836" s="11">
        <v>362.1892319870031</v>
      </c>
    </row>
    <row r="837" spans="1:2" x14ac:dyDescent="0.25">
      <c r="A837" s="10" t="s">
        <v>879</v>
      </c>
      <c r="B837" s="11">
        <v>361.5781412597641</v>
      </c>
    </row>
    <row r="838" spans="1:2" x14ac:dyDescent="0.25">
      <c r="A838" s="10" t="s">
        <v>947</v>
      </c>
      <c r="B838" s="11">
        <v>360.76271548832369</v>
      </c>
    </row>
    <row r="839" spans="1:2" x14ac:dyDescent="0.25">
      <c r="A839" s="10" t="s">
        <v>287</v>
      </c>
      <c r="B839" s="11">
        <v>356.71649967405381</v>
      </c>
    </row>
    <row r="840" spans="1:2" x14ac:dyDescent="0.25">
      <c r="A840" s="10" t="s">
        <v>728</v>
      </c>
      <c r="B840" s="11">
        <v>354.07891518058051</v>
      </c>
    </row>
    <row r="841" spans="1:2" x14ac:dyDescent="0.25">
      <c r="A841" s="10" t="s">
        <v>92</v>
      </c>
      <c r="B841" s="11">
        <v>351.252682054861</v>
      </c>
    </row>
    <row r="842" spans="1:2" x14ac:dyDescent="0.25">
      <c r="A842" s="10" t="s">
        <v>961</v>
      </c>
      <c r="B842" s="11">
        <v>348.50989215304259</v>
      </c>
    </row>
    <row r="843" spans="1:2" x14ac:dyDescent="0.25">
      <c r="A843" s="10" t="s">
        <v>538</v>
      </c>
      <c r="B843" s="11">
        <v>347.12031040251861</v>
      </c>
    </row>
    <row r="844" spans="1:2" x14ac:dyDescent="0.25">
      <c r="A844" s="10" t="s">
        <v>179</v>
      </c>
      <c r="B844" s="11">
        <v>345.70837692616141</v>
      </c>
    </row>
    <row r="845" spans="1:2" x14ac:dyDescent="0.25">
      <c r="A845" s="10" t="s">
        <v>881</v>
      </c>
      <c r="B845" s="11">
        <v>342.59342694406962</v>
      </c>
    </row>
    <row r="846" spans="1:2" x14ac:dyDescent="0.25">
      <c r="A846" s="10" t="s">
        <v>780</v>
      </c>
      <c r="B846" s="11">
        <v>342.11872960095468</v>
      </c>
    </row>
    <row r="847" spans="1:2" x14ac:dyDescent="0.25">
      <c r="A847" s="10" t="s">
        <v>874</v>
      </c>
      <c r="B847" s="11">
        <v>339.3650897666148</v>
      </c>
    </row>
    <row r="848" spans="1:2" x14ac:dyDescent="0.25">
      <c r="A848" s="10" t="s">
        <v>679</v>
      </c>
      <c r="B848" s="11">
        <v>338.58555092487018</v>
      </c>
    </row>
    <row r="849" spans="1:2" x14ac:dyDescent="0.25">
      <c r="A849" s="10" t="s">
        <v>837</v>
      </c>
      <c r="B849" s="11">
        <v>337.17010738339957</v>
      </c>
    </row>
    <row r="850" spans="1:2" x14ac:dyDescent="0.25">
      <c r="A850" s="10" t="s">
        <v>752</v>
      </c>
      <c r="B850" s="11">
        <v>337.05134301718925</v>
      </c>
    </row>
    <row r="851" spans="1:2" x14ac:dyDescent="0.25">
      <c r="A851" s="10" t="s">
        <v>506</v>
      </c>
      <c r="B851" s="11">
        <v>335.24473526099644</v>
      </c>
    </row>
    <row r="852" spans="1:2" x14ac:dyDescent="0.25">
      <c r="A852" s="10" t="s">
        <v>744</v>
      </c>
      <c r="B852" s="11">
        <v>334.48962472893282</v>
      </c>
    </row>
    <row r="853" spans="1:2" x14ac:dyDescent="0.25">
      <c r="A853" s="10" t="s">
        <v>416</v>
      </c>
      <c r="B853" s="11">
        <v>333.66859191902472</v>
      </c>
    </row>
    <row r="854" spans="1:2" x14ac:dyDescent="0.25">
      <c r="A854" s="10" t="s">
        <v>159</v>
      </c>
      <c r="B854" s="11">
        <v>331.78279436322009</v>
      </c>
    </row>
    <row r="855" spans="1:2" x14ac:dyDescent="0.25">
      <c r="A855" s="10" t="s">
        <v>798</v>
      </c>
      <c r="B855" s="11">
        <v>331.26362332947252</v>
      </c>
    </row>
    <row r="856" spans="1:2" x14ac:dyDescent="0.25">
      <c r="A856" s="10" t="s">
        <v>563</v>
      </c>
      <c r="B856" s="11">
        <v>325.65551208734792</v>
      </c>
    </row>
    <row r="857" spans="1:2" x14ac:dyDescent="0.25">
      <c r="A857" s="10" t="s">
        <v>960</v>
      </c>
      <c r="B857" s="11">
        <v>325.13730730430217</v>
      </c>
    </row>
    <row r="858" spans="1:2" x14ac:dyDescent="0.25">
      <c r="A858" s="10" t="s">
        <v>405</v>
      </c>
      <c r="B858" s="11">
        <v>324.31276704856748</v>
      </c>
    </row>
    <row r="859" spans="1:2" x14ac:dyDescent="0.25">
      <c r="A859" s="10" t="s">
        <v>568</v>
      </c>
      <c r="B859" s="11">
        <v>323.71020544907424</v>
      </c>
    </row>
    <row r="860" spans="1:2" x14ac:dyDescent="0.25">
      <c r="A860" s="10" t="s">
        <v>335</v>
      </c>
      <c r="B860" s="11">
        <v>322.18740686847798</v>
      </c>
    </row>
    <row r="861" spans="1:2" x14ac:dyDescent="0.25">
      <c r="A861" s="10" t="s">
        <v>303</v>
      </c>
      <c r="B861" s="11">
        <v>321.27175715267964</v>
      </c>
    </row>
    <row r="862" spans="1:2" x14ac:dyDescent="0.25">
      <c r="A862" s="10" t="s">
        <v>379</v>
      </c>
      <c r="B862" s="11">
        <v>316.54165739841426</v>
      </c>
    </row>
    <row r="863" spans="1:2" x14ac:dyDescent="0.25">
      <c r="A863" s="10" t="s">
        <v>138</v>
      </c>
      <c r="B863" s="11">
        <v>313.73267924109729</v>
      </c>
    </row>
    <row r="864" spans="1:2" x14ac:dyDescent="0.25">
      <c r="A864" s="10" t="s">
        <v>772</v>
      </c>
      <c r="B864" s="11">
        <v>310.79840252429869</v>
      </c>
    </row>
    <row r="865" spans="1:2" x14ac:dyDescent="0.25">
      <c r="A865" s="10" t="s">
        <v>565</v>
      </c>
      <c r="B865" s="11">
        <v>309.63870979581918</v>
      </c>
    </row>
    <row r="866" spans="1:2" x14ac:dyDescent="0.25">
      <c r="A866" s="10" t="s">
        <v>868</v>
      </c>
      <c r="B866" s="11">
        <v>305.21252077155066</v>
      </c>
    </row>
    <row r="867" spans="1:2" x14ac:dyDescent="0.25">
      <c r="A867" s="10" t="s">
        <v>162</v>
      </c>
      <c r="B867" s="11">
        <v>301.53285034192112</v>
      </c>
    </row>
    <row r="868" spans="1:2" x14ac:dyDescent="0.25">
      <c r="A868" s="10" t="s">
        <v>528</v>
      </c>
      <c r="B868" s="11">
        <v>299.93115084550698</v>
      </c>
    </row>
    <row r="869" spans="1:2" x14ac:dyDescent="0.25">
      <c r="A869" s="10" t="s">
        <v>392</v>
      </c>
      <c r="B869" s="11">
        <v>297.86984355873858</v>
      </c>
    </row>
    <row r="870" spans="1:2" x14ac:dyDescent="0.25">
      <c r="A870" s="10" t="s">
        <v>314</v>
      </c>
      <c r="B870" s="11">
        <v>295.06069122090003</v>
      </c>
    </row>
    <row r="871" spans="1:2" x14ac:dyDescent="0.25">
      <c r="A871" s="10" t="s">
        <v>401</v>
      </c>
      <c r="B871" s="11">
        <v>293.54927513643656</v>
      </c>
    </row>
    <row r="872" spans="1:2" x14ac:dyDescent="0.25">
      <c r="A872" s="10" t="s">
        <v>849</v>
      </c>
      <c r="B872" s="11">
        <v>293.4724054289793</v>
      </c>
    </row>
    <row r="873" spans="1:2" x14ac:dyDescent="0.25">
      <c r="A873" s="10" t="s">
        <v>676</v>
      </c>
      <c r="B873" s="11">
        <v>292.86789125204513</v>
      </c>
    </row>
    <row r="874" spans="1:2" x14ac:dyDescent="0.25">
      <c r="A874" s="10" t="s">
        <v>862</v>
      </c>
      <c r="B874" s="11">
        <v>292.42806244843661</v>
      </c>
    </row>
    <row r="875" spans="1:2" x14ac:dyDescent="0.25">
      <c r="A875" s="10" t="s">
        <v>945</v>
      </c>
      <c r="B875" s="11">
        <v>292.26141229188545</v>
      </c>
    </row>
    <row r="876" spans="1:2" x14ac:dyDescent="0.25">
      <c r="A876" s="10" t="s">
        <v>653</v>
      </c>
      <c r="B876" s="11">
        <v>287.61401033460186</v>
      </c>
    </row>
    <row r="877" spans="1:2" x14ac:dyDescent="0.25">
      <c r="A877" s="10" t="s">
        <v>206</v>
      </c>
      <c r="B877" s="11">
        <v>282.61184529140928</v>
      </c>
    </row>
    <row r="878" spans="1:2" x14ac:dyDescent="0.25">
      <c r="A878" s="10" t="s">
        <v>835</v>
      </c>
      <c r="B878" s="11">
        <v>281.77442392828033</v>
      </c>
    </row>
    <row r="879" spans="1:2" x14ac:dyDescent="0.25">
      <c r="A879" s="10" t="s">
        <v>155</v>
      </c>
      <c r="B879" s="11">
        <v>279.17992536722591</v>
      </c>
    </row>
    <row r="880" spans="1:2" x14ac:dyDescent="0.25">
      <c r="A880" s="10" t="s">
        <v>218</v>
      </c>
      <c r="B880" s="11">
        <v>276.60017592335021</v>
      </c>
    </row>
    <row r="881" spans="1:2" x14ac:dyDescent="0.25">
      <c r="A881" s="10" t="s">
        <v>187</v>
      </c>
      <c r="B881" s="11">
        <v>275.84692059331485</v>
      </c>
    </row>
    <row r="882" spans="1:2" x14ac:dyDescent="0.25">
      <c r="A882" s="10" t="s">
        <v>536</v>
      </c>
      <c r="B882" s="11">
        <v>275.27236206954683</v>
      </c>
    </row>
    <row r="883" spans="1:2" x14ac:dyDescent="0.25">
      <c r="A883" s="10" t="s">
        <v>641</v>
      </c>
      <c r="B883" s="11">
        <v>272.94766171146011</v>
      </c>
    </row>
    <row r="884" spans="1:2" x14ac:dyDescent="0.25">
      <c r="A884" s="10" t="s">
        <v>213</v>
      </c>
      <c r="B884" s="11">
        <v>271.42246393361836</v>
      </c>
    </row>
    <row r="885" spans="1:2" x14ac:dyDescent="0.25">
      <c r="A885" s="10" t="s">
        <v>709</v>
      </c>
      <c r="B885" s="11">
        <v>270.45869716315929</v>
      </c>
    </row>
    <row r="886" spans="1:2" x14ac:dyDescent="0.25">
      <c r="A886" s="10" t="s">
        <v>100</v>
      </c>
      <c r="B886" s="11">
        <v>270.33116372602456</v>
      </c>
    </row>
    <row r="887" spans="1:2" x14ac:dyDescent="0.25">
      <c r="A887" s="10" t="s">
        <v>596</v>
      </c>
      <c r="B887" s="11">
        <v>269.69846352668162</v>
      </c>
    </row>
    <row r="888" spans="1:2" x14ac:dyDescent="0.25">
      <c r="A888" s="10" t="s">
        <v>606</v>
      </c>
      <c r="B888" s="11">
        <v>268.20679340743845</v>
      </c>
    </row>
    <row r="889" spans="1:2" x14ac:dyDescent="0.25">
      <c r="A889" s="10" t="s">
        <v>286</v>
      </c>
      <c r="B889" s="11">
        <v>266.50674818210314</v>
      </c>
    </row>
    <row r="890" spans="1:2" x14ac:dyDescent="0.25">
      <c r="A890" s="10" t="s">
        <v>361</v>
      </c>
      <c r="B890" s="11">
        <v>263.7646054283324</v>
      </c>
    </row>
    <row r="891" spans="1:2" x14ac:dyDescent="0.25">
      <c r="A891" s="10" t="s">
        <v>299</v>
      </c>
      <c r="B891" s="11">
        <v>263.57773968386607</v>
      </c>
    </row>
    <row r="892" spans="1:2" x14ac:dyDescent="0.25">
      <c r="A892" s="10" t="s">
        <v>67</v>
      </c>
      <c r="B892" s="11">
        <v>262.90348037785623</v>
      </c>
    </row>
    <row r="893" spans="1:2" x14ac:dyDescent="0.25">
      <c r="A893" s="10" t="s">
        <v>614</v>
      </c>
      <c r="B893" s="11">
        <v>261.78885970719739</v>
      </c>
    </row>
    <row r="894" spans="1:2" x14ac:dyDescent="0.25">
      <c r="A894" s="10" t="s">
        <v>631</v>
      </c>
      <c r="B894" s="11">
        <v>260.83109478019128</v>
      </c>
    </row>
    <row r="895" spans="1:2" x14ac:dyDescent="0.25">
      <c r="A895" s="10" t="s">
        <v>482</v>
      </c>
      <c r="B895" s="11">
        <v>260.13375424029914</v>
      </c>
    </row>
    <row r="896" spans="1:2" x14ac:dyDescent="0.25">
      <c r="A896" s="10" t="s">
        <v>227</v>
      </c>
      <c r="B896" s="11">
        <v>259.54319352161679</v>
      </c>
    </row>
    <row r="897" spans="1:2" x14ac:dyDescent="0.25">
      <c r="A897" s="10" t="s">
        <v>738</v>
      </c>
      <c r="B897" s="11">
        <v>254.18269482165516</v>
      </c>
    </row>
    <row r="898" spans="1:2" x14ac:dyDescent="0.25">
      <c r="A898" s="10" t="s">
        <v>229</v>
      </c>
      <c r="B898" s="11">
        <v>250.44794845353533</v>
      </c>
    </row>
    <row r="899" spans="1:2" x14ac:dyDescent="0.25">
      <c r="A899" s="10" t="s">
        <v>265</v>
      </c>
      <c r="B899" s="11">
        <v>248.61900597330688</v>
      </c>
    </row>
    <row r="900" spans="1:2" x14ac:dyDescent="0.25">
      <c r="A900" s="10" t="s">
        <v>540</v>
      </c>
      <c r="B900" s="11">
        <v>248.33811522766203</v>
      </c>
    </row>
    <row r="901" spans="1:2" x14ac:dyDescent="0.25">
      <c r="A901" s="10" t="s">
        <v>76</v>
      </c>
      <c r="B901" s="11">
        <v>238.80567462020278</v>
      </c>
    </row>
    <row r="902" spans="1:2" x14ac:dyDescent="0.25">
      <c r="A902" s="10" t="s">
        <v>833</v>
      </c>
      <c r="B902" s="11">
        <v>238.53058870080093</v>
      </c>
    </row>
    <row r="903" spans="1:2" x14ac:dyDescent="0.25">
      <c r="A903" s="10" t="s">
        <v>708</v>
      </c>
      <c r="B903" s="11">
        <v>232.8769175053601</v>
      </c>
    </row>
    <row r="904" spans="1:2" x14ac:dyDescent="0.25">
      <c r="A904" s="10" t="s">
        <v>445</v>
      </c>
      <c r="B904" s="11">
        <v>232.20425889699601</v>
      </c>
    </row>
    <row r="905" spans="1:2" x14ac:dyDescent="0.25">
      <c r="A905" s="10" t="s">
        <v>902</v>
      </c>
      <c r="B905" s="11">
        <v>229.96717355362057</v>
      </c>
    </row>
    <row r="906" spans="1:2" x14ac:dyDescent="0.25">
      <c r="A906" s="10" t="s">
        <v>582</v>
      </c>
      <c r="B906" s="11">
        <v>228.37262342728985</v>
      </c>
    </row>
    <row r="907" spans="1:2" x14ac:dyDescent="0.25">
      <c r="A907" s="10" t="s">
        <v>669</v>
      </c>
      <c r="B907" s="11">
        <v>224.37060266677938</v>
      </c>
    </row>
    <row r="908" spans="1:2" x14ac:dyDescent="0.25">
      <c r="A908" s="10" t="s">
        <v>819</v>
      </c>
      <c r="B908" s="11">
        <v>219.40383679710251</v>
      </c>
    </row>
    <row r="909" spans="1:2" x14ac:dyDescent="0.25">
      <c r="A909" s="10" t="s">
        <v>844</v>
      </c>
      <c r="B909" s="11">
        <v>217.80424376070488</v>
      </c>
    </row>
    <row r="910" spans="1:2" x14ac:dyDescent="0.25">
      <c r="A910" s="10" t="s">
        <v>329</v>
      </c>
      <c r="B910" s="11">
        <v>215.33889624317538</v>
      </c>
    </row>
    <row r="911" spans="1:2" x14ac:dyDescent="0.25">
      <c r="A911" s="10" t="s">
        <v>697</v>
      </c>
      <c r="B911" s="11">
        <v>214.33255876349602</v>
      </c>
    </row>
    <row r="912" spans="1:2" x14ac:dyDescent="0.25">
      <c r="A912" s="10" t="s">
        <v>650</v>
      </c>
      <c r="B912" s="11">
        <v>211.93609585987991</v>
      </c>
    </row>
    <row r="913" spans="1:2" x14ac:dyDescent="0.25">
      <c r="A913" s="10" t="s">
        <v>850</v>
      </c>
      <c r="B913" s="11">
        <v>206.00092234157236</v>
      </c>
    </row>
    <row r="914" spans="1:2" x14ac:dyDescent="0.25">
      <c r="A914" s="10" t="s">
        <v>846</v>
      </c>
      <c r="B914" s="11">
        <v>204.09877727028007</v>
      </c>
    </row>
    <row r="915" spans="1:2" x14ac:dyDescent="0.25">
      <c r="A915" s="10" t="s">
        <v>897</v>
      </c>
      <c r="B915" s="11">
        <v>203.75385136839856</v>
      </c>
    </row>
    <row r="916" spans="1:2" x14ac:dyDescent="0.25">
      <c r="A916" s="10" t="s">
        <v>126</v>
      </c>
      <c r="B916" s="11">
        <v>203.67761803220984</v>
      </c>
    </row>
    <row r="917" spans="1:2" x14ac:dyDescent="0.25">
      <c r="A917" s="10" t="s">
        <v>851</v>
      </c>
      <c r="B917" s="11">
        <v>199.18597236530371</v>
      </c>
    </row>
    <row r="918" spans="1:2" x14ac:dyDescent="0.25">
      <c r="A918" s="10" t="s">
        <v>78</v>
      </c>
      <c r="B918" s="11">
        <v>199.0139620932847</v>
      </c>
    </row>
    <row r="919" spans="1:2" x14ac:dyDescent="0.25">
      <c r="A919" s="10" t="s">
        <v>659</v>
      </c>
      <c r="B919" s="11">
        <v>198.56842521475977</v>
      </c>
    </row>
    <row r="920" spans="1:2" x14ac:dyDescent="0.25">
      <c r="A920" s="10" t="s">
        <v>32</v>
      </c>
      <c r="B920" s="11">
        <v>194.58763273035231</v>
      </c>
    </row>
    <row r="921" spans="1:2" x14ac:dyDescent="0.25">
      <c r="A921" s="10" t="s">
        <v>804</v>
      </c>
      <c r="B921" s="11">
        <v>189.2328301673586</v>
      </c>
    </row>
    <row r="922" spans="1:2" x14ac:dyDescent="0.25">
      <c r="A922" s="10" t="s">
        <v>602</v>
      </c>
      <c r="B922" s="11">
        <v>187.0574572708534</v>
      </c>
    </row>
    <row r="923" spans="1:2" x14ac:dyDescent="0.25">
      <c r="A923" s="10" t="s">
        <v>880</v>
      </c>
      <c r="B923" s="11">
        <v>183.73449753920161</v>
      </c>
    </row>
    <row r="924" spans="1:2" x14ac:dyDescent="0.25">
      <c r="A924" s="10" t="s">
        <v>172</v>
      </c>
      <c r="B924" s="11">
        <v>183.30929910189084</v>
      </c>
    </row>
    <row r="925" spans="1:2" x14ac:dyDescent="0.25">
      <c r="A925" s="10" t="s">
        <v>802</v>
      </c>
      <c r="B925" s="11">
        <v>182.58288189191086</v>
      </c>
    </row>
    <row r="926" spans="1:2" x14ac:dyDescent="0.25">
      <c r="A926" s="10" t="s">
        <v>692</v>
      </c>
      <c r="B926" s="11">
        <v>179.40495164619375</v>
      </c>
    </row>
    <row r="927" spans="1:2" x14ac:dyDescent="0.25">
      <c r="A927" s="10" t="s">
        <v>94</v>
      </c>
      <c r="B927" s="11">
        <v>178.13747899923567</v>
      </c>
    </row>
    <row r="928" spans="1:2" x14ac:dyDescent="0.25">
      <c r="A928" s="10" t="s">
        <v>451</v>
      </c>
      <c r="B928" s="11">
        <v>170.47809402894006</v>
      </c>
    </row>
    <row r="929" spans="1:2" x14ac:dyDescent="0.25">
      <c r="A929" s="10" t="s">
        <v>321</v>
      </c>
      <c r="B929" s="11">
        <v>170.33270840528138</v>
      </c>
    </row>
    <row r="930" spans="1:2" x14ac:dyDescent="0.25">
      <c r="A930" s="10" t="s">
        <v>765</v>
      </c>
      <c r="B930" s="11">
        <v>169.912481557109</v>
      </c>
    </row>
    <row r="931" spans="1:2" x14ac:dyDescent="0.25">
      <c r="A931" s="10" t="s">
        <v>560</v>
      </c>
      <c r="B931" s="11">
        <v>161.95404021697476</v>
      </c>
    </row>
    <row r="932" spans="1:2" x14ac:dyDescent="0.25">
      <c r="A932" s="10" t="s">
        <v>670</v>
      </c>
      <c r="B932" s="11">
        <v>154.92223183988176</v>
      </c>
    </row>
    <row r="933" spans="1:2" x14ac:dyDescent="0.25">
      <c r="A933" s="10" t="s">
        <v>164</v>
      </c>
      <c r="B933" s="11">
        <v>154.86155416086413</v>
      </c>
    </row>
    <row r="934" spans="1:2" x14ac:dyDescent="0.25">
      <c r="A934" s="10" t="s">
        <v>60</v>
      </c>
      <c r="B934" s="11">
        <v>154.66892086987644</v>
      </c>
    </row>
    <row r="935" spans="1:2" x14ac:dyDescent="0.25">
      <c r="A935" s="10" t="s">
        <v>865</v>
      </c>
      <c r="B935" s="11">
        <v>149.34695037264993</v>
      </c>
    </row>
    <row r="936" spans="1:2" x14ac:dyDescent="0.25">
      <c r="A936" s="10" t="s">
        <v>608</v>
      </c>
      <c r="B936" s="11">
        <v>147.12777053408388</v>
      </c>
    </row>
    <row r="937" spans="1:2" x14ac:dyDescent="0.25">
      <c r="A937" s="10" t="s">
        <v>638</v>
      </c>
      <c r="B937" s="11">
        <v>145.70818642774202</v>
      </c>
    </row>
    <row r="938" spans="1:2" x14ac:dyDescent="0.25">
      <c r="A938" s="10" t="s">
        <v>822</v>
      </c>
      <c r="B938" s="11">
        <v>145.64470667994348</v>
      </c>
    </row>
    <row r="939" spans="1:2" x14ac:dyDescent="0.25">
      <c r="A939" s="10" t="s">
        <v>494</v>
      </c>
      <c r="B939" s="11">
        <v>144.50131023670224</v>
      </c>
    </row>
    <row r="940" spans="1:2" x14ac:dyDescent="0.25">
      <c r="A940" s="10" t="s">
        <v>22</v>
      </c>
      <c r="B940" s="11">
        <v>143.64317993755236</v>
      </c>
    </row>
    <row r="941" spans="1:2" x14ac:dyDescent="0.25">
      <c r="A941" s="10" t="s">
        <v>19</v>
      </c>
      <c r="B941" s="11">
        <v>139.39581141924484</v>
      </c>
    </row>
    <row r="942" spans="1:2" x14ac:dyDescent="0.25">
      <c r="A942" s="10" t="s">
        <v>192</v>
      </c>
      <c r="B942" s="11">
        <v>138.97286817026932</v>
      </c>
    </row>
    <row r="943" spans="1:2" x14ac:dyDescent="0.25">
      <c r="A943" s="10" t="s">
        <v>307</v>
      </c>
      <c r="B943" s="11">
        <v>137.29277948747</v>
      </c>
    </row>
    <row r="944" spans="1:2" x14ac:dyDescent="0.25">
      <c r="A944" s="10" t="s">
        <v>622</v>
      </c>
      <c r="B944" s="11">
        <v>135.46173370285351</v>
      </c>
    </row>
    <row r="945" spans="1:2" x14ac:dyDescent="0.25">
      <c r="A945" s="10" t="s">
        <v>673</v>
      </c>
      <c r="B945" s="11">
        <v>135.38338177951795</v>
      </c>
    </row>
    <row r="946" spans="1:2" x14ac:dyDescent="0.25">
      <c r="A946" s="10" t="s">
        <v>270</v>
      </c>
      <c r="B946" s="11">
        <v>134.03891631297341</v>
      </c>
    </row>
    <row r="947" spans="1:2" x14ac:dyDescent="0.25">
      <c r="A947" s="10" t="s">
        <v>248</v>
      </c>
      <c r="B947" s="11">
        <v>130.91051814315782</v>
      </c>
    </row>
    <row r="948" spans="1:2" x14ac:dyDescent="0.25">
      <c r="A948" s="10" t="s">
        <v>39</v>
      </c>
      <c r="B948" s="11">
        <v>126.81832287690415</v>
      </c>
    </row>
    <row r="949" spans="1:2" x14ac:dyDescent="0.25">
      <c r="A949" s="10" t="s">
        <v>272</v>
      </c>
      <c r="B949" s="11">
        <v>125.27873982710508</v>
      </c>
    </row>
    <row r="950" spans="1:2" x14ac:dyDescent="0.25">
      <c r="A950" s="10" t="s">
        <v>869</v>
      </c>
      <c r="B950" s="11">
        <v>123.34830634916347</v>
      </c>
    </row>
    <row r="951" spans="1:2" x14ac:dyDescent="0.25">
      <c r="A951" s="10" t="s">
        <v>927</v>
      </c>
      <c r="B951" s="11">
        <v>118.79497423834498</v>
      </c>
    </row>
    <row r="952" spans="1:2" x14ac:dyDescent="0.25">
      <c r="A952" s="10" t="s">
        <v>732</v>
      </c>
      <c r="B952" s="11">
        <v>118.19936467813068</v>
      </c>
    </row>
    <row r="953" spans="1:2" x14ac:dyDescent="0.25">
      <c r="A953" s="10" t="s">
        <v>769</v>
      </c>
      <c r="B953" s="11">
        <v>113.55726027909577</v>
      </c>
    </row>
    <row r="954" spans="1:2" x14ac:dyDescent="0.25">
      <c r="A954" s="10" t="s">
        <v>926</v>
      </c>
      <c r="B954" s="11">
        <v>112.77823812777223</v>
      </c>
    </row>
    <row r="955" spans="1:2" x14ac:dyDescent="0.25">
      <c r="A955" s="10" t="s">
        <v>420</v>
      </c>
      <c r="B955" s="11">
        <v>112.51639102474236</v>
      </c>
    </row>
    <row r="956" spans="1:2" x14ac:dyDescent="0.25">
      <c r="A956" s="10" t="s">
        <v>87</v>
      </c>
      <c r="B956" s="11">
        <v>110.18587188383989</v>
      </c>
    </row>
    <row r="957" spans="1:2" x14ac:dyDescent="0.25">
      <c r="A957" s="10" t="s">
        <v>511</v>
      </c>
      <c r="B957" s="11">
        <v>109.90545646086038</v>
      </c>
    </row>
    <row r="958" spans="1:2" x14ac:dyDescent="0.25">
      <c r="A958" s="10" t="s">
        <v>731</v>
      </c>
      <c r="B958" s="11">
        <v>108.13057059605028</v>
      </c>
    </row>
    <row r="959" spans="1:2" x14ac:dyDescent="0.25">
      <c r="A959" s="10" t="s">
        <v>149</v>
      </c>
      <c r="B959" s="11">
        <v>107.83887877635108</v>
      </c>
    </row>
    <row r="960" spans="1:2" x14ac:dyDescent="0.25">
      <c r="A960" s="10" t="s">
        <v>580</v>
      </c>
      <c r="B960" s="11">
        <v>103.96293202357738</v>
      </c>
    </row>
    <row r="961" spans="1:2" x14ac:dyDescent="0.25">
      <c r="A961" s="10" t="s">
        <v>790</v>
      </c>
      <c r="B961" s="11">
        <v>103.71443317824375</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4CEA0-284D-4776-9BF3-D9F0BC67571B}">
  <sheetPr>
    <tabColor theme="0"/>
  </sheetPr>
  <dimension ref="A1:A11"/>
  <sheetViews>
    <sheetView workbookViewId="0">
      <selection activeCell="S13" sqref="S13"/>
    </sheetView>
  </sheetViews>
  <sheetFormatPr defaultRowHeight="15" x14ac:dyDescent="0.25"/>
  <cols>
    <col min="1" max="1" width="1.7109375" style="12" customWidth="1"/>
    <col min="2" max="16384" width="9.140625" style="12"/>
  </cols>
  <sheetData>
    <row r="1" s="12" customFormat="1" ht="5.0999999999999996" customHeight="1" x14ac:dyDescent="0.25"/>
    <row r="5" s="12" customFormat="1" ht="5.0999999999999996" customHeight="1" x14ac:dyDescent="0.25"/>
    <row r="9" s="12" customFormat="1" x14ac:dyDescent="0.25"/>
    <row r="11" s="12"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7BFAD-8E26-4487-AEE4-0AF4D260F580}">
  <dimension ref="A1:C39"/>
  <sheetViews>
    <sheetView showGridLines="0" tabSelected="1" workbookViewId="0">
      <selection activeCell="H10" sqref="H10"/>
    </sheetView>
  </sheetViews>
  <sheetFormatPr defaultRowHeight="15" x14ac:dyDescent="0.25"/>
  <sheetData>
    <row r="1" spans="1:2" ht="18" x14ac:dyDescent="0.25">
      <c r="A1" s="13"/>
    </row>
    <row r="2" spans="1:2" x14ac:dyDescent="0.25">
      <c r="A2" s="14" t="s">
        <v>990</v>
      </c>
    </row>
    <row r="3" spans="1:2" x14ac:dyDescent="0.25">
      <c r="A3" t="s">
        <v>991</v>
      </c>
    </row>
    <row r="4" spans="1:2" x14ac:dyDescent="0.25">
      <c r="A4" t="s">
        <v>992</v>
      </c>
    </row>
    <row r="5" spans="1:2" x14ac:dyDescent="0.25">
      <c r="A5" t="s">
        <v>993</v>
      </c>
    </row>
    <row r="6" spans="1:2" x14ac:dyDescent="0.25">
      <c r="A6" t="s">
        <v>994</v>
      </c>
    </row>
    <row r="7" spans="1:2" x14ac:dyDescent="0.25">
      <c r="A7" t="s">
        <v>995</v>
      </c>
    </row>
    <row r="8" spans="1:2" x14ac:dyDescent="0.25">
      <c r="A8" t="s">
        <v>996</v>
      </c>
    </row>
    <row r="9" spans="1:2" x14ac:dyDescent="0.25">
      <c r="A9" t="s">
        <v>997</v>
      </c>
    </row>
    <row r="10" spans="1:2" x14ac:dyDescent="0.25">
      <c r="A10" s="14" t="s">
        <v>998</v>
      </c>
    </row>
    <row r="11" spans="1:2" x14ac:dyDescent="0.25">
      <c r="A11" t="s">
        <v>999</v>
      </c>
    </row>
    <row r="12" spans="1:2" x14ac:dyDescent="0.25">
      <c r="B12" t="s">
        <v>1000</v>
      </c>
    </row>
    <row r="13" spans="1:2" x14ac:dyDescent="0.25">
      <c r="B13" t="s">
        <v>1001</v>
      </c>
    </row>
    <row r="14" spans="1:2" x14ac:dyDescent="0.25">
      <c r="B14" t="s">
        <v>1002</v>
      </c>
    </row>
    <row r="15" spans="1:2" x14ac:dyDescent="0.25">
      <c r="A15" t="s">
        <v>1003</v>
      </c>
    </row>
    <row r="16" spans="1:2" x14ac:dyDescent="0.25">
      <c r="B16" t="s">
        <v>1004</v>
      </c>
    </row>
    <row r="17" spans="1:3" x14ac:dyDescent="0.25">
      <c r="B17" t="s">
        <v>1005</v>
      </c>
    </row>
    <row r="18" spans="1:3" x14ac:dyDescent="0.25">
      <c r="A18" s="14" t="s">
        <v>1006</v>
      </c>
    </row>
    <row r="19" spans="1:3" x14ac:dyDescent="0.25">
      <c r="B19" t="s">
        <v>1007</v>
      </c>
    </row>
    <row r="20" spans="1:3" x14ac:dyDescent="0.25">
      <c r="B20" t="s">
        <v>1008</v>
      </c>
    </row>
    <row r="21" spans="1:3" x14ac:dyDescent="0.25">
      <c r="B21" t="s">
        <v>1009</v>
      </c>
    </row>
    <row r="22" spans="1:3" x14ac:dyDescent="0.25">
      <c r="B22" t="s">
        <v>1010</v>
      </c>
    </row>
    <row r="23" spans="1:3" x14ac:dyDescent="0.25">
      <c r="A23" s="14" t="s">
        <v>1011</v>
      </c>
    </row>
    <row r="24" spans="1:3" x14ac:dyDescent="0.25">
      <c r="B24" t="s">
        <v>1012</v>
      </c>
    </row>
    <row r="25" spans="1:3" x14ac:dyDescent="0.25">
      <c r="B25" t="s">
        <v>1013</v>
      </c>
    </row>
    <row r="26" spans="1:3" x14ac:dyDescent="0.25">
      <c r="C26" s="15" t="s">
        <v>1014</v>
      </c>
    </row>
    <row r="27" spans="1:3" x14ac:dyDescent="0.25">
      <c r="C27" s="16" t="s">
        <v>1015</v>
      </c>
    </row>
    <row r="28" spans="1:3" x14ac:dyDescent="0.25">
      <c r="C28" t="s">
        <v>1016</v>
      </c>
    </row>
    <row r="29" spans="1:3" x14ac:dyDescent="0.25">
      <c r="A29" t="s">
        <v>1017</v>
      </c>
    </row>
    <row r="30" spans="1:3" x14ac:dyDescent="0.25">
      <c r="B30" t="s">
        <v>1018</v>
      </c>
    </row>
    <row r="31" spans="1:3" x14ac:dyDescent="0.25">
      <c r="B31" t="s">
        <v>1019</v>
      </c>
    </row>
    <row r="32" spans="1:3" x14ac:dyDescent="0.25">
      <c r="B32" t="s">
        <v>1021</v>
      </c>
    </row>
    <row r="33" spans="1:2" x14ac:dyDescent="0.25">
      <c r="B33" t="s">
        <v>1022</v>
      </c>
    </row>
    <row r="34" spans="1:2" x14ac:dyDescent="0.25">
      <c r="A34" s="14" t="s">
        <v>1023</v>
      </c>
    </row>
    <row r="35" spans="1:2" x14ac:dyDescent="0.25">
      <c r="B35" s="17" t="s">
        <v>1024</v>
      </c>
    </row>
    <row r="36" spans="1:2" x14ac:dyDescent="0.25">
      <c r="B36" t="s">
        <v>1025</v>
      </c>
    </row>
    <row r="37" spans="1:2" x14ac:dyDescent="0.25">
      <c r="B37" t="s">
        <v>1026</v>
      </c>
    </row>
    <row r="38" spans="1:2" x14ac:dyDescent="0.25">
      <c r="B38" t="s">
        <v>1027</v>
      </c>
    </row>
    <row r="39" spans="1:2" x14ac:dyDescent="0.25">
      <c r="B39" t="s">
        <v>1028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DB3FF-944F-42F1-840B-032BF191D604}">
  <dimension ref="A1:M1001"/>
  <sheetViews>
    <sheetView topLeftCell="A2" workbookViewId="0">
      <selection activeCell="H4" sqref="H4"/>
    </sheetView>
  </sheetViews>
  <sheetFormatPr defaultRowHeight="15" x14ac:dyDescent="0.25"/>
  <cols>
    <col min="1" max="1" width="12.85546875" bestFit="1" customWidth="1"/>
    <col min="2" max="2" width="10.7109375" bestFit="1" customWidth="1"/>
    <col min="3" max="3" width="25.140625" bestFit="1" customWidth="1"/>
    <col min="4" max="4" width="20.5703125" bestFit="1" customWidth="1"/>
    <col min="5" max="5" width="25.85546875" bestFit="1" customWidth="1"/>
    <col min="6" max="6" width="13" bestFit="1" customWidth="1"/>
    <col min="7" max="7" width="15" bestFit="1" customWidth="1"/>
    <col min="8" max="8" width="9.42578125" bestFit="1" customWidth="1"/>
    <col min="9" max="9" width="16.85546875" bestFit="1" customWidth="1"/>
    <col min="10" max="10" width="22.5703125" bestFit="1" customWidth="1"/>
    <col min="11" max="13" width="22.5703125" customWidth="1"/>
  </cols>
  <sheetData>
    <row r="1" spans="1:13" x14ac:dyDescent="0.25">
      <c r="A1" t="s">
        <v>0</v>
      </c>
      <c r="B1" t="s">
        <v>1</v>
      </c>
      <c r="C1" t="s">
        <v>2</v>
      </c>
      <c r="D1" t="s">
        <v>3</v>
      </c>
      <c r="E1" t="s">
        <v>4</v>
      </c>
      <c r="F1" t="s">
        <v>5</v>
      </c>
      <c r="G1" t="s">
        <v>6</v>
      </c>
      <c r="H1" t="s">
        <v>7</v>
      </c>
      <c r="I1" t="s">
        <v>8</v>
      </c>
      <c r="J1" t="s">
        <v>9</v>
      </c>
      <c r="K1" s="8" t="s">
        <v>980</v>
      </c>
      <c r="L1" s="8" t="s">
        <v>981</v>
      </c>
      <c r="M1" s="8" t="s">
        <v>982</v>
      </c>
    </row>
    <row r="2" spans="1:13" x14ac:dyDescent="0.25">
      <c r="A2" s="1" t="s">
        <v>10</v>
      </c>
      <c r="B2" s="4">
        <v>45292</v>
      </c>
      <c r="C2" s="5">
        <v>189.01979777868624</v>
      </c>
      <c r="D2" s="5">
        <v>25.807023758251567</v>
      </c>
      <c r="E2" s="5">
        <v>460.5901692419103</v>
      </c>
      <c r="F2">
        <v>2</v>
      </c>
      <c r="G2" s="1" t="s">
        <v>11</v>
      </c>
      <c r="H2" s="1" t="s">
        <v>12</v>
      </c>
      <c r="I2" s="5">
        <v>847.63894278661178</v>
      </c>
      <c r="J2" s="5">
        <v>3.7188881306785992</v>
      </c>
      <c r="K2" s="5">
        <f>transport_fleet_analysis3[[#This Row],[Distance_Travelled (km)]]/transport_fleet_analysis3[[#This Row],[Fuel_Consumed (L)]]</f>
        <v>7.3243547783478453</v>
      </c>
      <c r="L2" s="5">
        <f>transport_fleet_analysis3[[#This Row],[Revenue (USD)]]/transport_fleet_analysis3[[#This Row],[Trip_Count]]</f>
        <v>423.81947139330589</v>
      </c>
      <c r="M2" s="5">
        <f>transport_fleet_analysis3[[#This Row],[Maintenance_Cost (USD)]]/transport_fleet_analysis3[[#This Row],[Distance_Travelled (km)]]</f>
        <v>2.436729774630233</v>
      </c>
    </row>
    <row r="3" spans="1:13" x14ac:dyDescent="0.25">
      <c r="A3" s="1" t="s">
        <v>13</v>
      </c>
      <c r="B3" s="4">
        <v>45293</v>
      </c>
      <c r="C3" s="5">
        <v>248.37043557326521</v>
      </c>
      <c r="D3" s="5">
        <v>41.311190864947662</v>
      </c>
      <c r="E3" s="5">
        <v>116.70290400902773</v>
      </c>
      <c r="F3">
        <v>9</v>
      </c>
      <c r="G3" s="1" t="s">
        <v>14</v>
      </c>
      <c r="H3" s="1" t="s">
        <v>12</v>
      </c>
      <c r="I3" s="5">
        <v>816.90805401681803</v>
      </c>
      <c r="J3" s="5">
        <v>7.9240505527833935</v>
      </c>
      <c r="K3" s="5">
        <f>transport_fleet_analysis3[[#This Row],[Distance_Travelled (km)]]/transport_fleet_analysis3[[#This Row],[Fuel_Consumed (L)]]</f>
        <v>6.0121829066904553</v>
      </c>
      <c r="L3" s="5">
        <f>transport_fleet_analysis3[[#This Row],[Revenue (USD)]]/transport_fleet_analysis3[[#This Row],[Trip_Count]]</f>
        <v>90.76756155742423</v>
      </c>
      <c r="M3" s="5">
        <f>transport_fleet_analysis3[[#This Row],[Maintenance_Cost (USD)]]/transport_fleet_analysis3[[#This Row],[Distance_Travelled (km)]]</f>
        <v>0.46987437832391404</v>
      </c>
    </row>
    <row r="4" spans="1:13" x14ac:dyDescent="0.25">
      <c r="A4" s="1" t="s">
        <v>15</v>
      </c>
      <c r="B4" s="4">
        <v>45294</v>
      </c>
      <c r="C4" s="5">
        <v>310.80821241578121</v>
      </c>
      <c r="D4" s="5">
        <v>37.547603592125107</v>
      </c>
      <c r="E4" s="5">
        <v>82.634981897207638</v>
      </c>
      <c r="F4">
        <v>5</v>
      </c>
      <c r="G4" s="1" t="s">
        <v>16</v>
      </c>
      <c r="H4" s="1" t="s">
        <v>12</v>
      </c>
      <c r="I4" s="5">
        <v>1685.8901976067475</v>
      </c>
      <c r="J4" s="5">
        <v>4.080806371579814</v>
      </c>
      <c r="K4" s="5">
        <f>transport_fleet_analysis3[[#This Row],[Distance_Travelled (km)]]/transport_fleet_analysis3[[#This Row],[Fuel_Consumed (L)]]</f>
        <v>8.2777110302977448</v>
      </c>
      <c r="L4" s="5">
        <f>transport_fleet_analysis3[[#This Row],[Revenue (USD)]]/transport_fleet_analysis3[[#This Row],[Trip_Count]]</f>
        <v>337.17803952134949</v>
      </c>
      <c r="M4" s="5">
        <f>transport_fleet_analysis3[[#This Row],[Maintenance_Cost (USD)]]/transport_fleet_analysis3[[#This Row],[Distance_Travelled (km)]]</f>
        <v>0.26587129488928479</v>
      </c>
    </row>
    <row r="5" spans="1:13" x14ac:dyDescent="0.25">
      <c r="A5" s="1" t="s">
        <v>17</v>
      </c>
      <c r="B5" s="4">
        <v>45295</v>
      </c>
      <c r="C5" s="5">
        <v>379.56189557265725</v>
      </c>
      <c r="D5" s="5">
        <v>22.817691947896588</v>
      </c>
      <c r="E5" s="5">
        <v>364.13006369159172</v>
      </c>
      <c r="F5">
        <v>7</v>
      </c>
      <c r="G5" s="1" t="s">
        <v>16</v>
      </c>
      <c r="H5" s="1" t="s">
        <v>18</v>
      </c>
      <c r="I5" s="5">
        <v>1183.7420666703995</v>
      </c>
      <c r="J5" s="5">
        <v>2.3910438520202701</v>
      </c>
      <c r="K5" s="5">
        <f>transport_fleet_analysis3[[#This Row],[Distance_Travelled (km)]]/transport_fleet_analysis3[[#This Row],[Fuel_Consumed (L)]]</f>
        <v>16.634543775916239</v>
      </c>
      <c r="L5" s="5">
        <f>transport_fleet_analysis3[[#This Row],[Revenue (USD)]]/transport_fleet_analysis3[[#This Row],[Trip_Count]]</f>
        <v>169.1060095243428</v>
      </c>
      <c r="M5" s="5">
        <f>transport_fleet_analysis3[[#This Row],[Maintenance_Cost (USD)]]/transport_fleet_analysis3[[#This Row],[Distance_Travelled (km)]]</f>
        <v>0.9593430424363778</v>
      </c>
    </row>
    <row r="6" spans="1:13" x14ac:dyDescent="0.25">
      <c r="A6" s="1" t="s">
        <v>19</v>
      </c>
      <c r="B6" s="4">
        <v>45296</v>
      </c>
      <c r="C6" s="5">
        <v>90.56001908579853</v>
      </c>
      <c r="D6" s="5">
        <v>41.740395166990872</v>
      </c>
      <c r="E6" s="5">
        <v>461.01477790745889</v>
      </c>
      <c r="F6">
        <v>4</v>
      </c>
      <c r="G6" s="1" t="s">
        <v>20</v>
      </c>
      <c r="H6" s="1" t="s">
        <v>21</v>
      </c>
      <c r="I6" s="5">
        <v>139.39581141924484</v>
      </c>
      <c r="J6" s="5">
        <v>6.5909642923789269</v>
      </c>
      <c r="K6" s="5">
        <f>transport_fleet_analysis3[[#This Row],[Distance_Travelled (km)]]/transport_fleet_analysis3[[#This Row],[Fuel_Consumed (L)]]</f>
        <v>2.1696013831084948</v>
      </c>
      <c r="L6" s="5">
        <f>transport_fleet_analysis3[[#This Row],[Revenue (USD)]]/transport_fleet_analysis3[[#This Row],[Trip_Count]]</f>
        <v>34.848952854811209</v>
      </c>
      <c r="M6" s="5">
        <f>transport_fleet_analysis3[[#This Row],[Maintenance_Cost (USD)]]/transport_fleet_analysis3[[#This Row],[Distance_Travelled (km)]]</f>
        <v>5.090709813904561</v>
      </c>
    </row>
    <row r="7" spans="1:13" x14ac:dyDescent="0.25">
      <c r="A7" s="1" t="s">
        <v>22</v>
      </c>
      <c r="B7" s="4">
        <v>45297</v>
      </c>
      <c r="C7" s="5">
        <v>182.79970323311989</v>
      </c>
      <c r="D7" s="5">
        <v>38.561201727431708</v>
      </c>
      <c r="E7" s="5">
        <v>425.25636149007238</v>
      </c>
      <c r="F7">
        <v>9</v>
      </c>
      <c r="G7" s="1" t="s">
        <v>16</v>
      </c>
      <c r="H7" s="1" t="s">
        <v>18</v>
      </c>
      <c r="I7" s="5">
        <v>143.64317993755236</v>
      </c>
      <c r="J7" s="5">
        <v>7.4249044488681637</v>
      </c>
      <c r="K7" s="5">
        <f>transport_fleet_analysis3[[#This Row],[Distance_Travelled (km)]]/transport_fleet_analysis3[[#This Row],[Fuel_Consumed (L)]]</f>
        <v>4.740508465613499</v>
      </c>
      <c r="L7" s="5">
        <f>transport_fleet_analysis3[[#This Row],[Revenue (USD)]]/transport_fleet_analysis3[[#This Row],[Trip_Count]]</f>
        <v>15.960353326394706</v>
      </c>
      <c r="M7" s="5">
        <f>transport_fleet_analysis3[[#This Row],[Maintenance_Cost (USD)]]/transport_fleet_analysis3[[#This Row],[Distance_Travelled (km)]]</f>
        <v>2.3263514872765061</v>
      </c>
    </row>
    <row r="8" spans="1:13" x14ac:dyDescent="0.25">
      <c r="A8" s="1" t="s">
        <v>23</v>
      </c>
      <c r="B8" s="4">
        <v>45298</v>
      </c>
      <c r="C8" s="5">
        <v>386.36638922226717</v>
      </c>
      <c r="D8" s="5">
        <v>31.024006927656593</v>
      </c>
      <c r="E8" s="5">
        <v>175.32262942632184</v>
      </c>
      <c r="F8">
        <v>7</v>
      </c>
      <c r="G8" s="1" t="s">
        <v>14</v>
      </c>
      <c r="H8" s="1" t="s">
        <v>12</v>
      </c>
      <c r="I8" s="5">
        <v>1161.2069720737836</v>
      </c>
      <c r="J8" s="5">
        <v>6.3788969986260922</v>
      </c>
      <c r="K8" s="5">
        <f>transport_fleet_analysis3[[#This Row],[Distance_Travelled (km)]]/transport_fleet_analysis3[[#This Row],[Fuel_Consumed (L)]]</f>
        <v>12.453787485388867</v>
      </c>
      <c r="L8" s="5">
        <f>transport_fleet_analysis3[[#This Row],[Revenue (USD)]]/transport_fleet_analysis3[[#This Row],[Trip_Count]]</f>
        <v>165.88671029625479</v>
      </c>
      <c r="M8" s="5">
        <f>transport_fleet_analysis3[[#This Row],[Maintenance_Cost (USD)]]/transport_fleet_analysis3[[#This Row],[Distance_Travelled (km)]]</f>
        <v>0.45377298418538936</v>
      </c>
    </row>
    <row r="9" spans="1:13" x14ac:dyDescent="0.25">
      <c r="A9" s="1" t="s">
        <v>24</v>
      </c>
      <c r="B9" s="4">
        <v>45299</v>
      </c>
      <c r="C9" s="5">
        <v>129.03803169993799</v>
      </c>
      <c r="D9" s="5">
        <v>7.0380411227522952</v>
      </c>
      <c r="E9" s="5">
        <v>30.518190196914698</v>
      </c>
      <c r="F9">
        <v>6</v>
      </c>
      <c r="G9" s="1" t="s">
        <v>14</v>
      </c>
      <c r="H9" s="1" t="s">
        <v>12</v>
      </c>
      <c r="I9" s="5">
        <v>1262.8060034706591</v>
      </c>
      <c r="J9" s="5">
        <v>9.000283978100752</v>
      </c>
      <c r="K9" s="5">
        <f>transport_fleet_analysis3[[#This Row],[Distance_Travelled (km)]]/transport_fleet_analysis3[[#This Row],[Fuel_Consumed (L)]]</f>
        <v>18.334367397028849</v>
      </c>
      <c r="L9" s="5">
        <f>transport_fleet_analysis3[[#This Row],[Revenue (USD)]]/transport_fleet_analysis3[[#This Row],[Trip_Count]]</f>
        <v>210.46766724510985</v>
      </c>
      <c r="M9" s="5">
        <f>transport_fleet_analysis3[[#This Row],[Maintenance_Cost (USD)]]/transport_fleet_analysis3[[#This Row],[Distance_Travelled (km)]]</f>
        <v>0.23650539143282179</v>
      </c>
    </row>
    <row r="10" spans="1:13" x14ac:dyDescent="0.25">
      <c r="A10" s="1" t="s">
        <v>25</v>
      </c>
      <c r="B10" s="4">
        <v>45300</v>
      </c>
      <c r="C10" s="5">
        <v>109.4719089860526</v>
      </c>
      <c r="D10" s="5">
        <v>20.503798995296055</v>
      </c>
      <c r="E10" s="5">
        <v>301.57240404378052</v>
      </c>
      <c r="F10">
        <v>6</v>
      </c>
      <c r="G10" s="1" t="s">
        <v>14</v>
      </c>
      <c r="H10" s="1" t="s">
        <v>18</v>
      </c>
      <c r="I10" s="5">
        <v>534.54376699779243</v>
      </c>
      <c r="J10" s="5">
        <v>9.631317452917548</v>
      </c>
      <c r="K10" s="5">
        <f>transport_fleet_analysis3[[#This Row],[Distance_Travelled (km)]]/transport_fleet_analysis3[[#This Row],[Fuel_Consumed (L)]]</f>
        <v>5.3391036954257816</v>
      </c>
      <c r="L10" s="5">
        <f>transport_fleet_analysis3[[#This Row],[Revenue (USD)]]/transport_fleet_analysis3[[#This Row],[Trip_Count]]</f>
        <v>89.09062783296541</v>
      </c>
      <c r="M10" s="5">
        <f>transport_fleet_analysis3[[#This Row],[Maintenance_Cost (USD)]]/transport_fleet_analysis3[[#This Row],[Distance_Travelled (km)]]</f>
        <v>2.754792593250591</v>
      </c>
    </row>
    <row r="11" spans="1:13" x14ac:dyDescent="0.25">
      <c r="A11" s="1" t="s">
        <v>26</v>
      </c>
      <c r="B11" s="4">
        <v>45301</v>
      </c>
      <c r="C11" s="5">
        <v>292.73349154298944</v>
      </c>
      <c r="D11" s="5">
        <v>7.8691960450437444</v>
      </c>
      <c r="E11" s="5">
        <v>460.26759079093694</v>
      </c>
      <c r="F11">
        <v>8</v>
      </c>
      <c r="G11" s="1" t="s">
        <v>16</v>
      </c>
      <c r="H11" s="1" t="s">
        <v>27</v>
      </c>
      <c r="I11" s="5">
        <v>269.05548163385959</v>
      </c>
      <c r="J11" s="5">
        <v>9.7009694151470374</v>
      </c>
      <c r="K11" s="5">
        <f>transport_fleet_analysis3[[#This Row],[Distance_Travelled (km)]]/transport_fleet_analysis3[[#This Row],[Fuel_Consumed (L)]]</f>
        <v>37.199923583980571</v>
      </c>
      <c r="L11" s="5">
        <f>transport_fleet_analysis3[[#This Row],[Revenue (USD)]]/transport_fleet_analysis3[[#This Row],[Trip_Count]]</f>
        <v>33.631935204232448</v>
      </c>
      <c r="M11" s="5">
        <f>transport_fleet_analysis3[[#This Row],[Maintenance_Cost (USD)]]/transport_fleet_analysis3[[#This Row],[Distance_Travelled (km)]]</f>
        <v>1.5723092986896725</v>
      </c>
    </row>
    <row r="12" spans="1:13" x14ac:dyDescent="0.25">
      <c r="A12" s="1" t="s">
        <v>28</v>
      </c>
      <c r="B12" s="4">
        <v>45302</v>
      </c>
      <c r="C12" s="5">
        <v>487.17031154510295</v>
      </c>
      <c r="D12" s="5">
        <v>49.735564721461408</v>
      </c>
      <c r="E12" s="5">
        <v>391.69591943354811</v>
      </c>
      <c r="F12">
        <v>8</v>
      </c>
      <c r="G12" s="1" t="s">
        <v>29</v>
      </c>
      <c r="H12" s="1" t="s">
        <v>27</v>
      </c>
      <c r="I12" s="5">
        <v>978.60727814365748</v>
      </c>
      <c r="J12" s="5">
        <v>7.7637509309768937</v>
      </c>
      <c r="K12" s="5">
        <f>transport_fleet_analysis3[[#This Row],[Distance_Travelled (km)]]/transport_fleet_analysis3[[#This Row],[Fuel_Consumed (L)]]</f>
        <v>9.7952102137262749</v>
      </c>
      <c r="L12" s="5">
        <f>transport_fleet_analysis3[[#This Row],[Revenue (USD)]]/transport_fleet_analysis3[[#This Row],[Trip_Count]]</f>
        <v>122.32590976795719</v>
      </c>
      <c r="M12" s="5">
        <f>transport_fleet_analysis3[[#This Row],[Maintenance_Cost (USD)]]/transport_fleet_analysis3[[#This Row],[Distance_Travelled (km)]]</f>
        <v>0.80402255669326506</v>
      </c>
    </row>
    <row r="13" spans="1:13" x14ac:dyDescent="0.25">
      <c r="A13" s="1" t="s">
        <v>30</v>
      </c>
      <c r="B13" s="4">
        <v>45303</v>
      </c>
      <c r="C13" s="5">
        <v>288.88356816625327</v>
      </c>
      <c r="D13" s="5">
        <v>47.05622594982259</v>
      </c>
      <c r="E13" s="5">
        <v>426.31082603798461</v>
      </c>
      <c r="F13">
        <v>10</v>
      </c>
      <c r="G13" s="1" t="s">
        <v>16</v>
      </c>
      <c r="H13" s="1" t="s">
        <v>27</v>
      </c>
      <c r="I13" s="5">
        <v>597.38801443871989</v>
      </c>
      <c r="J13" s="5">
        <v>2.8417689546551683</v>
      </c>
      <c r="K13" s="5">
        <f>transport_fleet_analysis3[[#This Row],[Distance_Travelled (km)]]/transport_fleet_analysis3[[#This Row],[Fuel_Consumed (L)]]</f>
        <v>6.1391146938621501</v>
      </c>
      <c r="L13" s="5">
        <f>transport_fleet_analysis3[[#This Row],[Revenue (USD)]]/transport_fleet_analysis3[[#This Row],[Trip_Count]]</f>
        <v>59.738801443871992</v>
      </c>
      <c r="M13" s="5">
        <f>transport_fleet_analysis3[[#This Row],[Maintenance_Cost (USD)]]/transport_fleet_analysis3[[#This Row],[Distance_Travelled (km)]]</f>
        <v>1.475718500515895</v>
      </c>
    </row>
    <row r="14" spans="1:13" x14ac:dyDescent="0.25">
      <c r="A14" s="1" t="s">
        <v>31</v>
      </c>
      <c r="B14" s="4">
        <v>45304</v>
      </c>
      <c r="C14" s="5">
        <v>461.06913851676359</v>
      </c>
      <c r="D14" s="5">
        <v>8.1058615772141209</v>
      </c>
      <c r="E14" s="5">
        <v>433.12134396394435</v>
      </c>
      <c r="F14">
        <v>1</v>
      </c>
      <c r="G14" s="1" t="s">
        <v>20</v>
      </c>
      <c r="H14" s="1" t="s">
        <v>12</v>
      </c>
      <c r="I14" s="5">
        <v>1718.4786552238188</v>
      </c>
      <c r="J14" s="5">
        <v>5.2692742814450586</v>
      </c>
      <c r="K14" s="5">
        <f>transport_fleet_analysis3[[#This Row],[Distance_Travelled (km)]]/transport_fleet_analysis3[[#This Row],[Fuel_Consumed (L)]]</f>
        <v>56.880953878221426</v>
      </c>
      <c r="L14" s="5">
        <f>transport_fleet_analysis3[[#This Row],[Revenue (USD)]]/transport_fleet_analysis3[[#This Row],[Trip_Count]]</f>
        <v>1718.4786552238188</v>
      </c>
      <c r="M14" s="5">
        <f>transport_fleet_analysis3[[#This Row],[Maintenance_Cost (USD)]]/transport_fleet_analysis3[[#This Row],[Distance_Travelled (km)]]</f>
        <v>0.93938480757413978</v>
      </c>
    </row>
    <row r="15" spans="1:13" x14ac:dyDescent="0.25">
      <c r="A15" s="1" t="s">
        <v>32</v>
      </c>
      <c r="B15" s="4">
        <v>45305</v>
      </c>
      <c r="C15" s="5">
        <v>423.71267880532884</v>
      </c>
      <c r="D15" s="5">
        <v>47.01990031632188</v>
      </c>
      <c r="E15" s="5">
        <v>481.06820013236376</v>
      </c>
      <c r="F15">
        <v>9</v>
      </c>
      <c r="G15" s="1" t="s">
        <v>14</v>
      </c>
      <c r="H15" s="1" t="s">
        <v>18</v>
      </c>
      <c r="I15" s="5">
        <v>194.58763273035231</v>
      </c>
      <c r="J15" s="5">
        <v>10.70664295625528</v>
      </c>
      <c r="K15" s="5">
        <f>transport_fleet_analysis3[[#This Row],[Distance_Travelled (km)]]/transport_fleet_analysis3[[#This Row],[Fuel_Consumed (L)]]</f>
        <v>9.0113478751516336</v>
      </c>
      <c r="L15" s="5">
        <f>transport_fleet_analysis3[[#This Row],[Revenue (USD)]]/transport_fleet_analysis3[[#This Row],[Trip_Count]]</f>
        <v>21.620848081150257</v>
      </c>
      <c r="M15" s="5">
        <f>transport_fleet_analysis3[[#This Row],[Maintenance_Cost (USD)]]/transport_fleet_analysis3[[#This Row],[Distance_Travelled (km)]]</f>
        <v>1.1353641847318579</v>
      </c>
    </row>
    <row r="16" spans="1:13" x14ac:dyDescent="0.25">
      <c r="A16" s="1" t="s">
        <v>33</v>
      </c>
      <c r="B16" s="4">
        <v>45306</v>
      </c>
      <c r="C16" s="5">
        <v>165.63653805346803</v>
      </c>
      <c r="D16" s="5">
        <v>6.4280691960385568</v>
      </c>
      <c r="E16" s="5">
        <v>199.32357444001914</v>
      </c>
      <c r="F16">
        <v>3</v>
      </c>
      <c r="G16" s="1" t="s">
        <v>20</v>
      </c>
      <c r="H16" s="1" t="s">
        <v>18</v>
      </c>
      <c r="I16" s="5">
        <v>1274.2076941945879</v>
      </c>
      <c r="J16" s="5">
        <v>9.2624989643748368</v>
      </c>
      <c r="K16" s="5">
        <f>transport_fleet_analysis3[[#This Row],[Distance_Travelled (km)]]/transport_fleet_analysis3[[#This Row],[Fuel_Consumed (L)]]</f>
        <v>25.767696800081943</v>
      </c>
      <c r="L16" s="5">
        <f>transport_fleet_analysis3[[#This Row],[Revenue (USD)]]/transport_fleet_analysis3[[#This Row],[Trip_Count]]</f>
        <v>424.73589806486262</v>
      </c>
      <c r="M16" s="5">
        <f>transport_fleet_analysis3[[#This Row],[Maintenance_Cost (USD)]]/transport_fleet_analysis3[[#This Row],[Distance_Travelled (km)]]</f>
        <v>1.203379259083988</v>
      </c>
    </row>
    <row r="17" spans="1:13" x14ac:dyDescent="0.25">
      <c r="A17" s="1" t="s">
        <v>34</v>
      </c>
      <c r="B17" s="4">
        <v>45307</v>
      </c>
      <c r="C17" s="5">
        <v>421.11041564408328</v>
      </c>
      <c r="D17" s="5">
        <v>23.39901211186617</v>
      </c>
      <c r="E17" s="5">
        <v>472.12314246465996</v>
      </c>
      <c r="F17">
        <v>8</v>
      </c>
      <c r="G17" s="1" t="s">
        <v>14</v>
      </c>
      <c r="H17" s="1" t="s">
        <v>27</v>
      </c>
      <c r="I17" s="5">
        <v>1240.7461888663454</v>
      </c>
      <c r="J17" s="5">
        <v>5.1169270089601389</v>
      </c>
      <c r="K17" s="5">
        <f>transport_fleet_analysis3[[#This Row],[Distance_Travelled (km)]]/transport_fleet_analysis3[[#This Row],[Fuel_Consumed (L)]]</f>
        <v>17.996931393121876</v>
      </c>
      <c r="L17" s="5">
        <f>transport_fleet_analysis3[[#This Row],[Revenue (USD)]]/transport_fleet_analysis3[[#This Row],[Trip_Count]]</f>
        <v>155.09327360829317</v>
      </c>
      <c r="M17" s="5">
        <f>transport_fleet_analysis3[[#This Row],[Maintenance_Cost (USD)]]/transport_fleet_analysis3[[#This Row],[Distance_Travelled (km)]]</f>
        <v>1.1211386014818783</v>
      </c>
    </row>
    <row r="18" spans="1:13" x14ac:dyDescent="0.25">
      <c r="A18" s="1" t="s">
        <v>35</v>
      </c>
      <c r="B18" s="4">
        <v>45308</v>
      </c>
      <c r="C18" s="5">
        <v>266.83152344318353</v>
      </c>
      <c r="D18" s="5">
        <v>39.60374281625672</v>
      </c>
      <c r="E18" s="5">
        <v>209.88586992985006</v>
      </c>
      <c r="F18">
        <v>3</v>
      </c>
      <c r="G18" s="1" t="s">
        <v>20</v>
      </c>
      <c r="H18" s="1" t="s">
        <v>27</v>
      </c>
      <c r="I18" s="5">
        <v>383.57728175235087</v>
      </c>
      <c r="J18" s="5">
        <v>6.707816027901619</v>
      </c>
      <c r="K18" s="5">
        <f>transport_fleet_analysis3[[#This Row],[Distance_Travelled (km)]]/transport_fleet_analysis3[[#This Row],[Fuel_Consumed (L)]]</f>
        <v>6.737532982202211</v>
      </c>
      <c r="L18" s="5">
        <f>transport_fleet_analysis3[[#This Row],[Revenue (USD)]]/transport_fleet_analysis3[[#This Row],[Trip_Count]]</f>
        <v>127.85909391745029</v>
      </c>
      <c r="M18" s="5">
        <f>transport_fleet_analysis3[[#This Row],[Maintenance_Cost (USD)]]/transport_fleet_analysis3[[#This Row],[Distance_Travelled (km)]]</f>
        <v>0.78658573477935068</v>
      </c>
    </row>
    <row r="19" spans="1:13" x14ac:dyDescent="0.25">
      <c r="A19" s="1" t="s">
        <v>36</v>
      </c>
      <c r="B19" s="4">
        <v>45309</v>
      </c>
      <c r="C19" s="5">
        <v>412.91982220719495</v>
      </c>
      <c r="D19" s="5">
        <v>39.46224573156703</v>
      </c>
      <c r="E19" s="5">
        <v>68.495441686729436</v>
      </c>
      <c r="F19">
        <v>4</v>
      </c>
      <c r="G19" s="1" t="s">
        <v>11</v>
      </c>
      <c r="H19" s="1" t="s">
        <v>18</v>
      </c>
      <c r="I19" s="5">
        <v>1920.2624417770526</v>
      </c>
      <c r="J19" s="5">
        <v>2.9689836914841408</v>
      </c>
      <c r="K19" s="5">
        <f>transport_fleet_analysis3[[#This Row],[Distance_Travelled (km)]]/transport_fleet_analysis3[[#This Row],[Fuel_Consumed (L)]]</f>
        <v>10.463667603105721</v>
      </c>
      <c r="L19" s="5">
        <f>transport_fleet_analysis3[[#This Row],[Revenue (USD)]]/transport_fleet_analysis3[[#This Row],[Trip_Count]]</f>
        <v>480.06561044426314</v>
      </c>
      <c r="M19" s="5">
        <f>transport_fleet_analysis3[[#This Row],[Maintenance_Cost (USD)]]/transport_fleet_analysis3[[#This Row],[Distance_Travelled (km)]]</f>
        <v>0.16588073035728421</v>
      </c>
    </row>
    <row r="20" spans="1:13" x14ac:dyDescent="0.25">
      <c r="A20" s="1" t="s">
        <v>37</v>
      </c>
      <c r="B20" s="4">
        <v>45310</v>
      </c>
      <c r="C20" s="5">
        <v>385.95170782267024</v>
      </c>
      <c r="D20" s="5">
        <v>49.024997821584542</v>
      </c>
      <c r="E20" s="5">
        <v>164.84727378822515</v>
      </c>
      <c r="F20">
        <v>2</v>
      </c>
      <c r="G20" s="1" t="s">
        <v>11</v>
      </c>
      <c r="H20" s="1" t="s">
        <v>12</v>
      </c>
      <c r="I20" s="5">
        <v>423.23347925962986</v>
      </c>
      <c r="J20" s="5">
        <v>8.8373556070973418</v>
      </c>
      <c r="K20" s="5">
        <f>transport_fleet_analysis3[[#This Row],[Distance_Travelled (km)]]/transport_fleet_analysis3[[#This Row],[Fuel_Consumed (L)]]</f>
        <v>7.8725492090230116</v>
      </c>
      <c r="L20" s="5">
        <f>transport_fleet_analysis3[[#This Row],[Revenue (USD)]]/transport_fleet_analysis3[[#This Row],[Trip_Count]]</f>
        <v>211.61673962981493</v>
      </c>
      <c r="M20" s="5">
        <f>transport_fleet_analysis3[[#This Row],[Maintenance_Cost (USD)]]/transport_fleet_analysis3[[#This Row],[Distance_Travelled (km)]]</f>
        <v>0.42711891266968055</v>
      </c>
    </row>
    <row r="21" spans="1:13" x14ac:dyDescent="0.25">
      <c r="A21" s="1" t="s">
        <v>38</v>
      </c>
      <c r="B21" s="4">
        <v>45311</v>
      </c>
      <c r="C21" s="5">
        <v>202.42186421084881</v>
      </c>
      <c r="D21" s="5">
        <v>34.064636814372356</v>
      </c>
      <c r="E21" s="5">
        <v>85.496801051595227</v>
      </c>
      <c r="F21">
        <v>9</v>
      </c>
      <c r="G21" s="1" t="s">
        <v>14</v>
      </c>
      <c r="H21" s="1" t="s">
        <v>27</v>
      </c>
      <c r="I21" s="5">
        <v>1177.7615079504696</v>
      </c>
      <c r="J21" s="5">
        <v>6.7802323821157691</v>
      </c>
      <c r="K21" s="5">
        <f>transport_fleet_analysis3[[#This Row],[Distance_Travelled (km)]]/transport_fleet_analysis3[[#This Row],[Fuel_Consumed (L)]]</f>
        <v>5.9422874611551455</v>
      </c>
      <c r="L21" s="5">
        <f>transport_fleet_analysis3[[#This Row],[Revenue (USD)]]/transport_fleet_analysis3[[#This Row],[Trip_Count]]</f>
        <v>130.86238977227441</v>
      </c>
      <c r="M21" s="5">
        <f>transport_fleet_analysis3[[#This Row],[Maintenance_Cost (USD)]]/transport_fleet_analysis3[[#This Row],[Distance_Travelled (km)]]</f>
        <v>0.42236939860675893</v>
      </c>
    </row>
    <row r="22" spans="1:13" x14ac:dyDescent="0.25">
      <c r="A22" s="1" t="s">
        <v>39</v>
      </c>
      <c r="B22" s="4">
        <v>45312</v>
      </c>
      <c r="C22" s="5">
        <v>101.82636835239174</v>
      </c>
      <c r="D22" s="5">
        <v>23.916287249704755</v>
      </c>
      <c r="E22" s="5">
        <v>95.601865288086003</v>
      </c>
      <c r="F22">
        <v>5</v>
      </c>
      <c r="G22" s="1" t="s">
        <v>20</v>
      </c>
      <c r="H22" s="1" t="s">
        <v>21</v>
      </c>
      <c r="I22" s="5">
        <v>126.81832287690415</v>
      </c>
      <c r="J22" s="5">
        <v>6.3162676086436838</v>
      </c>
      <c r="K22" s="5">
        <f>transport_fleet_analysis3[[#This Row],[Distance_Travelled (km)]]/transport_fleet_analysis3[[#This Row],[Fuel_Consumed (L)]]</f>
        <v>4.2576160458872554</v>
      </c>
      <c r="L22" s="5">
        <f>transport_fleet_analysis3[[#This Row],[Revenue (USD)]]/transport_fleet_analysis3[[#This Row],[Trip_Count]]</f>
        <v>25.363664575380831</v>
      </c>
      <c r="M22" s="5">
        <f>transport_fleet_analysis3[[#This Row],[Maintenance_Cost (USD)]]/transport_fleet_analysis3[[#This Row],[Distance_Travelled (km)]]</f>
        <v>0.93887140271207037</v>
      </c>
    </row>
    <row r="23" spans="1:13" x14ac:dyDescent="0.25">
      <c r="A23" s="1" t="s">
        <v>40</v>
      </c>
      <c r="B23" s="4">
        <v>45313</v>
      </c>
      <c r="C23" s="5">
        <v>483.30198179099494</v>
      </c>
      <c r="D23" s="5">
        <v>49.678546936139554</v>
      </c>
      <c r="E23" s="5">
        <v>475.37289537263524</v>
      </c>
      <c r="F23">
        <v>4</v>
      </c>
      <c r="G23" s="1" t="s">
        <v>16</v>
      </c>
      <c r="H23" s="1" t="s">
        <v>21</v>
      </c>
      <c r="I23" s="5">
        <v>1099.0916306287168</v>
      </c>
      <c r="J23" s="5">
        <v>11.51327081354493</v>
      </c>
      <c r="K23" s="5">
        <f>transport_fleet_analysis3[[#This Row],[Distance_Travelled (km)]]/transport_fleet_analysis3[[#This Row],[Fuel_Consumed (L)]]</f>
        <v>9.7285853068985038</v>
      </c>
      <c r="L23" s="5">
        <f>transport_fleet_analysis3[[#This Row],[Revenue (USD)]]/transport_fleet_analysis3[[#This Row],[Trip_Count]]</f>
        <v>274.77290765717919</v>
      </c>
      <c r="M23" s="5">
        <f>transport_fleet_analysis3[[#This Row],[Maintenance_Cost (USD)]]/transport_fleet_analysis3[[#This Row],[Distance_Travelled (km)]]</f>
        <v>0.98359392943315371</v>
      </c>
    </row>
    <row r="24" spans="1:13" x14ac:dyDescent="0.25">
      <c r="A24" s="1" t="s">
        <v>41</v>
      </c>
      <c r="B24" s="4">
        <v>45314</v>
      </c>
      <c r="C24" s="5">
        <v>113.34065675264719</v>
      </c>
      <c r="D24" s="5">
        <v>22.211582848311743</v>
      </c>
      <c r="E24" s="5">
        <v>400.08441199993842</v>
      </c>
      <c r="F24">
        <v>3</v>
      </c>
      <c r="G24" s="1" t="s">
        <v>29</v>
      </c>
      <c r="H24" s="1" t="s">
        <v>18</v>
      </c>
      <c r="I24" s="5">
        <v>1569.3827088771698</v>
      </c>
      <c r="J24" s="5">
        <v>6.2113397117830065</v>
      </c>
      <c r="K24" s="5">
        <f>transport_fleet_analysis3[[#This Row],[Distance_Travelled (km)]]/transport_fleet_analysis3[[#This Row],[Fuel_Consumed (L)]]</f>
        <v>5.1027726176327857</v>
      </c>
      <c r="L24" s="5">
        <f>transport_fleet_analysis3[[#This Row],[Revenue (USD)]]/transport_fleet_analysis3[[#This Row],[Trip_Count]]</f>
        <v>523.12756962572325</v>
      </c>
      <c r="M24" s="5">
        <f>transport_fleet_analysis3[[#This Row],[Maintenance_Cost (USD)]]/transport_fleet_analysis3[[#This Row],[Distance_Travelled (km)]]</f>
        <v>3.5299284781195168</v>
      </c>
    </row>
    <row r="25" spans="1:13" x14ac:dyDescent="0.25">
      <c r="A25" s="1" t="s">
        <v>42</v>
      </c>
      <c r="B25" s="4">
        <v>45315</v>
      </c>
      <c r="C25" s="5">
        <v>484.9250942582384</v>
      </c>
      <c r="D25" s="5">
        <v>44.132912838981881</v>
      </c>
      <c r="E25" s="5">
        <v>481.11780817699434</v>
      </c>
      <c r="F25">
        <v>3</v>
      </c>
      <c r="G25" s="1" t="s">
        <v>16</v>
      </c>
      <c r="H25" s="1" t="s">
        <v>12</v>
      </c>
      <c r="I25" s="5">
        <v>1863.7412567589054</v>
      </c>
      <c r="J25" s="5">
        <v>7.3930535347044968</v>
      </c>
      <c r="K25" s="5">
        <f>transport_fleet_analysis3[[#This Row],[Distance_Travelled (km)]]/transport_fleet_analysis3[[#This Row],[Fuel_Consumed (L)]]</f>
        <v>10.987833411936318</v>
      </c>
      <c r="L25" s="5">
        <f>transport_fleet_analysis3[[#This Row],[Revenue (USD)]]/transport_fleet_analysis3[[#This Row],[Trip_Count]]</f>
        <v>621.24708558630175</v>
      </c>
      <c r="M25" s="5">
        <f>transport_fleet_analysis3[[#This Row],[Maintenance_Cost (USD)]]/transport_fleet_analysis3[[#This Row],[Distance_Travelled (km)]]</f>
        <v>0.9921487130150114</v>
      </c>
    </row>
    <row r="26" spans="1:13" x14ac:dyDescent="0.25">
      <c r="A26" s="1" t="s">
        <v>43</v>
      </c>
      <c r="B26" s="4">
        <v>45316</v>
      </c>
      <c r="C26" s="5">
        <v>437.06326860446984</v>
      </c>
      <c r="D26" s="5">
        <v>45.804529018605763</v>
      </c>
      <c r="E26" s="5">
        <v>331.60652750951073</v>
      </c>
      <c r="F26">
        <v>3</v>
      </c>
      <c r="G26" s="1" t="s">
        <v>16</v>
      </c>
      <c r="H26" s="1" t="s">
        <v>21</v>
      </c>
      <c r="I26" s="5">
        <v>1671.789158730649</v>
      </c>
      <c r="J26" s="5">
        <v>8.0191616053360502</v>
      </c>
      <c r="K26" s="5">
        <f>transport_fleet_analysis3[[#This Row],[Distance_Travelled (km)]]/transport_fleet_analysis3[[#This Row],[Fuel_Consumed (L)]]</f>
        <v>9.5419225558881973</v>
      </c>
      <c r="L26" s="5">
        <f>transport_fleet_analysis3[[#This Row],[Revenue (USD)]]/transport_fleet_analysis3[[#This Row],[Trip_Count]]</f>
        <v>557.26305291021629</v>
      </c>
      <c r="M26" s="5">
        <f>transport_fleet_analysis3[[#This Row],[Maintenance_Cost (USD)]]/transport_fleet_analysis3[[#This Row],[Distance_Travelled (km)]]</f>
        <v>0.75871515940545775</v>
      </c>
    </row>
    <row r="27" spans="1:13" x14ac:dyDescent="0.25">
      <c r="A27" s="1" t="s">
        <v>44</v>
      </c>
      <c r="B27" s="4">
        <v>45317</v>
      </c>
      <c r="C27" s="5">
        <v>375.89752043398317</v>
      </c>
      <c r="D27" s="5">
        <v>21.904049021089442</v>
      </c>
      <c r="E27" s="5">
        <v>103.61728205865472</v>
      </c>
      <c r="F27">
        <v>6</v>
      </c>
      <c r="G27" s="1" t="s">
        <v>29</v>
      </c>
      <c r="H27" s="1" t="s">
        <v>27</v>
      </c>
      <c r="I27" s="5">
        <v>1038.8831572620084</v>
      </c>
      <c r="J27" s="5">
        <v>9.6968692945227684</v>
      </c>
      <c r="K27" s="5">
        <f>transport_fleet_analysis3[[#This Row],[Distance_Travelled (km)]]/transport_fleet_analysis3[[#This Row],[Fuel_Consumed (L)]]</f>
        <v>17.161097478921143</v>
      </c>
      <c r="L27" s="5">
        <f>transport_fleet_analysis3[[#This Row],[Revenue (USD)]]/transport_fleet_analysis3[[#This Row],[Trip_Count]]</f>
        <v>173.1471928770014</v>
      </c>
      <c r="M27" s="5">
        <f>transport_fleet_analysis3[[#This Row],[Maintenance_Cost (USD)]]/transport_fleet_analysis3[[#This Row],[Distance_Travelled (km)]]</f>
        <v>0.27565300760437567</v>
      </c>
    </row>
    <row r="28" spans="1:13" x14ac:dyDescent="0.25">
      <c r="A28" s="1" t="s">
        <v>45</v>
      </c>
      <c r="B28" s="4">
        <v>45318</v>
      </c>
      <c r="C28" s="5">
        <v>490.97400925185656</v>
      </c>
      <c r="D28" s="5">
        <v>35.722865934569363</v>
      </c>
      <c r="E28" s="5">
        <v>484.99659023992047</v>
      </c>
      <c r="F28">
        <v>10</v>
      </c>
      <c r="G28" s="1" t="s">
        <v>29</v>
      </c>
      <c r="H28" s="1" t="s">
        <v>12</v>
      </c>
      <c r="I28" s="5">
        <v>526.51950460501803</v>
      </c>
      <c r="J28" s="5">
        <v>8.1471098765928254</v>
      </c>
      <c r="K28" s="5">
        <f>transport_fleet_analysis3[[#This Row],[Distance_Travelled (km)]]/transport_fleet_analysis3[[#This Row],[Fuel_Consumed (L)]]</f>
        <v>13.743970322849608</v>
      </c>
      <c r="L28" s="5">
        <f>transport_fleet_analysis3[[#This Row],[Revenue (USD)]]/transport_fleet_analysis3[[#This Row],[Trip_Count]]</f>
        <v>52.651950460501801</v>
      </c>
      <c r="M28" s="5">
        <f>transport_fleet_analysis3[[#This Row],[Maintenance_Cost (USD)]]/transport_fleet_analysis3[[#This Row],[Distance_Travelled (km)]]</f>
        <v>0.98782538607075265</v>
      </c>
    </row>
    <row r="29" spans="1:13" x14ac:dyDescent="0.25">
      <c r="A29" s="1" t="s">
        <v>46</v>
      </c>
      <c r="B29" s="4">
        <v>45319</v>
      </c>
      <c r="C29" s="5">
        <v>485.27138628501456</v>
      </c>
      <c r="D29" s="5">
        <v>34.78066421564607</v>
      </c>
      <c r="E29" s="5">
        <v>352.90899118042063</v>
      </c>
      <c r="F29">
        <v>2</v>
      </c>
      <c r="G29" s="1" t="s">
        <v>20</v>
      </c>
      <c r="H29" s="1" t="s">
        <v>18</v>
      </c>
      <c r="I29" s="5">
        <v>485.97619132722838</v>
      </c>
      <c r="J29" s="5">
        <v>3.2791955725460427</v>
      </c>
      <c r="K29" s="5">
        <f>transport_fleet_analysis3[[#This Row],[Distance_Travelled (km)]]/transport_fleet_analysis3[[#This Row],[Fuel_Consumed (L)]]</f>
        <v>13.952332344093515</v>
      </c>
      <c r="L29" s="5">
        <f>transport_fleet_analysis3[[#This Row],[Revenue (USD)]]/transport_fleet_analysis3[[#This Row],[Trip_Count]]</f>
        <v>242.98809566361419</v>
      </c>
      <c r="M29" s="5">
        <f>transport_fleet_analysis3[[#This Row],[Maintenance_Cost (USD)]]/transport_fleet_analysis3[[#This Row],[Distance_Travelled (km)]]</f>
        <v>0.72724047029046657</v>
      </c>
    </row>
    <row r="30" spans="1:13" x14ac:dyDescent="0.25">
      <c r="A30" s="1" t="s">
        <v>47</v>
      </c>
      <c r="B30" s="4">
        <v>45320</v>
      </c>
      <c r="C30" s="5">
        <v>412.06443980925286</v>
      </c>
      <c r="D30" s="5">
        <v>29.268511876348711</v>
      </c>
      <c r="E30" s="5">
        <v>465.84570031300416</v>
      </c>
      <c r="F30">
        <v>4</v>
      </c>
      <c r="G30" s="1" t="s">
        <v>29</v>
      </c>
      <c r="H30" s="1" t="s">
        <v>27</v>
      </c>
      <c r="I30" s="5">
        <v>1897.4994207745774</v>
      </c>
      <c r="J30" s="5">
        <v>10.843730876095632</v>
      </c>
      <c r="K30" s="5">
        <f>transport_fleet_analysis3[[#This Row],[Distance_Travelled (km)]]/transport_fleet_analysis3[[#This Row],[Fuel_Consumed (L)]]</f>
        <v>14.078762922765259</v>
      </c>
      <c r="L30" s="5">
        <f>transport_fleet_analysis3[[#This Row],[Revenue (USD)]]/transport_fleet_analysis3[[#This Row],[Trip_Count]]</f>
        <v>474.37485519364435</v>
      </c>
      <c r="M30" s="5">
        <f>transport_fleet_analysis3[[#This Row],[Maintenance_Cost (USD)]]/transport_fleet_analysis3[[#This Row],[Distance_Travelled (km)]]</f>
        <v>1.1305166263039998</v>
      </c>
    </row>
    <row r="31" spans="1:13" x14ac:dyDescent="0.25">
      <c r="A31" s="1" t="s">
        <v>48</v>
      </c>
      <c r="B31" s="4">
        <v>45321</v>
      </c>
      <c r="C31" s="5">
        <v>214.59877223250487</v>
      </c>
      <c r="D31" s="5">
        <v>34.409034428841593</v>
      </c>
      <c r="E31" s="5">
        <v>397.75606044587687</v>
      </c>
      <c r="F31">
        <v>7</v>
      </c>
      <c r="G31" s="1" t="s">
        <v>11</v>
      </c>
      <c r="H31" s="1" t="s">
        <v>12</v>
      </c>
      <c r="I31" s="5">
        <v>1645.4836099299168</v>
      </c>
      <c r="J31" s="5">
        <v>5.9728807694826331</v>
      </c>
      <c r="K31" s="5">
        <f>transport_fleet_analysis3[[#This Row],[Distance_Travelled (km)]]/transport_fleet_analysis3[[#This Row],[Fuel_Consumed (L)]]</f>
        <v>6.2366984658142153</v>
      </c>
      <c r="L31" s="5">
        <f>transport_fleet_analysis3[[#This Row],[Revenue (USD)]]/transport_fleet_analysis3[[#This Row],[Trip_Count]]</f>
        <v>235.06908713284525</v>
      </c>
      <c r="M31" s="5">
        <f>transport_fleet_analysis3[[#This Row],[Maintenance_Cost (USD)]]/transport_fleet_analysis3[[#This Row],[Distance_Travelled (km)]]</f>
        <v>1.8534871206762176</v>
      </c>
    </row>
    <row r="32" spans="1:13" x14ac:dyDescent="0.25">
      <c r="A32" s="1" t="s">
        <v>49</v>
      </c>
      <c r="B32" s="4">
        <v>45322</v>
      </c>
      <c r="C32" s="5">
        <v>405.80688586502185</v>
      </c>
      <c r="D32" s="5">
        <v>20.649644921261761</v>
      </c>
      <c r="E32" s="5">
        <v>127.15386271070838</v>
      </c>
      <c r="F32">
        <v>6</v>
      </c>
      <c r="G32" s="1" t="s">
        <v>29</v>
      </c>
      <c r="H32" s="1" t="s">
        <v>18</v>
      </c>
      <c r="I32" s="5">
        <v>605.78540896719483</v>
      </c>
      <c r="J32" s="5">
        <v>3.5782305103160414</v>
      </c>
      <c r="K32" s="5">
        <f>transport_fleet_analysis3[[#This Row],[Distance_Travelled (km)]]/transport_fleet_analysis3[[#This Row],[Fuel_Consumed (L)]]</f>
        <v>19.652003093146927</v>
      </c>
      <c r="L32" s="5">
        <f>transport_fleet_analysis3[[#This Row],[Revenue (USD)]]/transport_fleet_analysis3[[#This Row],[Trip_Count]]</f>
        <v>100.96423482786581</v>
      </c>
      <c r="M32" s="5">
        <f>transport_fleet_analysis3[[#This Row],[Maintenance_Cost (USD)]]/transport_fleet_analysis3[[#This Row],[Distance_Travelled (km)]]</f>
        <v>0.31333589236581333</v>
      </c>
    </row>
    <row r="33" spans="1:13" x14ac:dyDescent="0.25">
      <c r="A33" s="1" t="s">
        <v>50</v>
      </c>
      <c r="B33" s="4">
        <v>45323</v>
      </c>
      <c r="C33" s="5">
        <v>56.263394795405532</v>
      </c>
      <c r="D33" s="5">
        <v>13.031313305185025</v>
      </c>
      <c r="E33" s="5">
        <v>302.69607477588971</v>
      </c>
      <c r="F33">
        <v>2</v>
      </c>
      <c r="G33" s="1" t="s">
        <v>16</v>
      </c>
      <c r="H33" s="1" t="s">
        <v>12</v>
      </c>
      <c r="I33" s="5">
        <v>1518.2417559543214</v>
      </c>
      <c r="J33" s="5">
        <v>3.4045309898703491</v>
      </c>
      <c r="K33" s="5">
        <f>transport_fleet_analysis3[[#This Row],[Distance_Travelled (km)]]/transport_fleet_analysis3[[#This Row],[Fuel_Consumed (L)]]</f>
        <v>4.3175536860907879</v>
      </c>
      <c r="L33" s="5">
        <f>transport_fleet_analysis3[[#This Row],[Revenue (USD)]]/transport_fleet_analysis3[[#This Row],[Trip_Count]]</f>
        <v>759.12087797716072</v>
      </c>
      <c r="M33" s="5">
        <f>transport_fleet_analysis3[[#This Row],[Maintenance_Cost (USD)]]/transport_fleet_analysis3[[#This Row],[Distance_Travelled (km)]]</f>
        <v>5.3799824179931619</v>
      </c>
    </row>
    <row r="34" spans="1:13" x14ac:dyDescent="0.25">
      <c r="A34" s="1" t="s">
        <v>51</v>
      </c>
      <c r="B34" s="4">
        <v>45324</v>
      </c>
      <c r="C34" s="5">
        <v>291.45753872107662</v>
      </c>
      <c r="D34" s="5">
        <v>29.176631887910055</v>
      </c>
      <c r="E34" s="5">
        <v>104.16878239530598</v>
      </c>
      <c r="F34">
        <v>8</v>
      </c>
      <c r="G34" s="1" t="s">
        <v>14</v>
      </c>
      <c r="H34" s="1" t="s">
        <v>21</v>
      </c>
      <c r="I34" s="5">
        <v>825.93967875375392</v>
      </c>
      <c r="J34" s="5">
        <v>5.6752514002904153</v>
      </c>
      <c r="K34" s="5">
        <f>transport_fleet_analysis3[[#This Row],[Distance_Travelled (km)]]/transport_fleet_analysis3[[#This Row],[Fuel_Consumed (L)]]</f>
        <v>9.9894168676079467</v>
      </c>
      <c r="L34" s="5">
        <f>transport_fleet_analysis3[[#This Row],[Revenue (USD)]]/transport_fleet_analysis3[[#This Row],[Trip_Count]]</f>
        <v>103.24245984421924</v>
      </c>
      <c r="M34" s="5">
        <f>transport_fleet_analysis3[[#This Row],[Maintenance_Cost (USD)]]/transport_fleet_analysis3[[#This Row],[Distance_Travelled (km)]]</f>
        <v>0.35740637505003764</v>
      </c>
    </row>
    <row r="35" spans="1:13" x14ac:dyDescent="0.25">
      <c r="A35" s="1" t="s">
        <v>52</v>
      </c>
      <c r="B35" s="4">
        <v>45325</v>
      </c>
      <c r="C35" s="5">
        <v>254.6537124802436</v>
      </c>
      <c r="D35" s="5">
        <v>28.797914279480416</v>
      </c>
      <c r="E35" s="5">
        <v>167.27515006301985</v>
      </c>
      <c r="F35">
        <v>8</v>
      </c>
      <c r="G35" s="1" t="s">
        <v>11</v>
      </c>
      <c r="H35" s="1" t="s">
        <v>21</v>
      </c>
      <c r="I35" s="5">
        <v>919.48631873012846</v>
      </c>
      <c r="J35" s="5">
        <v>5.1479125938197532</v>
      </c>
      <c r="K35" s="5">
        <f>transport_fleet_analysis3[[#This Row],[Distance_Travelled (km)]]/transport_fleet_analysis3[[#This Row],[Fuel_Consumed (L)]]</f>
        <v>8.8427831963405019</v>
      </c>
      <c r="L35" s="5">
        <f>transport_fleet_analysis3[[#This Row],[Revenue (USD)]]/transport_fleet_analysis3[[#This Row],[Trip_Count]]</f>
        <v>114.93578984126606</v>
      </c>
      <c r="M35" s="5">
        <f>transport_fleet_analysis3[[#This Row],[Maintenance_Cost (USD)]]/transport_fleet_analysis3[[#This Row],[Distance_Travelled (km)]]</f>
        <v>0.65687300779483937</v>
      </c>
    </row>
    <row r="36" spans="1:13" x14ac:dyDescent="0.25">
      <c r="A36" s="1" t="s">
        <v>53</v>
      </c>
      <c r="B36" s="4">
        <v>45326</v>
      </c>
      <c r="C36" s="5">
        <v>352.7727718431891</v>
      </c>
      <c r="D36" s="5">
        <v>37.753616340775764</v>
      </c>
      <c r="E36" s="5">
        <v>350.47925100749944</v>
      </c>
      <c r="F36">
        <v>8</v>
      </c>
      <c r="G36" s="1" t="s">
        <v>29</v>
      </c>
      <c r="H36" s="1" t="s">
        <v>18</v>
      </c>
      <c r="I36" s="5">
        <v>492.55131065962678</v>
      </c>
      <c r="J36" s="5">
        <v>2.7293026990479814</v>
      </c>
      <c r="K36" s="5">
        <f>transport_fleet_analysis3[[#This Row],[Distance_Travelled (km)]]/transport_fleet_analysis3[[#This Row],[Fuel_Consumed (L)]]</f>
        <v>9.3440789528333781</v>
      </c>
      <c r="L36" s="5">
        <f>transport_fleet_analysis3[[#This Row],[Revenue (USD)]]/transport_fleet_analysis3[[#This Row],[Trip_Count]]</f>
        <v>61.568913832453347</v>
      </c>
      <c r="M36" s="5">
        <f>transport_fleet_analysis3[[#This Row],[Maintenance_Cost (USD)]]/transport_fleet_analysis3[[#This Row],[Distance_Travelled (km)]]</f>
        <v>0.99349858884032816</v>
      </c>
    </row>
    <row r="37" spans="1:13" x14ac:dyDescent="0.25">
      <c r="A37" s="1" t="s">
        <v>54</v>
      </c>
      <c r="B37" s="4">
        <v>45327</v>
      </c>
      <c r="C37" s="5">
        <v>352.55335880795593</v>
      </c>
      <c r="D37" s="5">
        <v>15.021059718481991</v>
      </c>
      <c r="E37" s="5">
        <v>81.127215067297044</v>
      </c>
      <c r="F37">
        <v>4</v>
      </c>
      <c r="G37" s="1" t="s">
        <v>29</v>
      </c>
      <c r="H37" s="1" t="s">
        <v>21</v>
      </c>
      <c r="I37" s="5">
        <v>509.57653590212868</v>
      </c>
      <c r="J37" s="5">
        <v>10.266747602188444</v>
      </c>
      <c r="K37" s="5">
        <f>transport_fleet_analysis3[[#This Row],[Distance_Travelled (km)]]/transport_fleet_analysis3[[#This Row],[Fuel_Consumed (L)]]</f>
        <v>23.470604964986087</v>
      </c>
      <c r="L37" s="5">
        <f>transport_fleet_analysis3[[#This Row],[Revenue (USD)]]/transport_fleet_analysis3[[#This Row],[Trip_Count]]</f>
        <v>127.39413397553217</v>
      </c>
      <c r="M37" s="5">
        <f>transport_fleet_analysis3[[#This Row],[Maintenance_Cost (USD)]]/transport_fleet_analysis3[[#This Row],[Distance_Travelled (km)]]</f>
        <v>0.23011329502462333</v>
      </c>
    </row>
    <row r="38" spans="1:13" x14ac:dyDescent="0.25">
      <c r="A38" s="1" t="s">
        <v>55</v>
      </c>
      <c r="B38" s="4">
        <v>45328</v>
      </c>
      <c r="C38" s="5">
        <v>313.05204124347472</v>
      </c>
      <c r="D38" s="5">
        <v>5.1562982725208499</v>
      </c>
      <c r="E38" s="5">
        <v>369.83885884927952</v>
      </c>
      <c r="F38">
        <v>10</v>
      </c>
      <c r="G38" s="1" t="s">
        <v>14</v>
      </c>
      <c r="H38" s="1" t="s">
        <v>18</v>
      </c>
      <c r="I38" s="5">
        <v>1665.7688881280851</v>
      </c>
      <c r="J38" s="5">
        <v>3.7998216603403661</v>
      </c>
      <c r="K38" s="5">
        <f>transport_fleet_analysis3[[#This Row],[Distance_Travelled (km)]]/transport_fleet_analysis3[[#This Row],[Fuel_Consumed (L)]]</f>
        <v>60.712554762746002</v>
      </c>
      <c r="L38" s="5">
        <f>transport_fleet_analysis3[[#This Row],[Revenue (USD)]]/transport_fleet_analysis3[[#This Row],[Trip_Count]]</f>
        <v>166.57688881280851</v>
      </c>
      <c r="M38" s="5">
        <f>transport_fleet_analysis3[[#This Row],[Maintenance_Cost (USD)]]/transport_fleet_analysis3[[#This Row],[Distance_Travelled (km)]]</f>
        <v>1.1813973720798681</v>
      </c>
    </row>
    <row r="39" spans="1:13" x14ac:dyDescent="0.25">
      <c r="A39" s="1" t="s">
        <v>56</v>
      </c>
      <c r="B39" s="4">
        <v>45329</v>
      </c>
      <c r="C39" s="5">
        <v>420.08778555204839</v>
      </c>
      <c r="D39" s="5">
        <v>6.0230897294884969</v>
      </c>
      <c r="E39" s="5">
        <v>475.41829002621807</v>
      </c>
      <c r="F39">
        <v>3</v>
      </c>
      <c r="G39" s="1" t="s">
        <v>20</v>
      </c>
      <c r="H39" s="1" t="s">
        <v>21</v>
      </c>
      <c r="I39" s="5">
        <v>1480.7453273732845</v>
      </c>
      <c r="J39" s="5">
        <v>1.9323480760874847</v>
      </c>
      <c r="K39" s="5">
        <f>transport_fleet_analysis3[[#This Row],[Distance_Travelled (km)]]/transport_fleet_analysis3[[#This Row],[Fuel_Consumed (L)]]</f>
        <v>69.746227338327202</v>
      </c>
      <c r="L39" s="5">
        <f>transport_fleet_analysis3[[#This Row],[Revenue (USD)]]/transport_fleet_analysis3[[#This Row],[Trip_Count]]</f>
        <v>493.5817757910948</v>
      </c>
      <c r="M39" s="5">
        <f>transport_fleet_analysis3[[#This Row],[Maintenance_Cost (USD)]]/transport_fleet_analysis3[[#This Row],[Distance_Travelled (km)]]</f>
        <v>1.1317117668666763</v>
      </c>
    </row>
    <row r="40" spans="1:13" x14ac:dyDescent="0.25">
      <c r="A40" s="1" t="s">
        <v>57</v>
      </c>
      <c r="B40" s="4">
        <v>45330</v>
      </c>
      <c r="C40" s="5">
        <v>473.13135130079939</v>
      </c>
      <c r="D40" s="5">
        <v>18.426334491634183</v>
      </c>
      <c r="E40" s="5">
        <v>475.37511672795341</v>
      </c>
      <c r="F40">
        <v>7</v>
      </c>
      <c r="G40" s="1" t="s">
        <v>16</v>
      </c>
      <c r="H40" s="1" t="s">
        <v>12</v>
      </c>
      <c r="I40" s="5">
        <v>459.79002263269473</v>
      </c>
      <c r="J40" s="5">
        <v>9.2678502717935256</v>
      </c>
      <c r="K40" s="5">
        <f>transport_fleet_analysis3[[#This Row],[Distance_Travelled (km)]]/transport_fleet_analysis3[[#This Row],[Fuel_Consumed (L)]]</f>
        <v>25.676911027291279</v>
      </c>
      <c r="L40" s="5">
        <f>transport_fleet_analysis3[[#This Row],[Revenue (USD)]]/transport_fleet_analysis3[[#This Row],[Trip_Count]]</f>
        <v>65.684288947527818</v>
      </c>
      <c r="M40" s="5">
        <f>transport_fleet_analysis3[[#This Row],[Maintenance_Cost (USD)]]/transport_fleet_analysis3[[#This Row],[Distance_Travelled (km)]]</f>
        <v>1.0047423731718161</v>
      </c>
    </row>
    <row r="41" spans="1:13" x14ac:dyDescent="0.25">
      <c r="A41" s="1" t="s">
        <v>58</v>
      </c>
      <c r="B41" s="4">
        <v>45331</v>
      </c>
      <c r="C41" s="5">
        <v>98.755745989653803</v>
      </c>
      <c r="D41" s="5">
        <v>35.307493599945516</v>
      </c>
      <c r="E41" s="5">
        <v>207.96868509324892</v>
      </c>
      <c r="F41">
        <v>1</v>
      </c>
      <c r="G41" s="1" t="s">
        <v>14</v>
      </c>
      <c r="H41" s="1" t="s">
        <v>12</v>
      </c>
      <c r="I41" s="5">
        <v>442.702756644754</v>
      </c>
      <c r="J41" s="5">
        <v>4.2455281830546134</v>
      </c>
      <c r="K41" s="5">
        <f>transport_fleet_analysis3[[#This Row],[Distance_Travelled (km)]]/transport_fleet_analysis3[[#This Row],[Fuel_Consumed (L)]]</f>
        <v>2.7970194403662285</v>
      </c>
      <c r="L41" s="5">
        <f>transport_fleet_analysis3[[#This Row],[Revenue (USD)]]/transport_fleet_analysis3[[#This Row],[Trip_Count]]</f>
        <v>442.702756644754</v>
      </c>
      <c r="M41" s="5">
        <f>transport_fleet_analysis3[[#This Row],[Maintenance_Cost (USD)]]/transport_fleet_analysis3[[#This Row],[Distance_Travelled (km)]]</f>
        <v>2.1058894650548927</v>
      </c>
    </row>
    <row r="42" spans="1:13" x14ac:dyDescent="0.25">
      <c r="A42" s="1" t="s">
        <v>59</v>
      </c>
      <c r="B42" s="4">
        <v>45332</v>
      </c>
      <c r="C42" s="5">
        <v>155.21985599521241</v>
      </c>
      <c r="D42" s="5">
        <v>29.500040256125935</v>
      </c>
      <c r="E42" s="5">
        <v>497.2559026628627</v>
      </c>
      <c r="F42">
        <v>4</v>
      </c>
      <c r="G42" s="1" t="s">
        <v>20</v>
      </c>
      <c r="H42" s="1" t="s">
        <v>18</v>
      </c>
      <c r="I42" s="5">
        <v>1605.6807158685581</v>
      </c>
      <c r="J42" s="5">
        <v>6.7070279260525432</v>
      </c>
      <c r="K42" s="5">
        <f>transport_fleet_analysis3[[#This Row],[Distance_Travelled (km)]]/transport_fleet_analysis3[[#This Row],[Fuel_Consumed (L)]]</f>
        <v>5.2616828535676214</v>
      </c>
      <c r="L42" s="5">
        <f>transport_fleet_analysis3[[#This Row],[Revenue (USD)]]/transport_fleet_analysis3[[#This Row],[Trip_Count]]</f>
        <v>401.42017896713952</v>
      </c>
      <c r="M42" s="5">
        <f>transport_fleet_analysis3[[#This Row],[Maintenance_Cost (USD)]]/transport_fleet_analysis3[[#This Row],[Distance_Travelled (km)]]</f>
        <v>3.2035585877505262</v>
      </c>
    </row>
    <row r="43" spans="1:13" x14ac:dyDescent="0.25">
      <c r="A43" s="1" t="s">
        <v>60</v>
      </c>
      <c r="B43" s="4">
        <v>45333</v>
      </c>
      <c r="C43" s="5">
        <v>61.261092340917045</v>
      </c>
      <c r="D43" s="5">
        <v>28.937012382354144</v>
      </c>
      <c r="E43" s="5">
        <v>483.28829133802446</v>
      </c>
      <c r="F43">
        <v>1</v>
      </c>
      <c r="G43" s="1" t="s">
        <v>16</v>
      </c>
      <c r="H43" s="1" t="s">
        <v>27</v>
      </c>
      <c r="I43" s="5">
        <v>154.66892086987644</v>
      </c>
      <c r="J43" s="5">
        <v>3.5319533603160411</v>
      </c>
      <c r="K43" s="5">
        <f>transport_fleet_analysis3[[#This Row],[Distance_Travelled (km)]]/transport_fleet_analysis3[[#This Row],[Fuel_Consumed (L)]]</f>
        <v>2.1170496639892997</v>
      </c>
      <c r="L43" s="5">
        <f>transport_fleet_analysis3[[#This Row],[Revenue (USD)]]/transport_fleet_analysis3[[#This Row],[Trip_Count]]</f>
        <v>154.66892086987644</v>
      </c>
      <c r="M43" s="5">
        <f>transport_fleet_analysis3[[#This Row],[Maintenance_Cost (USD)]]/transport_fleet_analysis3[[#This Row],[Distance_Travelled (km)]]</f>
        <v>7.8889923909376689</v>
      </c>
    </row>
    <row r="44" spans="1:13" x14ac:dyDescent="0.25">
      <c r="A44" s="1" t="s">
        <v>61</v>
      </c>
      <c r="B44" s="4">
        <v>45334</v>
      </c>
      <c r="C44" s="5">
        <v>447.90568034668348</v>
      </c>
      <c r="D44" s="5">
        <v>42.051219681910297</v>
      </c>
      <c r="E44" s="5">
        <v>35.543716605001961</v>
      </c>
      <c r="F44">
        <v>3</v>
      </c>
      <c r="G44" s="1" t="s">
        <v>29</v>
      </c>
      <c r="H44" s="1" t="s">
        <v>12</v>
      </c>
      <c r="I44" s="5">
        <v>1954.6435095177515</v>
      </c>
      <c r="J44" s="5">
        <v>1.4525721379949457</v>
      </c>
      <c r="K44" s="5">
        <f>transport_fleet_analysis3[[#This Row],[Distance_Travelled (km)]]/transport_fleet_analysis3[[#This Row],[Fuel_Consumed (L)]]</f>
        <v>10.651431367146877</v>
      </c>
      <c r="L44" s="5">
        <f>transport_fleet_analysis3[[#This Row],[Revenue (USD)]]/transport_fleet_analysis3[[#This Row],[Trip_Count]]</f>
        <v>651.54783650591719</v>
      </c>
      <c r="M44" s="5">
        <f>transport_fleet_analysis3[[#This Row],[Maintenance_Cost (USD)]]/transport_fleet_analysis3[[#This Row],[Distance_Travelled (km)]]</f>
        <v>7.9355360212200854E-2</v>
      </c>
    </row>
    <row r="45" spans="1:13" x14ac:dyDescent="0.25">
      <c r="A45" s="1" t="s">
        <v>62</v>
      </c>
      <c r="B45" s="4">
        <v>45335</v>
      </c>
      <c r="C45" s="5">
        <v>302.63332201244549</v>
      </c>
      <c r="D45" s="5">
        <v>16.138041732669901</v>
      </c>
      <c r="E45" s="5">
        <v>309.1465603764662</v>
      </c>
      <c r="F45">
        <v>10</v>
      </c>
      <c r="G45" s="1" t="s">
        <v>20</v>
      </c>
      <c r="H45" s="1" t="s">
        <v>12</v>
      </c>
      <c r="I45" s="5">
        <v>547.42268825763801</v>
      </c>
      <c r="J45" s="5">
        <v>6.634882970395565</v>
      </c>
      <c r="K45" s="5">
        <f>transport_fleet_analysis3[[#This Row],[Distance_Travelled (km)]]/transport_fleet_analysis3[[#This Row],[Fuel_Consumed (L)]]</f>
        <v>18.752790891585914</v>
      </c>
      <c r="L45" s="5">
        <f>transport_fleet_analysis3[[#This Row],[Revenue (USD)]]/transport_fleet_analysis3[[#This Row],[Trip_Count]]</f>
        <v>54.742268825763801</v>
      </c>
      <c r="M45" s="5">
        <f>transport_fleet_analysis3[[#This Row],[Maintenance_Cost (USD)]]/transport_fleet_analysis3[[#This Row],[Distance_Travelled (km)]]</f>
        <v>1.0215218810695039</v>
      </c>
    </row>
    <row r="46" spans="1:13" x14ac:dyDescent="0.25">
      <c r="A46" s="1" t="s">
        <v>63</v>
      </c>
      <c r="B46" s="4">
        <v>45336</v>
      </c>
      <c r="C46" s="5">
        <v>461.86515893442174</v>
      </c>
      <c r="D46" s="5">
        <v>20.577188074443203</v>
      </c>
      <c r="E46" s="5">
        <v>462.0983438806781</v>
      </c>
      <c r="F46">
        <v>10</v>
      </c>
      <c r="G46" s="1" t="s">
        <v>14</v>
      </c>
      <c r="H46" s="1" t="s">
        <v>18</v>
      </c>
      <c r="I46" s="5">
        <v>956.85571375432346</v>
      </c>
      <c r="J46" s="5">
        <v>4.7001137859160131</v>
      </c>
      <c r="K46" s="5">
        <f>transport_fleet_analysis3[[#This Row],[Distance_Travelled (km)]]/transport_fleet_analysis3[[#This Row],[Fuel_Consumed (L)]]</f>
        <v>22.445494363151429</v>
      </c>
      <c r="L46" s="5">
        <f>transport_fleet_analysis3[[#This Row],[Revenue (USD)]]/transport_fleet_analysis3[[#This Row],[Trip_Count]]</f>
        <v>95.685571375432346</v>
      </c>
      <c r="M46" s="5">
        <f>transport_fleet_analysis3[[#This Row],[Maintenance_Cost (USD)]]/transport_fleet_analysis3[[#This Row],[Distance_Travelled (km)]]</f>
        <v>1.0005048766761155</v>
      </c>
    </row>
    <row r="47" spans="1:13" x14ac:dyDescent="0.25">
      <c r="A47" s="1" t="s">
        <v>64</v>
      </c>
      <c r="B47" s="4">
        <v>45337</v>
      </c>
      <c r="C47" s="5">
        <v>149.61524003329549</v>
      </c>
      <c r="D47" s="5">
        <v>17.40423775078073</v>
      </c>
      <c r="E47" s="5">
        <v>484.41520909564906</v>
      </c>
      <c r="F47">
        <v>3</v>
      </c>
      <c r="G47" s="1" t="s">
        <v>11</v>
      </c>
      <c r="H47" s="1" t="s">
        <v>18</v>
      </c>
      <c r="I47" s="5">
        <v>571.80412338906285</v>
      </c>
      <c r="J47" s="5">
        <v>5.9626632343460679</v>
      </c>
      <c r="K47" s="5">
        <f>transport_fleet_analysis3[[#This Row],[Distance_Travelled (km)]]/transport_fleet_analysis3[[#This Row],[Fuel_Consumed (L)]]</f>
        <v>8.5964833493833392</v>
      </c>
      <c r="L47" s="5">
        <f>transport_fleet_analysis3[[#This Row],[Revenue (USD)]]/transport_fleet_analysis3[[#This Row],[Trip_Count]]</f>
        <v>190.60137446302096</v>
      </c>
      <c r="M47" s="5">
        <f>transport_fleet_analysis3[[#This Row],[Maintenance_Cost (USD)]]/transport_fleet_analysis3[[#This Row],[Distance_Travelled (km)]]</f>
        <v>3.2377397448805811</v>
      </c>
    </row>
    <row r="48" spans="1:13" x14ac:dyDescent="0.25">
      <c r="A48" s="1" t="s">
        <v>65</v>
      </c>
      <c r="B48" s="4">
        <v>45338</v>
      </c>
      <c r="C48" s="5">
        <v>78.447668522087952</v>
      </c>
      <c r="D48" s="5">
        <v>47.183466251078009</v>
      </c>
      <c r="E48" s="5">
        <v>126.0297202097658</v>
      </c>
      <c r="F48">
        <v>3</v>
      </c>
      <c r="G48" s="1" t="s">
        <v>14</v>
      </c>
      <c r="H48" s="1" t="s">
        <v>27</v>
      </c>
      <c r="I48" s="5">
        <v>1207.5158469386954</v>
      </c>
      <c r="J48" s="5">
        <v>5.7575622908657831</v>
      </c>
      <c r="K48" s="5">
        <f>transport_fleet_analysis3[[#This Row],[Distance_Travelled (km)]]/transport_fleet_analysis3[[#This Row],[Fuel_Consumed (L)]]</f>
        <v>1.6626092730161732</v>
      </c>
      <c r="L48" s="5">
        <f>transport_fleet_analysis3[[#This Row],[Revenue (USD)]]/transport_fleet_analysis3[[#This Row],[Trip_Count]]</f>
        <v>402.50528231289849</v>
      </c>
      <c r="M48" s="5">
        <f>transport_fleet_analysis3[[#This Row],[Maintenance_Cost (USD)]]/transport_fleet_analysis3[[#This Row],[Distance_Travelled (km)]]</f>
        <v>1.6065451349173048</v>
      </c>
    </row>
    <row r="49" spans="1:13" x14ac:dyDescent="0.25">
      <c r="A49" s="1" t="s">
        <v>66</v>
      </c>
      <c r="B49" s="4">
        <v>45339</v>
      </c>
      <c r="C49" s="5">
        <v>420.73490812570145</v>
      </c>
      <c r="D49" s="5">
        <v>37.626077565901326</v>
      </c>
      <c r="E49" s="5">
        <v>291.46411813775381</v>
      </c>
      <c r="F49">
        <v>9</v>
      </c>
      <c r="G49" s="1" t="s">
        <v>14</v>
      </c>
      <c r="H49" s="1" t="s">
        <v>18</v>
      </c>
      <c r="I49" s="5">
        <v>1329.7475797721133</v>
      </c>
      <c r="J49" s="5">
        <v>5.042631356787302</v>
      </c>
      <c r="K49" s="5">
        <f>transport_fleet_analysis3[[#This Row],[Distance_Travelled (km)]]/transport_fleet_analysis3[[#This Row],[Fuel_Consumed (L)]]</f>
        <v>11.182002891180794</v>
      </c>
      <c r="L49" s="5">
        <f>transport_fleet_analysis3[[#This Row],[Revenue (USD)]]/transport_fleet_analysis3[[#This Row],[Trip_Count]]</f>
        <v>147.74973108579036</v>
      </c>
      <c r="M49" s="5">
        <f>transport_fleet_analysis3[[#This Row],[Maintenance_Cost (USD)]]/transport_fleet_analysis3[[#This Row],[Distance_Travelled (km)]]</f>
        <v>0.69275002503636829</v>
      </c>
    </row>
    <row r="50" spans="1:13" x14ac:dyDescent="0.25">
      <c r="A50" s="1" t="s">
        <v>67</v>
      </c>
      <c r="B50" s="4">
        <v>45340</v>
      </c>
      <c r="C50" s="5">
        <v>459.22443729255144</v>
      </c>
      <c r="D50" s="5">
        <v>10.078008744491481</v>
      </c>
      <c r="E50" s="5">
        <v>469.61014090604203</v>
      </c>
      <c r="F50">
        <v>1</v>
      </c>
      <c r="G50" s="1" t="s">
        <v>11</v>
      </c>
      <c r="H50" s="1" t="s">
        <v>27</v>
      </c>
      <c r="I50" s="5">
        <v>262.90348037785623</v>
      </c>
      <c r="J50" s="5">
        <v>6.4729736781658573</v>
      </c>
      <c r="K50" s="5">
        <f>transport_fleet_analysis3[[#This Row],[Distance_Travelled (km)]]/transport_fleet_analysis3[[#This Row],[Fuel_Consumed (L)]]</f>
        <v>45.566981428107816</v>
      </c>
      <c r="L50" s="5">
        <f>transport_fleet_analysis3[[#This Row],[Revenue (USD)]]/transport_fleet_analysis3[[#This Row],[Trip_Count]]</f>
        <v>262.90348037785623</v>
      </c>
      <c r="M50" s="5">
        <f>transport_fleet_analysis3[[#This Row],[Maintenance_Cost (USD)]]/transport_fleet_analysis3[[#This Row],[Distance_Travelled (km)]]</f>
        <v>1.0226157468333383</v>
      </c>
    </row>
    <row r="51" spans="1:13" x14ac:dyDescent="0.25">
      <c r="A51" s="1" t="s">
        <v>68</v>
      </c>
      <c r="B51" s="4">
        <v>45341</v>
      </c>
      <c r="C51" s="5">
        <v>185.9855785381626</v>
      </c>
      <c r="D51" s="5">
        <v>41.426518259263752</v>
      </c>
      <c r="E51" s="5">
        <v>87.508816711312818</v>
      </c>
      <c r="F51">
        <v>10</v>
      </c>
      <c r="G51" s="1" t="s">
        <v>20</v>
      </c>
      <c r="H51" s="1" t="s">
        <v>18</v>
      </c>
      <c r="I51" s="5">
        <v>990.87505529142436</v>
      </c>
      <c r="J51" s="5">
        <v>4.0032141224002844</v>
      </c>
      <c r="K51" s="5">
        <f>transport_fleet_analysis3[[#This Row],[Distance_Travelled (km)]]/transport_fleet_analysis3[[#This Row],[Fuel_Consumed (L)]]</f>
        <v>4.4895295659217682</v>
      </c>
      <c r="L51" s="5">
        <f>transport_fleet_analysis3[[#This Row],[Revenue (USD)]]/transport_fleet_analysis3[[#This Row],[Trip_Count]]</f>
        <v>99.087505529142433</v>
      </c>
      <c r="M51" s="5">
        <f>transport_fleet_analysis3[[#This Row],[Maintenance_Cost (USD)]]/transport_fleet_analysis3[[#This Row],[Distance_Travelled (km)]]</f>
        <v>0.47051399038101643</v>
      </c>
    </row>
    <row r="52" spans="1:13" x14ac:dyDescent="0.25">
      <c r="A52" s="1" t="s">
        <v>69</v>
      </c>
      <c r="B52" s="4">
        <v>45342</v>
      </c>
      <c r="C52" s="5">
        <v>233.73313510793574</v>
      </c>
      <c r="D52" s="5">
        <v>23.865826932128844</v>
      </c>
      <c r="E52" s="5">
        <v>377.76479748895156</v>
      </c>
      <c r="F52">
        <v>3</v>
      </c>
      <c r="G52" s="1" t="s">
        <v>20</v>
      </c>
      <c r="H52" s="1" t="s">
        <v>12</v>
      </c>
      <c r="I52" s="5">
        <v>1755.7426029009175</v>
      </c>
      <c r="J52" s="5">
        <v>1.2719001619161889</v>
      </c>
      <c r="K52" s="5">
        <f>transport_fleet_analysis3[[#This Row],[Distance_Travelled (km)]]/transport_fleet_analysis3[[#This Row],[Fuel_Consumed (L)]]</f>
        <v>9.7936323670091507</v>
      </c>
      <c r="L52" s="5">
        <f>transport_fleet_analysis3[[#This Row],[Revenue (USD)]]/transport_fleet_analysis3[[#This Row],[Trip_Count]]</f>
        <v>585.2475343003058</v>
      </c>
      <c r="M52" s="5">
        <f>transport_fleet_analysis3[[#This Row],[Maintenance_Cost (USD)]]/transport_fleet_analysis3[[#This Row],[Distance_Travelled (km)]]</f>
        <v>1.6162226948032139</v>
      </c>
    </row>
    <row r="53" spans="1:13" x14ac:dyDescent="0.25">
      <c r="A53" s="1" t="s">
        <v>70</v>
      </c>
      <c r="B53" s="4">
        <v>45343</v>
      </c>
      <c r="C53" s="5">
        <v>112.89965562824949</v>
      </c>
      <c r="D53" s="5">
        <v>39.472406038125648</v>
      </c>
      <c r="E53" s="5">
        <v>134.23804407171053</v>
      </c>
      <c r="F53">
        <v>1</v>
      </c>
      <c r="G53" s="1" t="s">
        <v>14</v>
      </c>
      <c r="H53" s="1" t="s">
        <v>18</v>
      </c>
      <c r="I53" s="5">
        <v>1951.358436172789</v>
      </c>
      <c r="J53" s="5">
        <v>5.8585734409965156</v>
      </c>
      <c r="K53" s="5">
        <f>transport_fleet_analysis3[[#This Row],[Distance_Travelled (km)]]/transport_fleet_analysis3[[#This Row],[Fuel_Consumed (L)]]</f>
        <v>2.8602172241337875</v>
      </c>
      <c r="L53" s="5">
        <f>transport_fleet_analysis3[[#This Row],[Revenue (USD)]]/transport_fleet_analysis3[[#This Row],[Trip_Count]]</f>
        <v>1951.358436172789</v>
      </c>
      <c r="M53" s="5">
        <f>transport_fleet_analysis3[[#This Row],[Maintenance_Cost (USD)]]/transport_fleet_analysis3[[#This Row],[Distance_Travelled (km)]]</f>
        <v>1.1890031313622695</v>
      </c>
    </row>
    <row r="54" spans="1:13" x14ac:dyDescent="0.25">
      <c r="A54" s="1" t="s">
        <v>71</v>
      </c>
      <c r="B54" s="4">
        <v>45344</v>
      </c>
      <c r="C54" s="5">
        <v>475.81768979687581</v>
      </c>
      <c r="D54" s="5">
        <v>44.769047983041851</v>
      </c>
      <c r="E54" s="5">
        <v>491.54223437137131</v>
      </c>
      <c r="F54">
        <v>3</v>
      </c>
      <c r="G54" s="1" t="s">
        <v>14</v>
      </c>
      <c r="H54" s="1" t="s">
        <v>21</v>
      </c>
      <c r="I54" s="5">
        <v>855.35395968720047</v>
      </c>
      <c r="J54" s="5">
        <v>3.92187365963238</v>
      </c>
      <c r="K54" s="5">
        <f>transport_fleet_analysis3[[#This Row],[Distance_Travelled (km)]]/transport_fleet_analysis3[[#This Row],[Fuel_Consumed (L)]]</f>
        <v>10.628273578145143</v>
      </c>
      <c r="L54" s="5">
        <f>transport_fleet_analysis3[[#This Row],[Revenue (USD)]]/transport_fleet_analysis3[[#This Row],[Trip_Count]]</f>
        <v>285.11798656240018</v>
      </c>
      <c r="M54" s="5">
        <f>transport_fleet_analysis3[[#This Row],[Maintenance_Cost (USD)]]/transport_fleet_analysis3[[#This Row],[Distance_Travelled (km)]]</f>
        <v>1.0330474148222784</v>
      </c>
    </row>
    <row r="55" spans="1:13" x14ac:dyDescent="0.25">
      <c r="A55" s="1" t="s">
        <v>72</v>
      </c>
      <c r="B55" s="4">
        <v>45345</v>
      </c>
      <c r="C55" s="5">
        <v>186.96406296020234</v>
      </c>
      <c r="D55" s="5">
        <v>5.7040608363597309</v>
      </c>
      <c r="E55" s="5">
        <v>100.58596004076038</v>
      </c>
      <c r="F55">
        <v>5</v>
      </c>
      <c r="G55" s="1" t="s">
        <v>20</v>
      </c>
      <c r="H55" s="1" t="s">
        <v>12</v>
      </c>
      <c r="I55" s="5">
        <v>503.21356173856776</v>
      </c>
      <c r="J55" s="5">
        <v>1.8347728695722083</v>
      </c>
      <c r="K55" s="5">
        <f>transport_fleet_analysis3[[#This Row],[Distance_Travelled (km)]]/transport_fleet_analysis3[[#This Row],[Fuel_Consumed (L)]]</f>
        <v>32.777361308705949</v>
      </c>
      <c r="L55" s="5">
        <f>transport_fleet_analysis3[[#This Row],[Revenue (USD)]]/transport_fleet_analysis3[[#This Row],[Trip_Count]]</f>
        <v>100.64271234771356</v>
      </c>
      <c r="M55" s="5">
        <f>transport_fleet_analysis3[[#This Row],[Maintenance_Cost (USD)]]/transport_fleet_analysis3[[#This Row],[Distance_Travelled (km)]]</f>
        <v>0.53799622477273279</v>
      </c>
    </row>
    <row r="56" spans="1:13" x14ac:dyDescent="0.25">
      <c r="A56" s="1" t="s">
        <v>73</v>
      </c>
      <c r="B56" s="4">
        <v>45346</v>
      </c>
      <c r="C56" s="5">
        <v>271.68107854019263</v>
      </c>
      <c r="D56" s="5">
        <v>14.273672983259637</v>
      </c>
      <c r="E56" s="5">
        <v>444.95372162966589</v>
      </c>
      <c r="F56">
        <v>3</v>
      </c>
      <c r="G56" s="1" t="s">
        <v>11</v>
      </c>
      <c r="H56" s="1" t="s">
        <v>21</v>
      </c>
      <c r="I56" s="5">
        <v>828.64136506662521</v>
      </c>
      <c r="J56" s="5">
        <v>10.916234321196404</v>
      </c>
      <c r="K56" s="5">
        <f>transport_fleet_analysis3[[#This Row],[Distance_Travelled (km)]]/transport_fleet_analysis3[[#This Row],[Fuel_Consumed (L)]]</f>
        <v>19.033718851400337</v>
      </c>
      <c r="L56" s="5">
        <f>transport_fleet_analysis3[[#This Row],[Revenue (USD)]]/transport_fleet_analysis3[[#This Row],[Trip_Count]]</f>
        <v>276.21378835554174</v>
      </c>
      <c r="M56" s="5">
        <f>transport_fleet_analysis3[[#This Row],[Maintenance_Cost (USD)]]/transport_fleet_analysis3[[#This Row],[Distance_Travelled (km)]]</f>
        <v>1.6377795760400709</v>
      </c>
    </row>
    <row r="57" spans="1:13" x14ac:dyDescent="0.25">
      <c r="A57" s="1" t="s">
        <v>74</v>
      </c>
      <c r="B57" s="4">
        <v>45347</v>
      </c>
      <c r="C57" s="5">
        <v>93.736399379819716</v>
      </c>
      <c r="D57" s="5">
        <v>9.5403520891628162</v>
      </c>
      <c r="E57" s="5">
        <v>62.588486033660651</v>
      </c>
      <c r="F57">
        <v>9</v>
      </c>
      <c r="G57" s="1" t="s">
        <v>16</v>
      </c>
      <c r="H57" s="1" t="s">
        <v>21</v>
      </c>
      <c r="I57" s="5">
        <v>904.25280704049612</v>
      </c>
      <c r="J57" s="5">
        <v>4.2396960353004722</v>
      </c>
      <c r="K57" s="5">
        <f>transport_fleet_analysis3[[#This Row],[Distance_Travelled (km)]]/transport_fleet_analysis3[[#This Row],[Fuel_Consumed (L)]]</f>
        <v>9.8252557666396623</v>
      </c>
      <c r="L57" s="5">
        <f>transport_fleet_analysis3[[#This Row],[Revenue (USD)]]/transport_fleet_analysis3[[#This Row],[Trip_Count]]</f>
        <v>100.47253411561069</v>
      </c>
      <c r="M57" s="5">
        <f>transport_fleet_analysis3[[#This Row],[Maintenance_Cost (USD)]]/transport_fleet_analysis3[[#This Row],[Distance_Travelled (km)]]</f>
        <v>0.66770738419396958</v>
      </c>
    </row>
    <row r="58" spans="1:13" x14ac:dyDescent="0.25">
      <c r="A58" s="1" t="s">
        <v>75</v>
      </c>
      <c r="B58" s="4">
        <v>45348</v>
      </c>
      <c r="C58" s="5">
        <v>449.26668883782605</v>
      </c>
      <c r="D58" s="5">
        <v>6.5109324089426357</v>
      </c>
      <c r="E58" s="5">
        <v>360.30359030970772</v>
      </c>
      <c r="F58">
        <v>7</v>
      </c>
      <c r="G58" s="1" t="s">
        <v>11</v>
      </c>
      <c r="H58" s="1" t="s">
        <v>18</v>
      </c>
      <c r="I58" s="5">
        <v>1234.6722862633214</v>
      </c>
      <c r="J58" s="5">
        <v>6.5194141167454482</v>
      </c>
      <c r="K58" s="5">
        <f>transport_fleet_analysis3[[#This Row],[Distance_Travelled (km)]]/transport_fleet_analysis3[[#This Row],[Fuel_Consumed (L)]]</f>
        <v>69.001897212259067</v>
      </c>
      <c r="L58" s="5">
        <f>transport_fleet_analysis3[[#This Row],[Revenue (USD)]]/transport_fleet_analysis3[[#This Row],[Trip_Count]]</f>
        <v>176.3817551804745</v>
      </c>
      <c r="M58" s="5">
        <f>transport_fleet_analysis3[[#This Row],[Maintenance_Cost (USD)]]/transport_fleet_analysis3[[#This Row],[Distance_Travelled (km)]]</f>
        <v>0.80198153849721143</v>
      </c>
    </row>
    <row r="59" spans="1:13" x14ac:dyDescent="0.25">
      <c r="A59" s="1" t="s">
        <v>76</v>
      </c>
      <c r="B59" s="4">
        <v>45349</v>
      </c>
      <c r="C59" s="5">
        <v>111.04882191785143</v>
      </c>
      <c r="D59" s="5">
        <v>31.90032035291987</v>
      </c>
      <c r="E59" s="5">
        <v>326.76929019434192</v>
      </c>
      <c r="F59">
        <v>10</v>
      </c>
      <c r="G59" s="1" t="s">
        <v>29</v>
      </c>
      <c r="H59" s="1" t="s">
        <v>18</v>
      </c>
      <c r="I59" s="5">
        <v>238.80567462020278</v>
      </c>
      <c r="J59" s="5">
        <v>7.0131707867994777</v>
      </c>
      <c r="K59" s="5">
        <f>transport_fleet_analysis3[[#This Row],[Distance_Travelled (km)]]/transport_fleet_analysis3[[#This Row],[Fuel_Consumed (L)]]</f>
        <v>3.4811193332635924</v>
      </c>
      <c r="L59" s="5">
        <f>transport_fleet_analysis3[[#This Row],[Revenue (USD)]]/transport_fleet_analysis3[[#This Row],[Trip_Count]]</f>
        <v>23.880567462020277</v>
      </c>
      <c r="M59" s="5">
        <f>transport_fleet_analysis3[[#This Row],[Maintenance_Cost (USD)]]/transport_fleet_analysis3[[#This Row],[Distance_Travelled (km)]]</f>
        <v>2.9425732263604751</v>
      </c>
    </row>
    <row r="60" spans="1:13" x14ac:dyDescent="0.25">
      <c r="A60" s="1" t="s">
        <v>77</v>
      </c>
      <c r="B60" s="4">
        <v>45350</v>
      </c>
      <c r="C60" s="5">
        <v>254.13969060000167</v>
      </c>
      <c r="D60" s="5">
        <v>36.64788200892179</v>
      </c>
      <c r="E60" s="5">
        <v>445.59368730455446</v>
      </c>
      <c r="F60">
        <v>10</v>
      </c>
      <c r="G60" s="1" t="s">
        <v>14</v>
      </c>
      <c r="H60" s="1" t="s">
        <v>21</v>
      </c>
      <c r="I60" s="5">
        <v>1158.2999513419672</v>
      </c>
      <c r="J60" s="5">
        <v>1.8597491133556234</v>
      </c>
      <c r="K60" s="5">
        <f>transport_fleet_analysis3[[#This Row],[Distance_Travelled (km)]]/transport_fleet_analysis3[[#This Row],[Fuel_Consumed (L)]]</f>
        <v>6.9346351458491462</v>
      </c>
      <c r="L60" s="5">
        <f>transport_fleet_analysis3[[#This Row],[Revenue (USD)]]/transport_fleet_analysis3[[#This Row],[Trip_Count]]</f>
        <v>115.82999513419672</v>
      </c>
      <c r="M60" s="5">
        <f>transport_fleet_analysis3[[#This Row],[Maintenance_Cost (USD)]]/transport_fleet_analysis3[[#This Row],[Distance_Travelled (km)]]</f>
        <v>1.7533415825467742</v>
      </c>
    </row>
    <row r="61" spans="1:13" x14ac:dyDescent="0.25">
      <c r="A61" s="1" t="s">
        <v>78</v>
      </c>
      <c r="B61" s="4">
        <v>45351</v>
      </c>
      <c r="C61" s="5">
        <v>351.71879848257703</v>
      </c>
      <c r="D61" s="5">
        <v>7.1904344559687097</v>
      </c>
      <c r="E61" s="5">
        <v>234.38236836694105</v>
      </c>
      <c r="F61">
        <v>1</v>
      </c>
      <c r="G61" s="1" t="s">
        <v>20</v>
      </c>
      <c r="H61" s="1" t="s">
        <v>12</v>
      </c>
      <c r="I61" s="5">
        <v>199.0139620932847</v>
      </c>
      <c r="J61" s="5">
        <v>4.0406744643499328</v>
      </c>
      <c r="K61" s="5">
        <f>transport_fleet_analysis3[[#This Row],[Distance_Travelled (km)]]/transport_fleet_analysis3[[#This Row],[Fuel_Consumed (L)]]</f>
        <v>48.914818796605353</v>
      </c>
      <c r="L61" s="5">
        <f>transport_fleet_analysis3[[#This Row],[Revenue (USD)]]/transport_fleet_analysis3[[#This Row],[Trip_Count]]</f>
        <v>199.0139620932847</v>
      </c>
      <c r="M61" s="5">
        <f>transport_fleet_analysis3[[#This Row],[Maintenance_Cost (USD)]]/transport_fleet_analysis3[[#This Row],[Distance_Travelled (km)]]</f>
        <v>0.6663913597400497</v>
      </c>
    </row>
    <row r="62" spans="1:13" x14ac:dyDescent="0.25">
      <c r="A62" s="1" t="s">
        <v>79</v>
      </c>
      <c r="B62" s="4">
        <v>45352</v>
      </c>
      <c r="C62" s="5">
        <v>384.4130546854272</v>
      </c>
      <c r="D62" s="5">
        <v>38.32434853159377</v>
      </c>
      <c r="E62" s="5">
        <v>147.30197147018058</v>
      </c>
      <c r="F62">
        <v>5</v>
      </c>
      <c r="G62" s="1" t="s">
        <v>11</v>
      </c>
      <c r="H62" s="1" t="s">
        <v>18</v>
      </c>
      <c r="I62" s="5">
        <v>1869.0227541789318</v>
      </c>
      <c r="J62" s="5">
        <v>3.5051575160212822</v>
      </c>
      <c r="K62" s="5">
        <f>transport_fleet_analysis3[[#This Row],[Distance_Travelled (km)]]/transport_fleet_analysis3[[#This Row],[Fuel_Consumed (L)]]</f>
        <v>10.030517658206906</v>
      </c>
      <c r="L62" s="5">
        <f>transport_fleet_analysis3[[#This Row],[Revenue (USD)]]/transport_fleet_analysis3[[#This Row],[Trip_Count]]</f>
        <v>373.80455083578636</v>
      </c>
      <c r="M62" s="5">
        <f>transport_fleet_analysis3[[#This Row],[Maintenance_Cost (USD)]]/transport_fleet_analysis3[[#This Row],[Distance_Travelled (km)]]</f>
        <v>0.38318670418391665</v>
      </c>
    </row>
    <row r="63" spans="1:13" x14ac:dyDescent="0.25">
      <c r="A63" s="1" t="s">
        <v>80</v>
      </c>
      <c r="B63" s="4">
        <v>45353</v>
      </c>
      <c r="C63" s="5">
        <v>475.68833860074443</v>
      </c>
      <c r="D63" s="5">
        <v>23.101940786490783</v>
      </c>
      <c r="E63" s="5">
        <v>139.77961430493383</v>
      </c>
      <c r="F63">
        <v>2</v>
      </c>
      <c r="G63" s="1" t="s">
        <v>29</v>
      </c>
      <c r="H63" s="1" t="s">
        <v>12</v>
      </c>
      <c r="I63" s="5">
        <v>994.77160443090213</v>
      </c>
      <c r="J63" s="5">
        <v>2.3044667004409085</v>
      </c>
      <c r="K63" s="5">
        <f>transport_fleet_analysis3[[#This Row],[Distance_Travelled (km)]]/transport_fleet_analysis3[[#This Row],[Fuel_Consumed (L)]]</f>
        <v>20.590838795626667</v>
      </c>
      <c r="L63" s="5">
        <f>transport_fleet_analysis3[[#This Row],[Revenue (USD)]]/transport_fleet_analysis3[[#This Row],[Trip_Count]]</f>
        <v>497.38580221545106</v>
      </c>
      <c r="M63" s="5">
        <f>transport_fleet_analysis3[[#This Row],[Maintenance_Cost (USD)]]/transport_fleet_analysis3[[#This Row],[Distance_Travelled (km)]]</f>
        <v>0.2938470485025993</v>
      </c>
    </row>
    <row r="64" spans="1:13" x14ac:dyDescent="0.25">
      <c r="A64" s="1" t="s">
        <v>81</v>
      </c>
      <c r="B64" s="4">
        <v>45354</v>
      </c>
      <c r="C64" s="5">
        <v>238.60703903662528</v>
      </c>
      <c r="D64" s="5">
        <v>15.545267531940274</v>
      </c>
      <c r="E64" s="5">
        <v>52.541494430832216</v>
      </c>
      <c r="F64">
        <v>4</v>
      </c>
      <c r="G64" s="1" t="s">
        <v>29</v>
      </c>
      <c r="H64" s="1" t="s">
        <v>18</v>
      </c>
      <c r="I64" s="5">
        <v>773.17319880280581</v>
      </c>
      <c r="J64" s="5">
        <v>4.9626057998917634</v>
      </c>
      <c r="K64" s="5">
        <f>transport_fleet_analysis3[[#This Row],[Distance_Travelled (km)]]/transport_fleet_analysis3[[#This Row],[Fuel_Consumed (L)]]</f>
        <v>15.349175467477057</v>
      </c>
      <c r="L64" s="5">
        <f>transport_fleet_analysis3[[#This Row],[Revenue (USD)]]/transport_fleet_analysis3[[#This Row],[Trip_Count]]</f>
        <v>193.29329970070145</v>
      </c>
      <c r="M64" s="5">
        <f>transport_fleet_analysis3[[#This Row],[Maintenance_Cost (USD)]]/transport_fleet_analysis3[[#This Row],[Distance_Travelled (km)]]</f>
        <v>0.22020094060497225</v>
      </c>
    </row>
    <row r="65" spans="1:13" x14ac:dyDescent="0.25">
      <c r="A65" s="1" t="s">
        <v>82</v>
      </c>
      <c r="B65" s="4">
        <v>45355</v>
      </c>
      <c r="C65" s="5">
        <v>384.0210566443921</v>
      </c>
      <c r="D65" s="5">
        <v>14.777114457989903</v>
      </c>
      <c r="E65" s="5">
        <v>143.19581194050312</v>
      </c>
      <c r="F65">
        <v>8</v>
      </c>
      <c r="G65" s="1" t="s">
        <v>14</v>
      </c>
      <c r="H65" s="1" t="s">
        <v>21</v>
      </c>
      <c r="I65" s="5">
        <v>1252.1114825063323</v>
      </c>
      <c r="J65" s="5">
        <v>7.006286659861896</v>
      </c>
      <c r="K65" s="5">
        <f>transport_fleet_analysis3[[#This Row],[Distance_Travelled (km)]]/transport_fleet_analysis3[[#This Row],[Fuel_Consumed (L)]]</f>
        <v>25.987553776898174</v>
      </c>
      <c r="L65" s="5">
        <f>transport_fleet_analysis3[[#This Row],[Revenue (USD)]]/transport_fleet_analysis3[[#This Row],[Trip_Count]]</f>
        <v>156.51393531329154</v>
      </c>
      <c r="M65" s="5">
        <f>transport_fleet_analysis3[[#This Row],[Maintenance_Cost (USD)]]/transport_fleet_analysis3[[#This Row],[Distance_Travelled (km)]]</f>
        <v>0.37288531309131856</v>
      </c>
    </row>
    <row r="66" spans="1:13" x14ac:dyDescent="0.25">
      <c r="A66" s="1" t="s">
        <v>83</v>
      </c>
      <c r="B66" s="4">
        <v>45356</v>
      </c>
      <c r="C66" s="5">
        <v>119.53530608442576</v>
      </c>
      <c r="D66" s="5">
        <v>43.867860920152538</v>
      </c>
      <c r="E66" s="5">
        <v>71.856608583022052</v>
      </c>
      <c r="F66">
        <v>10</v>
      </c>
      <c r="G66" s="1" t="s">
        <v>16</v>
      </c>
      <c r="H66" s="1" t="s">
        <v>21</v>
      </c>
      <c r="I66" s="5">
        <v>1374.5039331741532</v>
      </c>
      <c r="J66" s="5">
        <v>4.6713362571828778</v>
      </c>
      <c r="K66" s="5">
        <f>transport_fleet_analysis3[[#This Row],[Distance_Travelled (km)]]/transport_fleet_analysis3[[#This Row],[Fuel_Consumed (L)]]</f>
        <v>2.7248947994524211</v>
      </c>
      <c r="L66" s="5">
        <f>transport_fleet_analysis3[[#This Row],[Revenue (USD)]]/transport_fleet_analysis3[[#This Row],[Trip_Count]]</f>
        <v>137.45039331741532</v>
      </c>
      <c r="M66" s="5">
        <f>transport_fleet_analysis3[[#This Row],[Maintenance_Cost (USD)]]/transport_fleet_analysis3[[#This Row],[Distance_Travelled (km)]]</f>
        <v>0.60113292831049392</v>
      </c>
    </row>
    <row r="67" spans="1:13" x14ac:dyDescent="0.25">
      <c r="A67" s="1" t="s">
        <v>84</v>
      </c>
      <c r="B67" s="4">
        <v>45357</v>
      </c>
      <c r="C67" s="5">
        <v>236.69803734656313</v>
      </c>
      <c r="D67" s="5">
        <v>7.5399815761007423</v>
      </c>
      <c r="E67" s="5">
        <v>20.614955597451168</v>
      </c>
      <c r="F67">
        <v>8</v>
      </c>
      <c r="G67" s="1" t="s">
        <v>16</v>
      </c>
      <c r="H67" s="1" t="s">
        <v>18</v>
      </c>
      <c r="I67" s="5">
        <v>1624.2721590149472</v>
      </c>
      <c r="J67" s="5">
        <v>8.4261805759493562</v>
      </c>
      <c r="K67" s="5">
        <f>transport_fleet_analysis3[[#This Row],[Distance_Travelled (km)]]/transport_fleet_analysis3[[#This Row],[Fuel_Consumed (L)]]</f>
        <v>31.392389352358357</v>
      </c>
      <c r="L67" s="5">
        <f>transport_fleet_analysis3[[#This Row],[Revenue (USD)]]/transport_fleet_analysis3[[#This Row],[Trip_Count]]</f>
        <v>203.0340198768684</v>
      </c>
      <c r="M67" s="5">
        <f>transport_fleet_analysis3[[#This Row],[Maintenance_Cost (USD)]]/transport_fleet_analysis3[[#This Row],[Distance_Travelled (km)]]</f>
        <v>8.7093901700873139E-2</v>
      </c>
    </row>
    <row r="68" spans="1:13" x14ac:dyDescent="0.25">
      <c r="A68" s="1" t="s">
        <v>85</v>
      </c>
      <c r="B68" s="4">
        <v>45358</v>
      </c>
      <c r="C68" s="5">
        <v>94.559735619737822</v>
      </c>
      <c r="D68" s="5">
        <v>27.675313202342053</v>
      </c>
      <c r="E68" s="5">
        <v>205.24980701763675</v>
      </c>
      <c r="F68">
        <v>8</v>
      </c>
      <c r="G68" s="1" t="s">
        <v>29</v>
      </c>
      <c r="H68" s="1" t="s">
        <v>21</v>
      </c>
      <c r="I68" s="5">
        <v>1448.1753343467376</v>
      </c>
      <c r="J68" s="5">
        <v>3.7502600724240489</v>
      </c>
      <c r="K68" s="5">
        <f>transport_fleet_analysis3[[#This Row],[Distance_Travelled (km)]]/transport_fleet_analysis3[[#This Row],[Fuel_Consumed (L)]]</f>
        <v>3.4167539470424351</v>
      </c>
      <c r="L68" s="5">
        <f>transport_fleet_analysis3[[#This Row],[Revenue (USD)]]/transport_fleet_analysis3[[#This Row],[Trip_Count]]</f>
        <v>181.0219167933422</v>
      </c>
      <c r="M68" s="5">
        <f>transport_fleet_analysis3[[#This Row],[Maintenance_Cost (USD)]]/transport_fleet_analysis3[[#This Row],[Distance_Travelled (km)]]</f>
        <v>2.1705835541146983</v>
      </c>
    </row>
    <row r="69" spans="1:13" x14ac:dyDescent="0.25">
      <c r="A69" s="1" t="s">
        <v>86</v>
      </c>
      <c r="B69" s="4">
        <v>45359</v>
      </c>
      <c r="C69" s="5">
        <v>270.20616700532651</v>
      </c>
      <c r="D69" s="5">
        <v>18.016855310926346</v>
      </c>
      <c r="E69" s="5">
        <v>371.64055735940894</v>
      </c>
      <c r="F69">
        <v>3</v>
      </c>
      <c r="G69" s="1" t="s">
        <v>11</v>
      </c>
      <c r="H69" s="1" t="s">
        <v>18</v>
      </c>
      <c r="I69" s="5">
        <v>1638.720606166665</v>
      </c>
      <c r="J69" s="5">
        <v>9.1973248121977775</v>
      </c>
      <c r="K69" s="5">
        <f>transport_fleet_analysis3[[#This Row],[Distance_Travelled (km)]]/transport_fleet_analysis3[[#This Row],[Fuel_Consumed (L)]]</f>
        <v>14.997410055319678</v>
      </c>
      <c r="L69" s="5">
        <f>transport_fleet_analysis3[[#This Row],[Revenue (USD)]]/transport_fleet_analysis3[[#This Row],[Trip_Count]]</f>
        <v>546.24020205555496</v>
      </c>
      <c r="M69" s="5">
        <f>transport_fleet_analysis3[[#This Row],[Maintenance_Cost (USD)]]/transport_fleet_analysis3[[#This Row],[Distance_Travelled (km)]]</f>
        <v>1.3753962815811043</v>
      </c>
    </row>
    <row r="70" spans="1:13" x14ac:dyDescent="0.25">
      <c r="A70" s="1" t="s">
        <v>87</v>
      </c>
      <c r="B70" s="4">
        <v>45360</v>
      </c>
      <c r="C70" s="5">
        <v>233.65214856396523</v>
      </c>
      <c r="D70" s="5">
        <v>41.710381554349254</v>
      </c>
      <c r="E70" s="5">
        <v>485.1688760507289</v>
      </c>
      <c r="F70">
        <v>4</v>
      </c>
      <c r="G70" s="1" t="s">
        <v>29</v>
      </c>
      <c r="H70" s="1" t="s">
        <v>27</v>
      </c>
      <c r="I70" s="5">
        <v>110.18587188383989</v>
      </c>
      <c r="J70" s="5">
        <v>9.4533113950411423</v>
      </c>
      <c r="K70" s="5">
        <f>transport_fleet_analysis3[[#This Row],[Distance_Travelled (km)]]/transport_fleet_analysis3[[#This Row],[Fuel_Consumed (L)]]</f>
        <v>5.6017744229817934</v>
      </c>
      <c r="L70" s="5">
        <f>transport_fleet_analysis3[[#This Row],[Revenue (USD)]]/transport_fleet_analysis3[[#This Row],[Trip_Count]]</f>
        <v>27.546467970959974</v>
      </c>
      <c r="M70" s="5">
        <f>transport_fleet_analysis3[[#This Row],[Maintenance_Cost (USD)]]/transport_fleet_analysis3[[#This Row],[Distance_Travelled (km)]]</f>
        <v>2.0764580126165959</v>
      </c>
    </row>
    <row r="71" spans="1:13" x14ac:dyDescent="0.25">
      <c r="A71" s="1" t="s">
        <v>88</v>
      </c>
      <c r="B71" s="4">
        <v>45361</v>
      </c>
      <c r="C71" s="5">
        <v>478.18468642147678</v>
      </c>
      <c r="D71" s="5">
        <v>37.918286740220822</v>
      </c>
      <c r="E71" s="5">
        <v>444.5849588418692</v>
      </c>
      <c r="F71">
        <v>7</v>
      </c>
      <c r="G71" s="1" t="s">
        <v>14</v>
      </c>
      <c r="H71" s="1" t="s">
        <v>18</v>
      </c>
      <c r="I71" s="5">
        <v>1058.6297957401721</v>
      </c>
      <c r="J71" s="5">
        <v>10.299930587553307</v>
      </c>
      <c r="K71" s="5">
        <f>transport_fleet_analysis3[[#This Row],[Distance_Travelled (km)]]/transport_fleet_analysis3[[#This Row],[Fuel_Consumed (L)]]</f>
        <v>12.61092542755248</v>
      </c>
      <c r="L71" s="5">
        <f>transport_fleet_analysis3[[#This Row],[Revenue (USD)]]/transport_fleet_analysis3[[#This Row],[Trip_Count]]</f>
        <v>151.23282796288171</v>
      </c>
      <c r="M71" s="5">
        <f>transport_fleet_analysis3[[#This Row],[Maintenance_Cost (USD)]]/transport_fleet_analysis3[[#This Row],[Distance_Travelled (km)]]</f>
        <v>0.92973483147054936</v>
      </c>
    </row>
    <row r="72" spans="1:13" x14ac:dyDescent="0.25">
      <c r="A72" s="1" t="s">
        <v>89</v>
      </c>
      <c r="B72" s="4">
        <v>45362</v>
      </c>
      <c r="C72" s="5">
        <v>64.722329084771104</v>
      </c>
      <c r="D72" s="5">
        <v>19.350666336613642</v>
      </c>
      <c r="E72" s="5">
        <v>256.67935686744687</v>
      </c>
      <c r="F72">
        <v>10</v>
      </c>
      <c r="G72" s="1" t="s">
        <v>14</v>
      </c>
      <c r="H72" s="1" t="s">
        <v>12</v>
      </c>
      <c r="I72" s="5">
        <v>823.78158327016195</v>
      </c>
      <c r="J72" s="5">
        <v>3.0970668029939299</v>
      </c>
      <c r="K72" s="5">
        <f>transport_fleet_analysis3[[#This Row],[Distance_Travelled (km)]]/transport_fleet_analysis3[[#This Row],[Fuel_Consumed (L)]]</f>
        <v>3.3447080301472183</v>
      </c>
      <c r="L72" s="5">
        <f>transport_fleet_analysis3[[#This Row],[Revenue (USD)]]/transport_fleet_analysis3[[#This Row],[Trip_Count]]</f>
        <v>82.378158327016195</v>
      </c>
      <c r="M72" s="5">
        <f>transport_fleet_analysis3[[#This Row],[Maintenance_Cost (USD)]]/transport_fleet_analysis3[[#This Row],[Distance_Travelled (km)]]</f>
        <v>3.9658547598195515</v>
      </c>
    </row>
    <row r="73" spans="1:13" x14ac:dyDescent="0.25">
      <c r="A73" s="1" t="s">
        <v>90</v>
      </c>
      <c r="B73" s="4">
        <v>45363</v>
      </c>
      <c r="C73" s="5">
        <v>216.73848143049594</v>
      </c>
      <c r="D73" s="5">
        <v>31.906295342476806</v>
      </c>
      <c r="E73" s="5">
        <v>201.78203589164434</v>
      </c>
      <c r="F73">
        <v>3</v>
      </c>
      <c r="G73" s="1" t="s">
        <v>16</v>
      </c>
      <c r="H73" s="1" t="s">
        <v>21</v>
      </c>
      <c r="I73" s="5">
        <v>1957.2953600430781</v>
      </c>
      <c r="J73" s="5">
        <v>7.6443744821693951</v>
      </c>
      <c r="K73" s="5">
        <f>transport_fleet_analysis3[[#This Row],[Distance_Travelled (km)]]/transport_fleet_analysis3[[#This Row],[Fuel_Consumed (L)]]</f>
        <v>6.7929691963313683</v>
      </c>
      <c r="L73" s="5">
        <f>transport_fleet_analysis3[[#This Row],[Revenue (USD)]]/transport_fleet_analysis3[[#This Row],[Trip_Count]]</f>
        <v>652.43178668102598</v>
      </c>
      <c r="M73" s="5">
        <f>transport_fleet_analysis3[[#This Row],[Maintenance_Cost (USD)]]/transport_fleet_analysis3[[#This Row],[Distance_Travelled (km)]]</f>
        <v>0.93099312387842925</v>
      </c>
    </row>
    <row r="74" spans="1:13" x14ac:dyDescent="0.25">
      <c r="A74" s="1" t="s">
        <v>91</v>
      </c>
      <c r="B74" s="4">
        <v>45364</v>
      </c>
      <c r="C74" s="5">
        <v>249.52238872731573</v>
      </c>
      <c r="D74" s="5">
        <v>35.263935564661111</v>
      </c>
      <c r="E74" s="5">
        <v>282.09150448565805</v>
      </c>
      <c r="F74">
        <v>10</v>
      </c>
      <c r="G74" s="1" t="s">
        <v>29</v>
      </c>
      <c r="H74" s="1" t="s">
        <v>18</v>
      </c>
      <c r="I74" s="5">
        <v>1375.3978401773595</v>
      </c>
      <c r="J74" s="5">
        <v>2.5165163873319023</v>
      </c>
      <c r="K74" s="5">
        <f>transport_fleet_analysis3[[#This Row],[Distance_Travelled (km)]]/transport_fleet_analysis3[[#This Row],[Fuel_Consumed (L)]]</f>
        <v>7.0758519924636119</v>
      </c>
      <c r="L74" s="5">
        <f>transport_fleet_analysis3[[#This Row],[Revenue (USD)]]/transport_fleet_analysis3[[#This Row],[Trip_Count]]</f>
        <v>137.53978401773594</v>
      </c>
      <c r="M74" s="5">
        <f>transport_fleet_analysis3[[#This Row],[Maintenance_Cost (USD)]]/transport_fleet_analysis3[[#This Row],[Distance_Travelled (km)]]</f>
        <v>1.1305258254558257</v>
      </c>
    </row>
    <row r="75" spans="1:13" x14ac:dyDescent="0.25">
      <c r="A75" s="1" t="s">
        <v>92</v>
      </c>
      <c r="B75" s="4">
        <v>45365</v>
      </c>
      <c r="C75" s="5">
        <v>477.74982643314212</v>
      </c>
      <c r="D75" s="5">
        <v>19.429930192684242</v>
      </c>
      <c r="E75" s="5">
        <v>68.685708625818364</v>
      </c>
      <c r="F75">
        <v>3</v>
      </c>
      <c r="G75" s="1" t="s">
        <v>20</v>
      </c>
      <c r="H75" s="1" t="s">
        <v>18</v>
      </c>
      <c r="I75" s="5">
        <v>351.252682054861</v>
      </c>
      <c r="J75" s="5">
        <v>10.404991338224836</v>
      </c>
      <c r="K75" s="5">
        <f>transport_fleet_analysis3[[#This Row],[Distance_Travelled (km)]]/transport_fleet_analysis3[[#This Row],[Fuel_Consumed (L)]]</f>
        <v>24.588344975785063</v>
      </c>
      <c r="L75" s="5">
        <f>transport_fleet_analysis3[[#This Row],[Revenue (USD)]]/transport_fleet_analysis3[[#This Row],[Trip_Count]]</f>
        <v>117.08422735162033</v>
      </c>
      <c r="M75" s="5">
        <f>transport_fleet_analysis3[[#This Row],[Maintenance_Cost (USD)]]/transport_fleet_analysis3[[#This Row],[Distance_Travelled (km)]]</f>
        <v>0.14376919639850558</v>
      </c>
    </row>
    <row r="76" spans="1:13" x14ac:dyDescent="0.25">
      <c r="A76" s="1" t="s">
        <v>93</v>
      </c>
      <c r="B76" s="4">
        <v>45366</v>
      </c>
      <c r="C76" s="5">
        <v>434.95258698767958</v>
      </c>
      <c r="D76" s="5">
        <v>18.579399581489149</v>
      </c>
      <c r="E76" s="5">
        <v>250.15484019063703</v>
      </c>
      <c r="F76">
        <v>10</v>
      </c>
      <c r="G76" s="1" t="s">
        <v>20</v>
      </c>
      <c r="H76" s="1" t="s">
        <v>18</v>
      </c>
      <c r="I76" s="5">
        <v>1795.2293005821462</v>
      </c>
      <c r="J76" s="5">
        <v>8.878038951292865</v>
      </c>
      <c r="K76" s="5">
        <f>transport_fleet_analysis3[[#This Row],[Distance_Travelled (km)]]/transport_fleet_analysis3[[#This Row],[Fuel_Consumed (L)]]</f>
        <v>23.410475945682734</v>
      </c>
      <c r="L76" s="5">
        <f>transport_fleet_analysis3[[#This Row],[Revenue (USD)]]/transport_fleet_analysis3[[#This Row],[Trip_Count]]</f>
        <v>179.52293005821463</v>
      </c>
      <c r="M76" s="5">
        <f>transport_fleet_analysis3[[#This Row],[Maintenance_Cost (USD)]]/transport_fleet_analysis3[[#This Row],[Distance_Travelled (km)]]</f>
        <v>0.5751312848214486</v>
      </c>
    </row>
    <row r="77" spans="1:13" x14ac:dyDescent="0.25">
      <c r="A77" s="1" t="s">
        <v>94</v>
      </c>
      <c r="B77" s="4">
        <v>45367</v>
      </c>
      <c r="C77" s="5">
        <v>94.709581072758638</v>
      </c>
      <c r="D77" s="5">
        <v>11.446719537349789</v>
      </c>
      <c r="E77" s="5">
        <v>434.74434582491693</v>
      </c>
      <c r="F77">
        <v>9</v>
      </c>
      <c r="G77" s="1" t="s">
        <v>11</v>
      </c>
      <c r="H77" s="1" t="s">
        <v>12</v>
      </c>
      <c r="I77" s="5">
        <v>178.13747899923567</v>
      </c>
      <c r="J77" s="5">
        <v>6.9743819984511122</v>
      </c>
      <c r="K77" s="5">
        <f>transport_fleet_analysis3[[#This Row],[Distance_Travelled (km)]]/transport_fleet_analysis3[[#This Row],[Fuel_Consumed (L)]]</f>
        <v>8.2739496467724543</v>
      </c>
      <c r="L77" s="5">
        <f>transport_fleet_analysis3[[#This Row],[Revenue (USD)]]/transport_fleet_analysis3[[#This Row],[Trip_Count]]</f>
        <v>19.793053222137296</v>
      </c>
      <c r="M77" s="5">
        <f>transport_fleet_analysis3[[#This Row],[Maintenance_Cost (USD)]]/transport_fleet_analysis3[[#This Row],[Distance_Travelled (km)]]</f>
        <v>4.5902889749975113</v>
      </c>
    </row>
    <row r="78" spans="1:13" x14ac:dyDescent="0.25">
      <c r="A78" s="1" t="s">
        <v>95</v>
      </c>
      <c r="B78" s="4">
        <v>45368</v>
      </c>
      <c r="C78" s="5">
        <v>358.55611946657842</v>
      </c>
      <c r="D78" s="5">
        <v>34.70955907148344</v>
      </c>
      <c r="E78" s="5">
        <v>332.4653902944691</v>
      </c>
      <c r="F78">
        <v>5</v>
      </c>
      <c r="G78" s="1" t="s">
        <v>11</v>
      </c>
      <c r="H78" s="1" t="s">
        <v>21</v>
      </c>
      <c r="I78" s="5">
        <v>440.80722402449055</v>
      </c>
      <c r="J78" s="5">
        <v>3.8724898851951401</v>
      </c>
      <c r="K78" s="5">
        <f>transport_fleet_analysis3[[#This Row],[Distance_Travelled (km)]]/transport_fleet_analysis3[[#This Row],[Fuel_Consumed (L)]]</f>
        <v>10.330183645610171</v>
      </c>
      <c r="L78" s="5">
        <f>transport_fleet_analysis3[[#This Row],[Revenue (USD)]]/transport_fleet_analysis3[[#This Row],[Trip_Count]]</f>
        <v>88.16144480489811</v>
      </c>
      <c r="M78" s="5">
        <f>transport_fleet_analysis3[[#This Row],[Maintenance_Cost (USD)]]/transport_fleet_analysis3[[#This Row],[Distance_Travelled (km)]]</f>
        <v>0.92723390354925661</v>
      </c>
    </row>
    <row r="79" spans="1:13" x14ac:dyDescent="0.25">
      <c r="A79" s="1" t="s">
        <v>96</v>
      </c>
      <c r="B79" s="4">
        <v>45369</v>
      </c>
      <c r="C79" s="5">
        <v>295.0096376669652</v>
      </c>
      <c r="D79" s="5">
        <v>14.946923320071464</v>
      </c>
      <c r="E79" s="5">
        <v>349.83699402421496</v>
      </c>
      <c r="F79">
        <v>3</v>
      </c>
      <c r="G79" s="1" t="s">
        <v>16</v>
      </c>
      <c r="H79" s="1" t="s">
        <v>18</v>
      </c>
      <c r="I79" s="5">
        <v>422.74634731649434</v>
      </c>
      <c r="J79" s="5">
        <v>9.4708369992242432</v>
      </c>
      <c r="K79" s="5">
        <f>transport_fleet_analysis3[[#This Row],[Distance_Travelled (km)]]/transport_fleet_analysis3[[#This Row],[Fuel_Consumed (L)]]</f>
        <v>19.73714799692668</v>
      </c>
      <c r="L79" s="5">
        <f>transport_fleet_analysis3[[#This Row],[Revenue (USD)]]/transport_fleet_analysis3[[#This Row],[Trip_Count]]</f>
        <v>140.91544910549811</v>
      </c>
      <c r="M79" s="5">
        <f>transport_fleet_analysis3[[#This Row],[Maintenance_Cost (USD)]]/transport_fleet_analysis3[[#This Row],[Distance_Travelled (km)]]</f>
        <v>1.1858493735690903</v>
      </c>
    </row>
    <row r="80" spans="1:13" x14ac:dyDescent="0.25">
      <c r="A80" s="1" t="s">
        <v>97</v>
      </c>
      <c r="B80" s="4">
        <v>45370</v>
      </c>
      <c r="C80" s="5">
        <v>490.02913825342102</v>
      </c>
      <c r="D80" s="5">
        <v>18.522542919083882</v>
      </c>
      <c r="E80" s="5">
        <v>98.075125639274432</v>
      </c>
      <c r="F80">
        <v>6</v>
      </c>
      <c r="G80" s="1" t="s">
        <v>14</v>
      </c>
      <c r="H80" s="1" t="s">
        <v>21</v>
      </c>
      <c r="I80" s="5">
        <v>1036.3956724675088</v>
      </c>
      <c r="J80" s="5">
        <v>4.1002979728981659</v>
      </c>
      <c r="K80" s="5">
        <f>transport_fleet_analysis3[[#This Row],[Distance_Travelled (km)]]/transport_fleet_analysis3[[#This Row],[Fuel_Consumed (L)]]</f>
        <v>26.455824148667038</v>
      </c>
      <c r="L80" s="5">
        <f>transport_fleet_analysis3[[#This Row],[Revenue (USD)]]/transport_fleet_analysis3[[#This Row],[Trip_Count]]</f>
        <v>172.73261207791813</v>
      </c>
      <c r="M80" s="5">
        <f>transport_fleet_analysis3[[#This Row],[Maintenance_Cost (USD)]]/transport_fleet_analysis3[[#This Row],[Distance_Travelled (km)]]</f>
        <v>0.20014141605708841</v>
      </c>
    </row>
    <row r="81" spans="1:13" x14ac:dyDescent="0.25">
      <c r="A81" s="1" t="s">
        <v>98</v>
      </c>
      <c r="B81" s="4">
        <v>45371</v>
      </c>
      <c r="C81" s="5">
        <v>211.40322854554307</v>
      </c>
      <c r="D81" s="5">
        <v>7.7430936698042974</v>
      </c>
      <c r="E81" s="5">
        <v>55.380506989459604</v>
      </c>
      <c r="F81">
        <v>8</v>
      </c>
      <c r="G81" s="1" t="s">
        <v>20</v>
      </c>
      <c r="H81" s="1" t="s">
        <v>12</v>
      </c>
      <c r="I81" s="5">
        <v>744.43579813840847</v>
      </c>
      <c r="J81" s="5">
        <v>4.8129559577585059</v>
      </c>
      <c r="K81" s="5">
        <f>transport_fleet_analysis3[[#This Row],[Distance_Travelled (km)]]/transport_fleet_analysis3[[#This Row],[Fuel_Consumed (L)]]</f>
        <v>27.302165976623936</v>
      </c>
      <c r="L81" s="5">
        <f>transport_fleet_analysis3[[#This Row],[Revenue (USD)]]/transport_fleet_analysis3[[#This Row],[Trip_Count]]</f>
        <v>93.054474767301059</v>
      </c>
      <c r="M81" s="5">
        <f>transport_fleet_analysis3[[#This Row],[Maintenance_Cost (USD)]]/transport_fleet_analysis3[[#This Row],[Distance_Travelled (km)]]</f>
        <v>0.26196623093449523</v>
      </c>
    </row>
    <row r="82" spans="1:13" x14ac:dyDescent="0.25">
      <c r="A82" s="1" t="s">
        <v>99</v>
      </c>
      <c r="B82" s="4">
        <v>45372</v>
      </c>
      <c r="C82" s="5">
        <v>229.16283923496789</v>
      </c>
      <c r="D82" s="5">
        <v>47.683411476202458</v>
      </c>
      <c r="E82" s="5">
        <v>425.96599233178898</v>
      </c>
      <c r="F82">
        <v>10</v>
      </c>
      <c r="G82" s="1" t="s">
        <v>20</v>
      </c>
      <c r="H82" s="1" t="s">
        <v>27</v>
      </c>
      <c r="I82" s="5">
        <v>989.36124407237105</v>
      </c>
      <c r="J82" s="5">
        <v>11.965265687122363</v>
      </c>
      <c r="K82" s="5">
        <f>transport_fleet_analysis3[[#This Row],[Distance_Travelled (km)]]/transport_fleet_analysis3[[#This Row],[Fuel_Consumed (L)]]</f>
        <v>4.8059237403627684</v>
      </c>
      <c r="L82" s="5">
        <f>transport_fleet_analysis3[[#This Row],[Revenue (USD)]]/transport_fleet_analysis3[[#This Row],[Trip_Count]]</f>
        <v>98.936124407237102</v>
      </c>
      <c r="M82" s="5">
        <f>transport_fleet_analysis3[[#This Row],[Maintenance_Cost (USD)]]/transport_fleet_analysis3[[#This Row],[Distance_Travelled (km)]]</f>
        <v>1.8587917384590991</v>
      </c>
    </row>
    <row r="83" spans="1:13" x14ac:dyDescent="0.25">
      <c r="A83" s="1" t="s">
        <v>100</v>
      </c>
      <c r="B83" s="4">
        <v>45373</v>
      </c>
      <c r="C83" s="5">
        <v>135.41385297248581</v>
      </c>
      <c r="D83" s="5">
        <v>44.587125093374731</v>
      </c>
      <c r="E83" s="5">
        <v>161.55613429574248</v>
      </c>
      <c r="F83">
        <v>10</v>
      </c>
      <c r="G83" s="1" t="s">
        <v>20</v>
      </c>
      <c r="H83" s="1" t="s">
        <v>12</v>
      </c>
      <c r="I83" s="5">
        <v>270.33116372602456</v>
      </c>
      <c r="J83" s="5">
        <v>11.403965081746453</v>
      </c>
      <c r="K83" s="5">
        <f>transport_fleet_analysis3[[#This Row],[Distance_Travelled (km)]]/transport_fleet_analysis3[[#This Row],[Fuel_Consumed (L)]]</f>
        <v>3.0370617681427317</v>
      </c>
      <c r="L83" s="5">
        <f>transport_fleet_analysis3[[#This Row],[Revenue (USD)]]/transport_fleet_analysis3[[#This Row],[Trip_Count]]</f>
        <v>27.033116372602457</v>
      </c>
      <c r="M83" s="5">
        <f>transport_fleet_analysis3[[#This Row],[Maintenance_Cost (USD)]]/transport_fleet_analysis3[[#This Row],[Distance_Travelled (km)]]</f>
        <v>1.193054704148832</v>
      </c>
    </row>
    <row r="84" spans="1:13" x14ac:dyDescent="0.25">
      <c r="A84" s="1" t="s">
        <v>101</v>
      </c>
      <c r="B84" s="4">
        <v>45374</v>
      </c>
      <c r="C84" s="5">
        <v>104.97187358926868</v>
      </c>
      <c r="D84" s="5">
        <v>46.020994952924497</v>
      </c>
      <c r="E84" s="5">
        <v>172.98411581919561</v>
      </c>
      <c r="F84">
        <v>2</v>
      </c>
      <c r="G84" s="1" t="s">
        <v>20</v>
      </c>
      <c r="H84" s="1" t="s">
        <v>27</v>
      </c>
      <c r="I84" s="5">
        <v>1449.4855918571741</v>
      </c>
      <c r="J84" s="5">
        <v>10.040474477257517</v>
      </c>
      <c r="K84" s="5">
        <f>transport_fleet_analysis3[[#This Row],[Distance_Travelled (km)]]/transport_fleet_analysis3[[#This Row],[Fuel_Consumed (L)]]</f>
        <v>2.2809561961154001</v>
      </c>
      <c r="L84" s="5">
        <f>transport_fleet_analysis3[[#This Row],[Revenue (USD)]]/transport_fleet_analysis3[[#This Row],[Trip_Count]]</f>
        <v>724.74279592858704</v>
      </c>
      <c r="M84" s="5">
        <f>transport_fleet_analysis3[[#This Row],[Maintenance_Cost (USD)]]/transport_fleet_analysis3[[#This Row],[Distance_Travelled (km)]]</f>
        <v>1.6479091960961232</v>
      </c>
    </row>
    <row r="85" spans="1:13" x14ac:dyDescent="0.25">
      <c r="A85" s="1" t="s">
        <v>102</v>
      </c>
      <c r="B85" s="4">
        <v>45375</v>
      </c>
      <c r="C85" s="5">
        <v>431.61493480865647</v>
      </c>
      <c r="D85" s="5">
        <v>33.169691194174845</v>
      </c>
      <c r="E85" s="5">
        <v>476.79782308837787</v>
      </c>
      <c r="F85">
        <v>4</v>
      </c>
      <c r="G85" s="1" t="s">
        <v>16</v>
      </c>
      <c r="H85" s="1" t="s">
        <v>18</v>
      </c>
      <c r="I85" s="5">
        <v>922.56635106661827</v>
      </c>
      <c r="J85" s="5">
        <v>9.3358668253451107</v>
      </c>
      <c r="K85" s="5">
        <f>transport_fleet_analysis3[[#This Row],[Distance_Travelled (km)]]/transport_fleet_analysis3[[#This Row],[Fuel_Consumed (L)]]</f>
        <v>13.01232900487344</v>
      </c>
      <c r="L85" s="5">
        <f>transport_fleet_analysis3[[#This Row],[Revenue (USD)]]/transport_fleet_analysis3[[#This Row],[Trip_Count]]</f>
        <v>230.64158776665457</v>
      </c>
      <c r="M85" s="5">
        <f>transport_fleet_analysis3[[#This Row],[Maintenance_Cost (USD)]]/transport_fleet_analysis3[[#This Row],[Distance_Travelled (km)]]</f>
        <v>1.1046833291339928</v>
      </c>
    </row>
    <row r="86" spans="1:13" x14ac:dyDescent="0.25">
      <c r="A86" s="1" t="s">
        <v>103</v>
      </c>
      <c r="B86" s="4">
        <v>45376</v>
      </c>
      <c r="C86" s="5">
        <v>254.62281585673273</v>
      </c>
      <c r="D86" s="5">
        <v>24.224026203254457</v>
      </c>
      <c r="E86" s="5">
        <v>55.616192847996473</v>
      </c>
      <c r="F86">
        <v>7</v>
      </c>
      <c r="G86" s="1" t="s">
        <v>29</v>
      </c>
      <c r="H86" s="1" t="s">
        <v>21</v>
      </c>
      <c r="I86" s="5">
        <v>594.77142037451176</v>
      </c>
      <c r="J86" s="5">
        <v>1.1307979240420742</v>
      </c>
      <c r="K86" s="5">
        <f>transport_fleet_analysis3[[#This Row],[Distance_Travelled (km)]]/transport_fleet_analysis3[[#This Row],[Fuel_Consumed (L)]]</f>
        <v>10.511168280627297</v>
      </c>
      <c r="L86" s="5">
        <f>transport_fleet_analysis3[[#This Row],[Revenue (USD)]]/transport_fleet_analysis3[[#This Row],[Trip_Count]]</f>
        <v>84.967345767787393</v>
      </c>
      <c r="M86" s="5">
        <f>transport_fleet_analysis3[[#This Row],[Maintenance_Cost (USD)]]/transport_fleet_analysis3[[#This Row],[Distance_Travelled (km)]]</f>
        <v>0.21842580234164774</v>
      </c>
    </row>
    <row r="87" spans="1:13" x14ac:dyDescent="0.25">
      <c r="A87" s="1" t="s">
        <v>104</v>
      </c>
      <c r="B87" s="4">
        <v>45377</v>
      </c>
      <c r="C87" s="5">
        <v>348.24593212789011</v>
      </c>
      <c r="D87" s="5">
        <v>27.302935437185944</v>
      </c>
      <c r="E87" s="5">
        <v>101.65049751257155</v>
      </c>
      <c r="F87">
        <v>7</v>
      </c>
      <c r="G87" s="1" t="s">
        <v>20</v>
      </c>
      <c r="H87" s="1" t="s">
        <v>27</v>
      </c>
      <c r="I87" s="5">
        <v>695.2122552984066</v>
      </c>
      <c r="J87" s="5">
        <v>8.1950013759666422</v>
      </c>
      <c r="K87" s="5">
        <f>transport_fleet_analysis3[[#This Row],[Distance_Travelled (km)]]/transport_fleet_analysis3[[#This Row],[Fuel_Consumed (L)]]</f>
        <v>12.754889778393114</v>
      </c>
      <c r="L87" s="5">
        <f>transport_fleet_analysis3[[#This Row],[Revenue (USD)]]/transport_fleet_analysis3[[#This Row],[Trip_Count]]</f>
        <v>99.316036471200945</v>
      </c>
      <c r="M87" s="5">
        <f>transport_fleet_analysis3[[#This Row],[Maintenance_Cost (USD)]]/transport_fleet_analysis3[[#This Row],[Distance_Travelled (km)]]</f>
        <v>0.29189284966361456</v>
      </c>
    </row>
    <row r="88" spans="1:13" x14ac:dyDescent="0.25">
      <c r="A88" s="1" t="s">
        <v>105</v>
      </c>
      <c r="B88" s="4">
        <v>45378</v>
      </c>
      <c r="C88" s="5">
        <v>338.76701025494793</v>
      </c>
      <c r="D88" s="5">
        <v>48.753060590465864</v>
      </c>
      <c r="E88" s="5">
        <v>200.21978435839824</v>
      </c>
      <c r="F88">
        <v>3</v>
      </c>
      <c r="G88" s="1" t="s">
        <v>14</v>
      </c>
      <c r="H88" s="1" t="s">
        <v>21</v>
      </c>
      <c r="I88" s="5">
        <v>1959.1815437596724</v>
      </c>
      <c r="J88" s="5">
        <v>11.88202089349006</v>
      </c>
      <c r="K88" s="5">
        <f>transport_fleet_analysis3[[#This Row],[Distance_Travelled (km)]]/transport_fleet_analysis3[[#This Row],[Fuel_Consumed (L)]]</f>
        <v>6.9486306326622111</v>
      </c>
      <c r="L88" s="5">
        <f>transport_fleet_analysis3[[#This Row],[Revenue (USD)]]/transport_fleet_analysis3[[#This Row],[Trip_Count]]</f>
        <v>653.06051458655747</v>
      </c>
      <c r="M88" s="5">
        <f>transport_fleet_analysis3[[#This Row],[Maintenance_Cost (USD)]]/transport_fleet_analysis3[[#This Row],[Distance_Travelled (km)]]</f>
        <v>0.5910250357840855</v>
      </c>
    </row>
    <row r="89" spans="1:13" x14ac:dyDescent="0.25">
      <c r="A89" s="1" t="s">
        <v>106</v>
      </c>
      <c r="B89" s="4">
        <v>45379</v>
      </c>
      <c r="C89" s="5">
        <v>318.71568178379528</v>
      </c>
      <c r="D89" s="5">
        <v>47.371388442436029</v>
      </c>
      <c r="E89" s="5">
        <v>371.35284093023211</v>
      </c>
      <c r="F89">
        <v>2</v>
      </c>
      <c r="G89" s="1" t="s">
        <v>20</v>
      </c>
      <c r="H89" s="1" t="s">
        <v>18</v>
      </c>
      <c r="I89" s="5">
        <v>1048.5001732125218</v>
      </c>
      <c r="J89" s="5">
        <v>11.466377389744613</v>
      </c>
      <c r="K89" s="5">
        <f>transport_fleet_analysis3[[#This Row],[Distance_Travelled (km)]]/transport_fleet_analysis3[[#This Row],[Fuel_Consumed (L)]]</f>
        <v>6.7280206948353829</v>
      </c>
      <c r="L89" s="5">
        <f>transport_fleet_analysis3[[#This Row],[Revenue (USD)]]/transport_fleet_analysis3[[#This Row],[Trip_Count]]</f>
        <v>524.25008660626088</v>
      </c>
      <c r="M89" s="5">
        <f>transport_fleet_analysis3[[#This Row],[Maintenance_Cost (USD)]]/transport_fleet_analysis3[[#This Row],[Distance_Travelled (km)]]</f>
        <v>1.1651539668579718</v>
      </c>
    </row>
    <row r="90" spans="1:13" x14ac:dyDescent="0.25">
      <c r="A90" s="1" t="s">
        <v>107</v>
      </c>
      <c r="B90" s="4">
        <v>45380</v>
      </c>
      <c r="C90" s="5">
        <v>59.610854631366784</v>
      </c>
      <c r="D90" s="5">
        <v>35.210413613557506</v>
      </c>
      <c r="E90" s="5">
        <v>282.58220413387107</v>
      </c>
      <c r="F90">
        <v>1</v>
      </c>
      <c r="G90" s="1" t="s">
        <v>11</v>
      </c>
      <c r="H90" s="1" t="s">
        <v>21</v>
      </c>
      <c r="I90" s="5">
        <v>1949.4058302501414</v>
      </c>
      <c r="J90" s="5">
        <v>10.520127329025851</v>
      </c>
      <c r="K90" s="5">
        <f>transport_fleet_analysis3[[#This Row],[Distance_Travelled (km)]]/transport_fleet_analysis3[[#This Row],[Fuel_Consumed (L)]]</f>
        <v>1.6929893322359062</v>
      </c>
      <c r="L90" s="5">
        <f>transport_fleet_analysis3[[#This Row],[Revenue (USD)]]/transport_fleet_analysis3[[#This Row],[Trip_Count]]</f>
        <v>1949.4058302501414</v>
      </c>
      <c r="M90" s="5">
        <f>transport_fleet_analysis3[[#This Row],[Maintenance_Cost (USD)]]/transport_fleet_analysis3[[#This Row],[Distance_Travelled (km)]]</f>
        <v>4.7404487971420295</v>
      </c>
    </row>
    <row r="91" spans="1:13" x14ac:dyDescent="0.25">
      <c r="A91" s="1" t="s">
        <v>108</v>
      </c>
      <c r="B91" s="4">
        <v>45381</v>
      </c>
      <c r="C91" s="5">
        <v>404.05756570457754</v>
      </c>
      <c r="D91" s="5">
        <v>40.361206819123311</v>
      </c>
      <c r="E91" s="5">
        <v>451.09960309758731</v>
      </c>
      <c r="F91">
        <v>4</v>
      </c>
      <c r="G91" s="1" t="s">
        <v>14</v>
      </c>
      <c r="H91" s="1" t="s">
        <v>27</v>
      </c>
      <c r="I91" s="5">
        <v>633.90123412657067</v>
      </c>
      <c r="J91" s="5">
        <v>3.5033634192957672</v>
      </c>
      <c r="K91" s="5">
        <f>transport_fleet_analysis3[[#This Row],[Distance_Travelled (km)]]/transport_fleet_analysis3[[#This Row],[Fuel_Consumed (L)]]</f>
        <v>10.011037764934555</v>
      </c>
      <c r="L91" s="5">
        <f>transport_fleet_analysis3[[#This Row],[Revenue (USD)]]/transport_fleet_analysis3[[#This Row],[Trip_Count]]</f>
        <v>158.47530853164267</v>
      </c>
      <c r="M91" s="5">
        <f>transport_fleet_analysis3[[#This Row],[Maintenance_Cost (USD)]]/transport_fleet_analysis3[[#This Row],[Distance_Travelled (km)]]</f>
        <v>1.1164240974203266</v>
      </c>
    </row>
    <row r="92" spans="1:13" x14ac:dyDescent="0.25">
      <c r="A92" s="1" t="s">
        <v>109</v>
      </c>
      <c r="B92" s="4">
        <v>45382</v>
      </c>
      <c r="C92" s="5">
        <v>159.60600372381063</v>
      </c>
      <c r="D92" s="5">
        <v>19.343050579234053</v>
      </c>
      <c r="E92" s="5">
        <v>64.690248982729571</v>
      </c>
      <c r="F92">
        <v>9</v>
      </c>
      <c r="G92" s="1" t="s">
        <v>29</v>
      </c>
      <c r="H92" s="1" t="s">
        <v>18</v>
      </c>
      <c r="I92" s="5">
        <v>785.12519568093387</v>
      </c>
      <c r="J92" s="5">
        <v>8.9566947910227466</v>
      </c>
      <c r="K92" s="5">
        <f>transport_fleet_analysis3[[#This Row],[Distance_Travelled (km)]]/transport_fleet_analysis3[[#This Row],[Fuel_Consumed (L)]]</f>
        <v>8.2513356965088764</v>
      </c>
      <c r="L92" s="5">
        <f>transport_fleet_analysis3[[#This Row],[Revenue (USD)]]/transport_fleet_analysis3[[#This Row],[Trip_Count]]</f>
        <v>87.236132853437098</v>
      </c>
      <c r="M92" s="5">
        <f>transport_fleet_analysis3[[#This Row],[Maintenance_Cost (USD)]]/transport_fleet_analysis3[[#This Row],[Distance_Travelled (km)]]</f>
        <v>0.40531212782366555</v>
      </c>
    </row>
    <row r="93" spans="1:13" x14ac:dyDescent="0.25">
      <c r="A93" s="1" t="s">
        <v>110</v>
      </c>
      <c r="B93" s="4">
        <v>45383</v>
      </c>
      <c r="C93" s="5">
        <v>106.66574838861931</v>
      </c>
      <c r="D93" s="5">
        <v>23.73460850396501</v>
      </c>
      <c r="E93" s="5">
        <v>305.13466114500557</v>
      </c>
      <c r="F93">
        <v>9</v>
      </c>
      <c r="G93" s="1" t="s">
        <v>20</v>
      </c>
      <c r="H93" s="1" t="s">
        <v>18</v>
      </c>
      <c r="I93" s="5">
        <v>917.1634356495623</v>
      </c>
      <c r="J93" s="5">
        <v>3.3086252303333636</v>
      </c>
      <c r="K93" s="5">
        <f>transport_fleet_analysis3[[#This Row],[Distance_Travelled (km)]]/transport_fleet_analysis3[[#This Row],[Fuel_Consumed (L)]]</f>
        <v>4.4941018669341082</v>
      </c>
      <c r="L93" s="5">
        <f>transport_fleet_analysis3[[#This Row],[Revenue (USD)]]/transport_fleet_analysis3[[#This Row],[Trip_Count]]</f>
        <v>101.90704840550693</v>
      </c>
      <c r="M93" s="5">
        <f>transport_fleet_analysis3[[#This Row],[Maintenance_Cost (USD)]]/transport_fleet_analysis3[[#This Row],[Distance_Travelled (km)]]</f>
        <v>2.8606620752642833</v>
      </c>
    </row>
    <row r="94" spans="1:13" x14ac:dyDescent="0.25">
      <c r="A94" s="1" t="s">
        <v>111</v>
      </c>
      <c r="B94" s="4">
        <v>45384</v>
      </c>
      <c r="C94" s="5">
        <v>304.06008915858354</v>
      </c>
      <c r="D94" s="5">
        <v>11.714792352132367</v>
      </c>
      <c r="E94" s="5">
        <v>314.54946837386905</v>
      </c>
      <c r="F94">
        <v>7</v>
      </c>
      <c r="G94" s="1" t="s">
        <v>16</v>
      </c>
      <c r="H94" s="1" t="s">
        <v>27</v>
      </c>
      <c r="I94" s="5">
        <v>1815.306085096144</v>
      </c>
      <c r="J94" s="5">
        <v>3.5709550877964409</v>
      </c>
      <c r="K94" s="5">
        <f>transport_fleet_analysis3[[#This Row],[Distance_Travelled (km)]]/transport_fleet_analysis3[[#This Row],[Fuel_Consumed (L)]]</f>
        <v>25.955226522067843</v>
      </c>
      <c r="L94" s="5">
        <f>transport_fleet_analysis3[[#This Row],[Revenue (USD)]]/transport_fleet_analysis3[[#This Row],[Trip_Count]]</f>
        <v>259.32944072802059</v>
      </c>
      <c r="M94" s="5">
        <f>transport_fleet_analysis3[[#This Row],[Maintenance_Cost (USD)]]/transport_fleet_analysis3[[#This Row],[Distance_Travelled (km)]]</f>
        <v>1.0344977180145953</v>
      </c>
    </row>
    <row r="95" spans="1:13" x14ac:dyDescent="0.25">
      <c r="A95" s="1" t="s">
        <v>112</v>
      </c>
      <c r="B95" s="4">
        <v>45385</v>
      </c>
      <c r="C95" s="5">
        <v>80.874568770960153</v>
      </c>
      <c r="D95" s="5">
        <v>21.940708482820941</v>
      </c>
      <c r="E95" s="5">
        <v>251.71365751446953</v>
      </c>
      <c r="F95">
        <v>3</v>
      </c>
      <c r="G95" s="1" t="s">
        <v>16</v>
      </c>
      <c r="H95" s="1" t="s">
        <v>21</v>
      </c>
      <c r="I95" s="5">
        <v>600.11113781161589</v>
      </c>
      <c r="J95" s="5">
        <v>7.4570400315949392</v>
      </c>
      <c r="K95" s="5">
        <f>transport_fleet_analysis3[[#This Row],[Distance_Travelled (km)]]/transport_fleet_analysis3[[#This Row],[Fuel_Consumed (L)]]</f>
        <v>3.6860509237558596</v>
      </c>
      <c r="L95" s="5">
        <f>transport_fleet_analysis3[[#This Row],[Revenue (USD)]]/transport_fleet_analysis3[[#This Row],[Trip_Count]]</f>
        <v>200.03704593720531</v>
      </c>
      <c r="M95" s="5">
        <f>transport_fleet_analysis3[[#This Row],[Maintenance_Cost (USD)]]/transport_fleet_analysis3[[#This Row],[Distance_Travelled (km)]]</f>
        <v>3.1123956682518106</v>
      </c>
    </row>
    <row r="96" spans="1:13" x14ac:dyDescent="0.25">
      <c r="A96" s="1" t="s">
        <v>113</v>
      </c>
      <c r="B96" s="4">
        <v>45386</v>
      </c>
      <c r="C96" s="5">
        <v>394.32081914986298</v>
      </c>
      <c r="D96" s="5">
        <v>38.948724375715642</v>
      </c>
      <c r="E96" s="5">
        <v>34.876737945043992</v>
      </c>
      <c r="F96">
        <v>10</v>
      </c>
      <c r="G96" s="1" t="s">
        <v>20</v>
      </c>
      <c r="H96" s="1" t="s">
        <v>12</v>
      </c>
      <c r="I96" s="5">
        <v>1676.2194398564952</v>
      </c>
      <c r="J96" s="5">
        <v>7.0787677864270968</v>
      </c>
      <c r="K96" s="5">
        <f>transport_fleet_analysis3[[#This Row],[Distance_Travelled (km)]]/transport_fleet_analysis3[[#This Row],[Fuel_Consumed (L)]]</f>
        <v>10.124100993554498</v>
      </c>
      <c r="L96" s="5">
        <f>transport_fleet_analysis3[[#This Row],[Revenue (USD)]]/transport_fleet_analysis3[[#This Row],[Trip_Count]]</f>
        <v>167.62194398564952</v>
      </c>
      <c r="M96" s="5">
        <f>transport_fleet_analysis3[[#This Row],[Maintenance_Cost (USD)]]/transport_fleet_analysis3[[#This Row],[Distance_Travelled (km)]]</f>
        <v>8.8447619936062691E-2</v>
      </c>
    </row>
    <row r="97" spans="1:13" x14ac:dyDescent="0.25">
      <c r="A97" s="1" t="s">
        <v>114</v>
      </c>
      <c r="B97" s="4">
        <v>45387</v>
      </c>
      <c r="C97" s="5">
        <v>143.22081665599632</v>
      </c>
      <c r="D97" s="5">
        <v>26.308346918549898</v>
      </c>
      <c r="E97" s="5">
        <v>472.3722838889426</v>
      </c>
      <c r="F97">
        <v>2</v>
      </c>
      <c r="G97" s="1" t="s">
        <v>11</v>
      </c>
      <c r="H97" s="1" t="s">
        <v>21</v>
      </c>
      <c r="I97" s="5">
        <v>1860.7620738531655</v>
      </c>
      <c r="J97" s="5">
        <v>6.1561216335565874</v>
      </c>
      <c r="K97" s="5">
        <f>transport_fleet_analysis3[[#This Row],[Distance_Travelled (km)]]/transport_fleet_analysis3[[#This Row],[Fuel_Consumed (L)]]</f>
        <v>5.4439306695857796</v>
      </c>
      <c r="L97" s="5">
        <f>transport_fleet_analysis3[[#This Row],[Revenue (USD)]]/transport_fleet_analysis3[[#This Row],[Trip_Count]]</f>
        <v>930.38103692658274</v>
      </c>
      <c r="M97" s="5">
        <f>transport_fleet_analysis3[[#This Row],[Maintenance_Cost (USD)]]/transport_fleet_analysis3[[#This Row],[Distance_Travelled (km)]]</f>
        <v>3.2982096801161167</v>
      </c>
    </row>
    <row r="98" spans="1:13" x14ac:dyDescent="0.25">
      <c r="A98" s="1" t="s">
        <v>115</v>
      </c>
      <c r="B98" s="4">
        <v>45388</v>
      </c>
      <c r="C98" s="5">
        <v>147.17810836340362</v>
      </c>
      <c r="D98" s="5">
        <v>43.220341951701819</v>
      </c>
      <c r="E98" s="5">
        <v>99.198653485718765</v>
      </c>
      <c r="F98">
        <v>3</v>
      </c>
      <c r="G98" s="1" t="s">
        <v>16</v>
      </c>
      <c r="H98" s="1" t="s">
        <v>27</v>
      </c>
      <c r="I98" s="5">
        <v>1082.2481028342215</v>
      </c>
      <c r="J98" s="5">
        <v>9.9583748212114909</v>
      </c>
      <c r="K98" s="5">
        <f>transport_fleet_analysis3[[#This Row],[Distance_Travelled (km)]]/transport_fleet_analysis3[[#This Row],[Fuel_Consumed (L)]]</f>
        <v>3.4052971752947556</v>
      </c>
      <c r="L98" s="5">
        <f>transport_fleet_analysis3[[#This Row],[Revenue (USD)]]/transport_fleet_analysis3[[#This Row],[Trip_Count]]</f>
        <v>360.74936761140719</v>
      </c>
      <c r="M98" s="5">
        <f>transport_fleet_analysis3[[#This Row],[Maintenance_Cost (USD)]]/transport_fleet_analysis3[[#This Row],[Distance_Travelled (km)]]</f>
        <v>0.67400413409841642</v>
      </c>
    </row>
    <row r="99" spans="1:13" x14ac:dyDescent="0.25">
      <c r="A99" s="1" t="s">
        <v>116</v>
      </c>
      <c r="B99" s="4">
        <v>45389</v>
      </c>
      <c r="C99" s="5">
        <v>441.36294204629513</v>
      </c>
      <c r="D99" s="5">
        <v>18.53313884578165</v>
      </c>
      <c r="E99" s="5">
        <v>447.08156979394096</v>
      </c>
      <c r="F99">
        <v>8</v>
      </c>
      <c r="G99" s="1" t="s">
        <v>14</v>
      </c>
      <c r="H99" s="1" t="s">
        <v>21</v>
      </c>
      <c r="I99" s="5">
        <v>927.97320035156929</v>
      </c>
      <c r="J99" s="5">
        <v>4.7472552933623167</v>
      </c>
      <c r="K99" s="5">
        <f>transport_fleet_analysis3[[#This Row],[Distance_Travelled (km)]]/transport_fleet_analysis3[[#This Row],[Fuel_Consumed (L)]]</f>
        <v>23.81479714359094</v>
      </c>
      <c r="L99" s="5">
        <f>transport_fleet_analysis3[[#This Row],[Revenue (USD)]]/transport_fleet_analysis3[[#This Row],[Trip_Count]]</f>
        <v>115.99665004394616</v>
      </c>
      <c r="M99" s="5">
        <f>transport_fleet_analysis3[[#This Row],[Maintenance_Cost (USD)]]/transport_fleet_analysis3[[#This Row],[Distance_Travelled (km)]]</f>
        <v>1.012956746484271</v>
      </c>
    </row>
    <row r="100" spans="1:13" x14ac:dyDescent="0.25">
      <c r="A100" s="1" t="s">
        <v>117</v>
      </c>
      <c r="B100" s="4">
        <v>45390</v>
      </c>
      <c r="C100" s="5">
        <v>197.85179904450368</v>
      </c>
      <c r="D100" s="5">
        <v>36.840955886958753</v>
      </c>
      <c r="E100" s="5">
        <v>95.409813118776356</v>
      </c>
      <c r="F100">
        <v>10</v>
      </c>
      <c r="G100" s="1" t="s">
        <v>11</v>
      </c>
      <c r="H100" s="1" t="s">
        <v>12</v>
      </c>
      <c r="I100" s="5">
        <v>413.46925571211818</v>
      </c>
      <c r="J100" s="5">
        <v>1.9446344185160331</v>
      </c>
      <c r="K100" s="5">
        <f>transport_fleet_analysis3[[#This Row],[Distance_Travelled (km)]]/transport_fleet_analysis3[[#This Row],[Fuel_Consumed (L)]]</f>
        <v>5.3704306601485543</v>
      </c>
      <c r="L100" s="5">
        <f>transport_fleet_analysis3[[#This Row],[Revenue (USD)]]/transport_fleet_analysis3[[#This Row],[Trip_Count]]</f>
        <v>41.34692557121182</v>
      </c>
      <c r="M100" s="5">
        <f>transport_fleet_analysis3[[#This Row],[Maintenance_Cost (USD)]]/transport_fleet_analysis3[[#This Row],[Distance_Travelled (km)]]</f>
        <v>0.48222868621637049</v>
      </c>
    </row>
    <row r="101" spans="1:13" x14ac:dyDescent="0.25">
      <c r="A101" s="1" t="s">
        <v>118</v>
      </c>
      <c r="B101" s="4">
        <v>45391</v>
      </c>
      <c r="C101" s="5">
        <v>116.39938097364967</v>
      </c>
      <c r="D101" s="5">
        <v>41.259927197069914</v>
      </c>
      <c r="E101" s="5">
        <v>68.60374926720111</v>
      </c>
      <c r="F101">
        <v>10</v>
      </c>
      <c r="G101" s="1" t="s">
        <v>29</v>
      </c>
      <c r="H101" s="1" t="s">
        <v>21</v>
      </c>
      <c r="I101" s="5">
        <v>1500.0515527253867</v>
      </c>
      <c r="J101" s="5">
        <v>10.303818345563947</v>
      </c>
      <c r="K101" s="5">
        <f>transport_fleet_analysis3[[#This Row],[Distance_Travelled (km)]]/transport_fleet_analysis3[[#This Row],[Fuel_Consumed (L)]]</f>
        <v>2.8211242452680771</v>
      </c>
      <c r="L101" s="5">
        <f>transport_fleet_analysis3[[#This Row],[Revenue (USD)]]/transport_fleet_analysis3[[#This Row],[Trip_Count]]</f>
        <v>150.00515527253867</v>
      </c>
      <c r="M101" s="5">
        <f>transport_fleet_analysis3[[#This Row],[Maintenance_Cost (USD)]]/transport_fleet_analysis3[[#This Row],[Distance_Travelled (km)]]</f>
        <v>0.58938242362931059</v>
      </c>
    </row>
    <row r="102" spans="1:13" x14ac:dyDescent="0.25">
      <c r="A102" s="1" t="s">
        <v>119</v>
      </c>
      <c r="B102" s="4">
        <v>45292</v>
      </c>
      <c r="C102" s="5">
        <v>455.2389660342912</v>
      </c>
      <c r="D102" s="5">
        <v>46.163352821715748</v>
      </c>
      <c r="E102" s="5">
        <v>118.66422882460982</v>
      </c>
      <c r="F102">
        <v>1</v>
      </c>
      <c r="G102" s="1" t="s">
        <v>29</v>
      </c>
      <c r="H102" s="1" t="s">
        <v>18</v>
      </c>
      <c r="I102" s="5">
        <v>1033.4220815523213</v>
      </c>
      <c r="J102" s="5">
        <v>5.7167227154332512</v>
      </c>
      <c r="K102" s="5">
        <f>transport_fleet_analysis3[[#This Row],[Distance_Travelled (km)]]/transport_fleet_analysis3[[#This Row],[Fuel_Consumed (L)]]</f>
        <v>9.8614796848148725</v>
      </c>
      <c r="L102" s="5">
        <f>transport_fleet_analysis3[[#This Row],[Revenue (USD)]]/transport_fleet_analysis3[[#This Row],[Trip_Count]]</f>
        <v>1033.4220815523213</v>
      </c>
      <c r="M102" s="5">
        <f>transport_fleet_analysis3[[#This Row],[Maintenance_Cost (USD)]]/transport_fleet_analysis3[[#This Row],[Distance_Travelled (km)]]</f>
        <v>0.26066360236762193</v>
      </c>
    </row>
    <row r="103" spans="1:13" x14ac:dyDescent="0.25">
      <c r="A103" s="1" t="s">
        <v>120</v>
      </c>
      <c r="B103" s="4">
        <v>45293</v>
      </c>
      <c r="C103" s="5">
        <v>51.275998166007355</v>
      </c>
      <c r="D103" s="5">
        <v>30.30736773141091</v>
      </c>
      <c r="E103" s="5">
        <v>111.19244364242502</v>
      </c>
      <c r="F103">
        <v>9</v>
      </c>
      <c r="G103" s="1" t="s">
        <v>16</v>
      </c>
      <c r="H103" s="1" t="s">
        <v>21</v>
      </c>
      <c r="I103" s="5">
        <v>1905.0963259294854</v>
      </c>
      <c r="J103" s="5">
        <v>11.361227554659202</v>
      </c>
      <c r="K103" s="5">
        <f>transport_fleet_analysis3[[#This Row],[Distance_Travelled (km)]]/transport_fleet_analysis3[[#This Row],[Fuel_Consumed (L)]]</f>
        <v>1.6918657740396343</v>
      </c>
      <c r="L103" s="5">
        <f>transport_fleet_analysis3[[#This Row],[Revenue (USD)]]/transport_fleet_analysis3[[#This Row],[Trip_Count]]</f>
        <v>211.67736954772059</v>
      </c>
      <c r="M103" s="5">
        <f>transport_fleet_analysis3[[#This Row],[Maintenance_Cost (USD)]]/transport_fleet_analysis3[[#This Row],[Distance_Travelled (km)]]</f>
        <v>2.1685086125956365</v>
      </c>
    </row>
    <row r="104" spans="1:13" x14ac:dyDescent="0.25">
      <c r="A104" s="1" t="s">
        <v>121</v>
      </c>
      <c r="B104" s="4">
        <v>45294</v>
      </c>
      <c r="C104" s="5">
        <v>436.28275687107936</v>
      </c>
      <c r="D104" s="5">
        <v>48.550378484598198</v>
      </c>
      <c r="E104" s="5">
        <v>354.6544178275314</v>
      </c>
      <c r="F104">
        <v>9</v>
      </c>
      <c r="G104" s="1" t="s">
        <v>11</v>
      </c>
      <c r="H104" s="1" t="s">
        <v>18</v>
      </c>
      <c r="I104" s="5">
        <v>1155.7819457409078</v>
      </c>
      <c r="J104" s="5">
        <v>5.5945665114032641</v>
      </c>
      <c r="K104" s="5">
        <f>transport_fleet_analysis3[[#This Row],[Distance_Travelled (km)]]/transport_fleet_analysis3[[#This Row],[Fuel_Consumed (L)]]</f>
        <v>8.986186523952286</v>
      </c>
      <c r="L104" s="5">
        <f>transport_fleet_analysis3[[#This Row],[Revenue (USD)]]/transport_fleet_analysis3[[#This Row],[Trip_Count]]</f>
        <v>128.42021619343419</v>
      </c>
      <c r="M104" s="5">
        <f>transport_fleet_analysis3[[#This Row],[Maintenance_Cost (USD)]]/transport_fleet_analysis3[[#This Row],[Distance_Travelled (km)]]</f>
        <v>0.81290037766111178</v>
      </c>
    </row>
    <row r="105" spans="1:13" x14ac:dyDescent="0.25">
      <c r="A105" s="1" t="s">
        <v>122</v>
      </c>
      <c r="B105" s="4">
        <v>45295</v>
      </c>
      <c r="C105" s="5">
        <v>115.1095911442286</v>
      </c>
      <c r="D105" s="5">
        <v>30.07790411896729</v>
      </c>
      <c r="E105" s="5">
        <v>366.5782901963243</v>
      </c>
      <c r="F105">
        <v>2</v>
      </c>
      <c r="G105" s="1" t="s">
        <v>16</v>
      </c>
      <c r="H105" s="1" t="s">
        <v>12</v>
      </c>
      <c r="I105" s="5">
        <v>1853.420327969618</v>
      </c>
      <c r="J105" s="5">
        <v>5.8254888128466247</v>
      </c>
      <c r="K105" s="5">
        <f>transport_fleet_analysis3[[#This Row],[Distance_Travelled (km)]]/transport_fleet_analysis3[[#This Row],[Fuel_Consumed (L)]]</f>
        <v>3.8270482773312611</v>
      </c>
      <c r="L105" s="5">
        <f>transport_fleet_analysis3[[#This Row],[Revenue (USD)]]/transport_fleet_analysis3[[#This Row],[Trip_Count]]</f>
        <v>926.71016398480901</v>
      </c>
      <c r="M105" s="5">
        <f>transport_fleet_analysis3[[#This Row],[Maintenance_Cost (USD)]]/transport_fleet_analysis3[[#This Row],[Distance_Travelled (km)]]</f>
        <v>3.1846024866599825</v>
      </c>
    </row>
    <row r="106" spans="1:13" x14ac:dyDescent="0.25">
      <c r="A106" s="1" t="s">
        <v>123</v>
      </c>
      <c r="B106" s="4">
        <v>45296</v>
      </c>
      <c r="C106" s="5">
        <v>108.49645914954655</v>
      </c>
      <c r="D106" s="5">
        <v>11.034173797658511</v>
      </c>
      <c r="E106" s="5">
        <v>370.38752272173917</v>
      </c>
      <c r="F106">
        <v>2</v>
      </c>
      <c r="G106" s="1" t="s">
        <v>29</v>
      </c>
      <c r="H106" s="1" t="s">
        <v>21</v>
      </c>
      <c r="I106" s="5">
        <v>1309.6391656742865</v>
      </c>
      <c r="J106" s="5">
        <v>10.382385374180339</v>
      </c>
      <c r="K106" s="5">
        <f>transport_fleet_analysis3[[#This Row],[Distance_Travelled (km)]]/transport_fleet_analysis3[[#This Row],[Fuel_Consumed (L)]]</f>
        <v>9.8327669238425326</v>
      </c>
      <c r="L106" s="5">
        <f>transport_fleet_analysis3[[#This Row],[Revenue (USD)]]/transport_fleet_analysis3[[#This Row],[Trip_Count]]</f>
        <v>654.81958283714323</v>
      </c>
      <c r="M106" s="5">
        <f>transport_fleet_analysis3[[#This Row],[Maintenance_Cost (USD)]]/transport_fleet_analysis3[[#This Row],[Distance_Travelled (km)]]</f>
        <v>3.4138212954140186</v>
      </c>
    </row>
    <row r="107" spans="1:13" x14ac:dyDescent="0.25">
      <c r="A107" s="1" t="s">
        <v>124</v>
      </c>
      <c r="B107" s="4">
        <v>45297</v>
      </c>
      <c r="C107" s="5">
        <v>162.79438852765571</v>
      </c>
      <c r="D107" s="5">
        <v>15.928633224031358</v>
      </c>
      <c r="E107" s="5">
        <v>147.32708928798874</v>
      </c>
      <c r="F107">
        <v>8</v>
      </c>
      <c r="G107" s="1" t="s">
        <v>16</v>
      </c>
      <c r="H107" s="1" t="s">
        <v>18</v>
      </c>
      <c r="I107" s="5">
        <v>935.98023430349042</v>
      </c>
      <c r="J107" s="5">
        <v>1.3311448106296491</v>
      </c>
      <c r="K107" s="5">
        <f>transport_fleet_analysis3[[#This Row],[Distance_Travelled (km)]]/transport_fleet_analysis3[[#This Row],[Fuel_Consumed (L)]]</f>
        <v>10.220235863178114</v>
      </c>
      <c r="L107" s="5">
        <f>transport_fleet_analysis3[[#This Row],[Revenue (USD)]]/transport_fleet_analysis3[[#This Row],[Trip_Count]]</f>
        <v>116.9975292879363</v>
      </c>
      <c r="M107" s="5">
        <f>transport_fleet_analysis3[[#This Row],[Maintenance_Cost (USD)]]/transport_fleet_analysis3[[#This Row],[Distance_Travelled (km)]]</f>
        <v>0.90498874451658773</v>
      </c>
    </row>
    <row r="108" spans="1:13" x14ac:dyDescent="0.25">
      <c r="A108" s="1" t="s">
        <v>125</v>
      </c>
      <c r="B108" s="4">
        <v>45298</v>
      </c>
      <c r="C108" s="5">
        <v>128.52370440562706</v>
      </c>
      <c r="D108" s="5">
        <v>14.150152987702448</v>
      </c>
      <c r="E108" s="5">
        <v>155.13107525372735</v>
      </c>
      <c r="F108">
        <v>3</v>
      </c>
      <c r="G108" s="1" t="s">
        <v>11</v>
      </c>
      <c r="H108" s="1" t="s">
        <v>12</v>
      </c>
      <c r="I108" s="5">
        <v>458.94791470750806</v>
      </c>
      <c r="J108" s="5">
        <v>2.5284524809762297</v>
      </c>
      <c r="K108" s="5">
        <f>transport_fleet_analysis3[[#This Row],[Distance_Travelled (km)]]/transport_fleet_analysis3[[#This Row],[Fuel_Consumed (L)]]</f>
        <v>9.0828491054000526</v>
      </c>
      <c r="L108" s="5">
        <f>transport_fleet_analysis3[[#This Row],[Revenue (USD)]]/transport_fleet_analysis3[[#This Row],[Trip_Count]]</f>
        <v>152.98263823583602</v>
      </c>
      <c r="M108" s="5">
        <f>transport_fleet_analysis3[[#This Row],[Maintenance_Cost (USD)]]/transport_fleet_analysis3[[#This Row],[Distance_Travelled (km)]]</f>
        <v>1.2070230621747886</v>
      </c>
    </row>
    <row r="109" spans="1:13" x14ac:dyDescent="0.25">
      <c r="A109" s="1" t="s">
        <v>126</v>
      </c>
      <c r="B109" s="4">
        <v>45299</v>
      </c>
      <c r="C109" s="5">
        <v>347.47593916879254</v>
      </c>
      <c r="D109" s="5">
        <v>34.101763319657508</v>
      </c>
      <c r="E109" s="5">
        <v>134.02317677467792</v>
      </c>
      <c r="F109">
        <v>10</v>
      </c>
      <c r="G109" s="1" t="s">
        <v>20</v>
      </c>
      <c r="H109" s="1" t="s">
        <v>18</v>
      </c>
      <c r="I109" s="5">
        <v>203.67761803220984</v>
      </c>
      <c r="J109" s="5">
        <v>10.611252318410591</v>
      </c>
      <c r="K109" s="5">
        <f>transport_fleet_analysis3[[#This Row],[Distance_Travelled (km)]]/transport_fleet_analysis3[[#This Row],[Fuel_Consumed (L)]]</f>
        <v>10.189383343954377</v>
      </c>
      <c r="L109" s="5">
        <f>transport_fleet_analysis3[[#This Row],[Revenue (USD)]]/transport_fleet_analysis3[[#This Row],[Trip_Count]]</f>
        <v>20.367761803220983</v>
      </c>
      <c r="M109" s="5">
        <f>transport_fleet_analysis3[[#This Row],[Maintenance_Cost (USD)]]/transport_fleet_analysis3[[#This Row],[Distance_Travelled (km)]]</f>
        <v>0.38570491267763379</v>
      </c>
    </row>
    <row r="110" spans="1:13" x14ac:dyDescent="0.25">
      <c r="A110" s="1" t="s">
        <v>127</v>
      </c>
      <c r="B110" s="4">
        <v>45300</v>
      </c>
      <c r="C110" s="5">
        <v>61.601067403789258</v>
      </c>
      <c r="D110" s="5">
        <v>46.500174703005008</v>
      </c>
      <c r="E110" s="5">
        <v>43.825012658484738</v>
      </c>
      <c r="F110">
        <v>9</v>
      </c>
      <c r="G110" s="1" t="s">
        <v>29</v>
      </c>
      <c r="H110" s="1" t="s">
        <v>18</v>
      </c>
      <c r="I110" s="5">
        <v>447.9685103009511</v>
      </c>
      <c r="J110" s="5">
        <v>4.3612912921376079</v>
      </c>
      <c r="K110" s="5">
        <f>transport_fleet_analysis3[[#This Row],[Distance_Travelled (km)]]/transport_fleet_analysis3[[#This Row],[Fuel_Consumed (L)]]</f>
        <v>1.3247491605619361</v>
      </c>
      <c r="L110" s="5">
        <f>transport_fleet_analysis3[[#This Row],[Revenue (USD)]]/transport_fleet_analysis3[[#This Row],[Trip_Count]]</f>
        <v>49.774278922327902</v>
      </c>
      <c r="M110" s="5">
        <f>transport_fleet_analysis3[[#This Row],[Maintenance_Cost (USD)]]/transport_fleet_analysis3[[#This Row],[Distance_Travelled (km)]]</f>
        <v>0.71143268299582962</v>
      </c>
    </row>
    <row r="111" spans="1:13" x14ac:dyDescent="0.25">
      <c r="A111" s="1" t="s">
        <v>128</v>
      </c>
      <c r="B111" s="4">
        <v>45301</v>
      </c>
      <c r="C111" s="5">
        <v>56.687147253818978</v>
      </c>
      <c r="D111" s="5">
        <v>43.121002366382534</v>
      </c>
      <c r="E111" s="5">
        <v>294.44950777171596</v>
      </c>
      <c r="F111">
        <v>1</v>
      </c>
      <c r="G111" s="1" t="s">
        <v>20</v>
      </c>
      <c r="H111" s="1" t="s">
        <v>18</v>
      </c>
      <c r="I111" s="5">
        <v>993.47030963320674</v>
      </c>
      <c r="J111" s="5">
        <v>9.1158556722588298</v>
      </c>
      <c r="K111" s="5">
        <f>transport_fleet_analysis3[[#This Row],[Distance_Travelled (km)]]/transport_fleet_analysis3[[#This Row],[Fuel_Consumed (L)]]</f>
        <v>1.3146064363757164</v>
      </c>
      <c r="L111" s="5">
        <f>transport_fleet_analysis3[[#This Row],[Revenue (USD)]]/transport_fleet_analysis3[[#This Row],[Trip_Count]]</f>
        <v>993.47030963320674</v>
      </c>
      <c r="M111" s="5">
        <f>transport_fleet_analysis3[[#This Row],[Maintenance_Cost (USD)]]/transport_fleet_analysis3[[#This Row],[Distance_Travelled (km)]]</f>
        <v>5.1942904527071452</v>
      </c>
    </row>
    <row r="112" spans="1:13" x14ac:dyDescent="0.25">
      <c r="A112" s="1" t="s">
        <v>129</v>
      </c>
      <c r="B112" s="4">
        <v>45302</v>
      </c>
      <c r="C112" s="5">
        <v>405.49309890563927</v>
      </c>
      <c r="D112" s="5">
        <v>9.1608798437088641</v>
      </c>
      <c r="E112" s="5">
        <v>423.13016232591252</v>
      </c>
      <c r="F112">
        <v>7</v>
      </c>
      <c r="G112" s="1" t="s">
        <v>11</v>
      </c>
      <c r="H112" s="1" t="s">
        <v>21</v>
      </c>
      <c r="I112" s="5">
        <v>410.75441793597798</v>
      </c>
      <c r="J112" s="5">
        <v>6.4978023239554101</v>
      </c>
      <c r="K112" s="5">
        <f>transport_fleet_analysis3[[#This Row],[Distance_Travelled (km)]]/transport_fleet_analysis3[[#This Row],[Fuel_Consumed (L)]]</f>
        <v>44.263553918798237</v>
      </c>
      <c r="L112" s="5">
        <f>transport_fleet_analysis3[[#This Row],[Revenue (USD)]]/transport_fleet_analysis3[[#This Row],[Trip_Count]]</f>
        <v>58.679202562282569</v>
      </c>
      <c r="M112" s="5">
        <f>transport_fleet_analysis3[[#This Row],[Maintenance_Cost (USD)]]/transport_fleet_analysis3[[#This Row],[Distance_Travelled (km)]]</f>
        <v>1.043495347930391</v>
      </c>
    </row>
    <row r="113" spans="1:13" x14ac:dyDescent="0.25">
      <c r="A113" s="1" t="s">
        <v>130</v>
      </c>
      <c r="B113" s="4">
        <v>45303</v>
      </c>
      <c r="C113" s="5">
        <v>157.06922274070837</v>
      </c>
      <c r="D113" s="5">
        <v>37.606312053824084</v>
      </c>
      <c r="E113" s="5">
        <v>93.723168568032406</v>
      </c>
      <c r="F113">
        <v>9</v>
      </c>
      <c r="G113" s="1" t="s">
        <v>29</v>
      </c>
      <c r="H113" s="1" t="s">
        <v>18</v>
      </c>
      <c r="I113" s="5">
        <v>987.55239568067145</v>
      </c>
      <c r="J113" s="5">
        <v>8.2473294077611534</v>
      </c>
      <c r="K113" s="5">
        <f>transport_fleet_analysis3[[#This Row],[Distance_Travelled (km)]]/transport_fleet_analysis3[[#This Row],[Fuel_Consumed (L)]]</f>
        <v>4.1766717915838925</v>
      </c>
      <c r="L113" s="5">
        <f>transport_fleet_analysis3[[#This Row],[Revenue (USD)]]/transport_fleet_analysis3[[#This Row],[Trip_Count]]</f>
        <v>109.72804396451905</v>
      </c>
      <c r="M113" s="5">
        <f>transport_fleet_analysis3[[#This Row],[Maintenance_Cost (USD)]]/transport_fleet_analysis3[[#This Row],[Distance_Travelled (km)]]</f>
        <v>0.59669976671847202</v>
      </c>
    </row>
    <row r="114" spans="1:13" x14ac:dyDescent="0.25">
      <c r="A114" s="1" t="s">
        <v>131</v>
      </c>
      <c r="B114" s="4">
        <v>45304</v>
      </c>
      <c r="C114" s="5">
        <v>195.69715788291009</v>
      </c>
      <c r="D114" s="5">
        <v>13.571672829383223</v>
      </c>
      <c r="E114" s="5">
        <v>193.19788218909108</v>
      </c>
      <c r="F114">
        <v>7</v>
      </c>
      <c r="G114" s="1" t="s">
        <v>16</v>
      </c>
      <c r="H114" s="1" t="s">
        <v>27</v>
      </c>
      <c r="I114" s="5">
        <v>320.44568949105815</v>
      </c>
      <c r="J114" s="5">
        <v>4.9012868757400252</v>
      </c>
      <c r="K114" s="5">
        <f>transport_fleet_analysis3[[#This Row],[Distance_Travelled (km)]]/transport_fleet_analysis3[[#This Row],[Fuel_Consumed (L)]]</f>
        <v>14.419531058781331</v>
      </c>
      <c r="L114" s="5">
        <f>transport_fleet_analysis3[[#This Row],[Revenue (USD)]]/transport_fleet_analysis3[[#This Row],[Trip_Count]]</f>
        <v>45.777955641579737</v>
      </c>
      <c r="M114" s="5">
        <f>transport_fleet_analysis3[[#This Row],[Maintenance_Cost (USD)]]/transport_fleet_analysis3[[#This Row],[Distance_Travelled (km)]]</f>
        <v>0.98722886054730352</v>
      </c>
    </row>
    <row r="115" spans="1:13" x14ac:dyDescent="0.25">
      <c r="A115" s="1" t="s">
        <v>132</v>
      </c>
      <c r="B115" s="4">
        <v>45305</v>
      </c>
      <c r="C115" s="5">
        <v>128.41079063277974</v>
      </c>
      <c r="D115" s="5">
        <v>17.080771453474156</v>
      </c>
      <c r="E115" s="5">
        <v>225.25085957394248</v>
      </c>
      <c r="F115">
        <v>6</v>
      </c>
      <c r="G115" s="1" t="s">
        <v>16</v>
      </c>
      <c r="H115" s="1" t="s">
        <v>12</v>
      </c>
      <c r="I115" s="5">
        <v>1800.8329142756168</v>
      </c>
      <c r="J115" s="5">
        <v>3.4803970427112314</v>
      </c>
      <c r="K115" s="5">
        <f>transport_fleet_analysis3[[#This Row],[Distance_Travelled (km)]]/transport_fleet_analysis3[[#This Row],[Fuel_Consumed (L)]]</f>
        <v>7.5178566133593181</v>
      </c>
      <c r="L115" s="5">
        <f>transport_fleet_analysis3[[#This Row],[Revenue (USD)]]/transport_fleet_analysis3[[#This Row],[Trip_Count]]</f>
        <v>300.13881904593615</v>
      </c>
      <c r="M115" s="5">
        <f>transport_fleet_analysis3[[#This Row],[Maintenance_Cost (USD)]]/transport_fleet_analysis3[[#This Row],[Distance_Travelled (km)]]</f>
        <v>1.7541427668497054</v>
      </c>
    </row>
    <row r="116" spans="1:13" x14ac:dyDescent="0.25">
      <c r="A116" s="1" t="s">
        <v>133</v>
      </c>
      <c r="B116" s="4">
        <v>45306</v>
      </c>
      <c r="C116" s="5">
        <v>73.579558037529438</v>
      </c>
      <c r="D116" s="5">
        <v>35.315236428556034</v>
      </c>
      <c r="E116" s="5">
        <v>161.3837355037831</v>
      </c>
      <c r="F116">
        <v>1</v>
      </c>
      <c r="G116" s="1" t="s">
        <v>16</v>
      </c>
      <c r="H116" s="1" t="s">
        <v>12</v>
      </c>
      <c r="I116" s="5">
        <v>1040.330476146223</v>
      </c>
      <c r="J116" s="5">
        <v>5.6829128305866625</v>
      </c>
      <c r="K116" s="5">
        <f>transport_fleet_analysis3[[#This Row],[Distance_Travelled (km)]]/transport_fleet_analysis3[[#This Row],[Fuel_Consumed (L)]]</f>
        <v>2.0835074454728195</v>
      </c>
      <c r="L116" s="5">
        <f>transport_fleet_analysis3[[#This Row],[Revenue (USD)]]/transport_fleet_analysis3[[#This Row],[Trip_Count]]</f>
        <v>1040.330476146223</v>
      </c>
      <c r="M116" s="5">
        <f>transport_fleet_analysis3[[#This Row],[Maintenance_Cost (USD)]]/transport_fleet_analysis3[[#This Row],[Distance_Travelled (km)]]</f>
        <v>2.193322980024818</v>
      </c>
    </row>
    <row r="117" spans="1:13" x14ac:dyDescent="0.25">
      <c r="A117" s="1" t="s">
        <v>134</v>
      </c>
      <c r="B117" s="4">
        <v>45307</v>
      </c>
      <c r="C117" s="5">
        <v>383.77312562936726</v>
      </c>
      <c r="D117" s="5">
        <v>32.131492024508418</v>
      </c>
      <c r="E117" s="5">
        <v>337.7697084847365</v>
      </c>
      <c r="F117">
        <v>9</v>
      </c>
      <c r="G117" s="1" t="s">
        <v>29</v>
      </c>
      <c r="H117" s="1" t="s">
        <v>21</v>
      </c>
      <c r="I117" s="5">
        <v>938.88740671715288</v>
      </c>
      <c r="J117" s="5">
        <v>9.2788880201954829</v>
      </c>
      <c r="K117" s="5">
        <f>transport_fleet_analysis3[[#This Row],[Distance_Travelled (km)]]/transport_fleet_analysis3[[#This Row],[Fuel_Consumed (L)]]</f>
        <v>11.943831470279775</v>
      </c>
      <c r="L117" s="5">
        <f>transport_fleet_analysis3[[#This Row],[Revenue (USD)]]/transport_fleet_analysis3[[#This Row],[Trip_Count]]</f>
        <v>104.32082296857254</v>
      </c>
      <c r="M117" s="5">
        <f>transport_fleet_analysis3[[#This Row],[Maintenance_Cost (USD)]]/transport_fleet_analysis3[[#This Row],[Distance_Travelled (km)]]</f>
        <v>0.88012861226489569</v>
      </c>
    </row>
    <row r="118" spans="1:13" x14ac:dyDescent="0.25">
      <c r="A118" s="1" t="s">
        <v>135</v>
      </c>
      <c r="B118" s="4">
        <v>45308</v>
      </c>
      <c r="C118" s="5">
        <v>286.7384869690402</v>
      </c>
      <c r="D118" s="5">
        <v>44.312920632029282</v>
      </c>
      <c r="E118" s="5">
        <v>308.10345344660902</v>
      </c>
      <c r="F118">
        <v>7</v>
      </c>
      <c r="G118" s="1" t="s">
        <v>29</v>
      </c>
      <c r="H118" s="1" t="s">
        <v>21</v>
      </c>
      <c r="I118" s="5">
        <v>1978.7553090390218</v>
      </c>
      <c r="J118" s="5">
        <v>9.3912573871394791</v>
      </c>
      <c r="K118" s="5">
        <f>transport_fleet_analysis3[[#This Row],[Distance_Travelled (km)]]/transport_fleet_analysis3[[#This Row],[Fuel_Consumed (L)]]</f>
        <v>6.4707647990547086</v>
      </c>
      <c r="L118" s="5">
        <f>transport_fleet_analysis3[[#This Row],[Revenue (USD)]]/transport_fleet_analysis3[[#This Row],[Trip_Count]]</f>
        <v>282.6793298627174</v>
      </c>
      <c r="M118" s="5">
        <f>transport_fleet_analysis3[[#This Row],[Maintenance_Cost (USD)]]/transport_fleet_analysis3[[#This Row],[Distance_Travelled (km)]]</f>
        <v>1.0745102853244659</v>
      </c>
    </row>
    <row r="119" spans="1:13" x14ac:dyDescent="0.25">
      <c r="A119" s="1" t="s">
        <v>136</v>
      </c>
      <c r="B119" s="4">
        <v>45309</v>
      </c>
      <c r="C119" s="5">
        <v>385.54937376529807</v>
      </c>
      <c r="D119" s="5">
        <v>13.467348226973989</v>
      </c>
      <c r="E119" s="5">
        <v>115.84390436525425</v>
      </c>
      <c r="F119">
        <v>4</v>
      </c>
      <c r="G119" s="1" t="s">
        <v>16</v>
      </c>
      <c r="H119" s="1" t="s">
        <v>21</v>
      </c>
      <c r="I119" s="5">
        <v>1165.6235890230466</v>
      </c>
      <c r="J119" s="5">
        <v>8.5957046740773624</v>
      </c>
      <c r="K119" s="5">
        <f>transport_fleet_analysis3[[#This Row],[Distance_Travelled (km)]]/transport_fleet_analysis3[[#This Row],[Fuel_Consumed (L)]]</f>
        <v>28.628455080197185</v>
      </c>
      <c r="L119" s="5">
        <f>transport_fleet_analysis3[[#This Row],[Revenue (USD)]]/transport_fleet_analysis3[[#This Row],[Trip_Count]]</f>
        <v>291.40589725576166</v>
      </c>
      <c r="M119" s="5">
        <f>transport_fleet_analysis3[[#This Row],[Maintenance_Cost (USD)]]/transport_fleet_analysis3[[#This Row],[Distance_Travelled (km)]]</f>
        <v>0.30046451180536438</v>
      </c>
    </row>
    <row r="120" spans="1:13" x14ac:dyDescent="0.25">
      <c r="A120" s="1" t="s">
        <v>137</v>
      </c>
      <c r="B120" s="4">
        <v>45310</v>
      </c>
      <c r="C120" s="5">
        <v>264.31068444046264</v>
      </c>
      <c r="D120" s="5">
        <v>39.276338789174446</v>
      </c>
      <c r="E120" s="5">
        <v>32.353132511209154</v>
      </c>
      <c r="F120">
        <v>8</v>
      </c>
      <c r="G120" s="1" t="s">
        <v>16</v>
      </c>
      <c r="H120" s="1" t="s">
        <v>27</v>
      </c>
      <c r="I120" s="5">
        <v>969.74343833832609</v>
      </c>
      <c r="J120" s="5">
        <v>4.2960092916106767</v>
      </c>
      <c r="K120" s="5">
        <f>transport_fleet_analysis3[[#This Row],[Distance_Travelled (km)]]/transport_fleet_analysis3[[#This Row],[Fuel_Consumed (L)]]</f>
        <v>6.729514323094528</v>
      </c>
      <c r="L120" s="5">
        <f>transport_fleet_analysis3[[#This Row],[Revenue (USD)]]/transport_fleet_analysis3[[#This Row],[Trip_Count]]</f>
        <v>121.21792979229076</v>
      </c>
      <c r="M120" s="5">
        <f>transport_fleet_analysis3[[#This Row],[Maintenance_Cost (USD)]]/transport_fleet_analysis3[[#This Row],[Distance_Travelled (km)]]</f>
        <v>0.12240569305663793</v>
      </c>
    </row>
    <row r="121" spans="1:13" x14ac:dyDescent="0.25">
      <c r="A121" s="1" t="s">
        <v>138</v>
      </c>
      <c r="B121" s="4">
        <v>45311</v>
      </c>
      <c r="C121" s="5">
        <v>400.10766769139121</v>
      </c>
      <c r="D121" s="5">
        <v>37.59373579334671</v>
      </c>
      <c r="E121" s="5">
        <v>101.99945201226708</v>
      </c>
      <c r="F121">
        <v>7</v>
      </c>
      <c r="G121" s="1" t="s">
        <v>20</v>
      </c>
      <c r="H121" s="1" t="s">
        <v>12</v>
      </c>
      <c r="I121" s="5">
        <v>313.73267924109729</v>
      </c>
      <c r="J121" s="5">
        <v>7.4565059412690866</v>
      </c>
      <c r="K121" s="5">
        <f>transport_fleet_analysis3[[#This Row],[Distance_Travelled (km)]]/transport_fleet_analysis3[[#This Row],[Fuel_Consumed (L)]]</f>
        <v>10.642934500864417</v>
      </c>
      <c r="L121" s="5">
        <f>transport_fleet_analysis3[[#This Row],[Revenue (USD)]]/transport_fleet_analysis3[[#This Row],[Trip_Count]]</f>
        <v>44.818954177299609</v>
      </c>
      <c r="M121" s="5">
        <f>transport_fleet_analysis3[[#This Row],[Maintenance_Cost (USD)]]/transport_fleet_analysis3[[#This Row],[Distance_Travelled (km)]]</f>
        <v>0.25493001071636728</v>
      </c>
    </row>
    <row r="122" spans="1:13" x14ac:dyDescent="0.25">
      <c r="A122" s="1" t="s">
        <v>139</v>
      </c>
      <c r="B122" s="4">
        <v>45312</v>
      </c>
      <c r="C122" s="5">
        <v>280.95708092413622</v>
      </c>
      <c r="D122" s="5">
        <v>30.148271432263726</v>
      </c>
      <c r="E122" s="5">
        <v>160.06950370213161</v>
      </c>
      <c r="F122">
        <v>6</v>
      </c>
      <c r="G122" s="1" t="s">
        <v>29</v>
      </c>
      <c r="H122" s="1" t="s">
        <v>12</v>
      </c>
      <c r="I122" s="5">
        <v>1467.5515305032632</v>
      </c>
      <c r="J122" s="5">
        <v>7.2433517026821956</v>
      </c>
      <c r="K122" s="5">
        <f>transport_fleet_analysis3[[#This Row],[Distance_Travelled (km)]]/transport_fleet_analysis3[[#This Row],[Fuel_Consumed (L)]]</f>
        <v>9.3191771062358431</v>
      </c>
      <c r="L122" s="5">
        <f>transport_fleet_analysis3[[#This Row],[Revenue (USD)]]/transport_fleet_analysis3[[#This Row],[Trip_Count]]</f>
        <v>244.59192175054386</v>
      </c>
      <c r="M122" s="5">
        <f>transport_fleet_analysis3[[#This Row],[Maintenance_Cost (USD)]]/transport_fleet_analysis3[[#This Row],[Distance_Travelled (km)]]</f>
        <v>0.56972938064285139</v>
      </c>
    </row>
    <row r="123" spans="1:13" x14ac:dyDescent="0.25">
      <c r="A123" s="1" t="s">
        <v>140</v>
      </c>
      <c r="B123" s="4">
        <v>45313</v>
      </c>
      <c r="C123" s="5">
        <v>99.074304501730481</v>
      </c>
      <c r="D123" s="5">
        <v>26.572739291191166</v>
      </c>
      <c r="E123" s="5">
        <v>59.329325462236326</v>
      </c>
      <c r="F123">
        <v>10</v>
      </c>
      <c r="G123" s="1" t="s">
        <v>16</v>
      </c>
      <c r="H123" s="1" t="s">
        <v>21</v>
      </c>
      <c r="I123" s="5">
        <v>381.30204256581544</v>
      </c>
      <c r="J123" s="5">
        <v>1.3542989279596962</v>
      </c>
      <c r="K123" s="5">
        <f>transport_fleet_analysis3[[#This Row],[Distance_Travelled (km)]]/transport_fleet_analysis3[[#This Row],[Fuel_Consumed (L)]]</f>
        <v>3.728418941534323</v>
      </c>
      <c r="L123" s="5">
        <f>transport_fleet_analysis3[[#This Row],[Revenue (USD)]]/transport_fleet_analysis3[[#This Row],[Trip_Count]]</f>
        <v>38.130204256581543</v>
      </c>
      <c r="M123" s="5">
        <f>transport_fleet_analysis3[[#This Row],[Maintenance_Cost (USD)]]/transport_fleet_analysis3[[#This Row],[Distance_Travelled (km)]]</f>
        <v>0.59883665861313262</v>
      </c>
    </row>
    <row r="124" spans="1:13" x14ac:dyDescent="0.25">
      <c r="A124" s="1" t="s">
        <v>141</v>
      </c>
      <c r="B124" s="4">
        <v>45314</v>
      </c>
      <c r="C124" s="5">
        <v>276.72741040361961</v>
      </c>
      <c r="D124" s="5">
        <v>44.126323318604207</v>
      </c>
      <c r="E124" s="5">
        <v>425.00915568652954</v>
      </c>
      <c r="F124">
        <v>10</v>
      </c>
      <c r="G124" s="1" t="s">
        <v>11</v>
      </c>
      <c r="H124" s="1" t="s">
        <v>21</v>
      </c>
      <c r="I124" s="5">
        <v>764.24817351846366</v>
      </c>
      <c r="J124" s="5">
        <v>2.5304820961550143</v>
      </c>
      <c r="K124" s="5">
        <f>transport_fleet_analysis3[[#This Row],[Distance_Travelled (km)]]/transport_fleet_analysis3[[#This Row],[Fuel_Consumed (L)]]</f>
        <v>6.2712546523663777</v>
      </c>
      <c r="L124" s="5">
        <f>transport_fleet_analysis3[[#This Row],[Revenue (USD)]]/transport_fleet_analysis3[[#This Row],[Trip_Count]]</f>
        <v>76.424817351846372</v>
      </c>
      <c r="M124" s="5">
        <f>transport_fleet_analysis3[[#This Row],[Maintenance_Cost (USD)]]/transport_fleet_analysis3[[#This Row],[Distance_Travelled (km)]]</f>
        <v>1.5358404686642144</v>
      </c>
    </row>
    <row r="125" spans="1:13" x14ac:dyDescent="0.25">
      <c r="A125" s="1" t="s">
        <v>142</v>
      </c>
      <c r="B125" s="4">
        <v>45315</v>
      </c>
      <c r="C125" s="5">
        <v>475.4370393365478</v>
      </c>
      <c r="D125" s="5">
        <v>19.983393986846956</v>
      </c>
      <c r="E125" s="5">
        <v>168.0096320565101</v>
      </c>
      <c r="F125">
        <v>2</v>
      </c>
      <c r="G125" s="1" t="s">
        <v>16</v>
      </c>
      <c r="H125" s="1" t="s">
        <v>18</v>
      </c>
      <c r="I125" s="5">
        <v>487.09405175990543</v>
      </c>
      <c r="J125" s="5">
        <v>11.74967667072276</v>
      </c>
      <c r="K125" s="5">
        <f>transport_fleet_analysis3[[#This Row],[Distance_Travelled (km)]]/transport_fleet_analysis3[[#This Row],[Fuel_Consumed (L)]]</f>
        <v>23.79160615306288</v>
      </c>
      <c r="L125" s="5">
        <f>transport_fleet_analysis3[[#This Row],[Revenue (USD)]]/transport_fleet_analysis3[[#This Row],[Trip_Count]]</f>
        <v>243.54702587995271</v>
      </c>
      <c r="M125" s="5">
        <f>transport_fleet_analysis3[[#This Row],[Maintenance_Cost (USD)]]/transport_fleet_analysis3[[#This Row],[Distance_Travelled (km)]]</f>
        <v>0.35337935027308853</v>
      </c>
    </row>
    <row r="126" spans="1:13" x14ac:dyDescent="0.25">
      <c r="A126" s="1" t="s">
        <v>143</v>
      </c>
      <c r="B126" s="4">
        <v>45316</v>
      </c>
      <c r="C126" s="5">
        <v>69.514266604627267</v>
      </c>
      <c r="D126" s="5">
        <v>48.065889223700289</v>
      </c>
      <c r="E126" s="5">
        <v>210.78432728389902</v>
      </c>
      <c r="F126">
        <v>7</v>
      </c>
      <c r="G126" s="1" t="s">
        <v>29</v>
      </c>
      <c r="H126" s="1" t="s">
        <v>21</v>
      </c>
      <c r="I126" s="5">
        <v>639.82125180396747</v>
      </c>
      <c r="J126" s="5">
        <v>11.936831076687245</v>
      </c>
      <c r="K126" s="5">
        <f>transport_fleet_analysis3[[#This Row],[Distance_Travelled (km)]]/transport_fleet_analysis3[[#This Row],[Fuel_Consumed (L)]]</f>
        <v>1.4462286608514721</v>
      </c>
      <c r="L126" s="5">
        <f>transport_fleet_analysis3[[#This Row],[Revenue (USD)]]/transport_fleet_analysis3[[#This Row],[Trip_Count]]</f>
        <v>91.403035971995351</v>
      </c>
      <c r="M126" s="5">
        <f>transport_fleet_analysis3[[#This Row],[Maintenance_Cost (USD)]]/transport_fleet_analysis3[[#This Row],[Distance_Travelled (km)]]</f>
        <v>3.0322455746065229</v>
      </c>
    </row>
    <row r="127" spans="1:13" x14ac:dyDescent="0.25">
      <c r="A127" s="1" t="s">
        <v>144</v>
      </c>
      <c r="B127" s="4">
        <v>45317</v>
      </c>
      <c r="C127" s="5">
        <v>402.45214819117081</v>
      </c>
      <c r="D127" s="5">
        <v>5.6900167802821775</v>
      </c>
      <c r="E127" s="5">
        <v>254.76646981791549</v>
      </c>
      <c r="F127">
        <v>3</v>
      </c>
      <c r="G127" s="1" t="s">
        <v>16</v>
      </c>
      <c r="H127" s="1" t="s">
        <v>12</v>
      </c>
      <c r="I127" s="5">
        <v>1686.4119531196393</v>
      </c>
      <c r="J127" s="5">
        <v>7.2500997329371595</v>
      </c>
      <c r="K127" s="5">
        <f>transport_fleet_analysis3[[#This Row],[Distance_Travelled (km)]]/transport_fleet_analysis3[[#This Row],[Fuel_Consumed (L)]]</f>
        <v>70.729518687150957</v>
      </c>
      <c r="L127" s="5">
        <f>transport_fleet_analysis3[[#This Row],[Revenue (USD)]]/transport_fleet_analysis3[[#This Row],[Trip_Count]]</f>
        <v>562.13731770654647</v>
      </c>
      <c r="M127" s="5">
        <f>transport_fleet_analysis3[[#This Row],[Maintenance_Cost (USD)]]/transport_fleet_analysis3[[#This Row],[Distance_Travelled (km)]]</f>
        <v>0.63303543281597197</v>
      </c>
    </row>
    <row r="128" spans="1:13" x14ac:dyDescent="0.25">
      <c r="A128" s="1" t="s">
        <v>145</v>
      </c>
      <c r="B128" s="4">
        <v>45318</v>
      </c>
      <c r="C128" s="5">
        <v>440.14140849192722</v>
      </c>
      <c r="D128" s="5">
        <v>47.172189344101149</v>
      </c>
      <c r="E128" s="5">
        <v>337.29922627808236</v>
      </c>
      <c r="F128">
        <v>5</v>
      </c>
      <c r="G128" s="1" t="s">
        <v>20</v>
      </c>
      <c r="H128" s="1" t="s">
        <v>18</v>
      </c>
      <c r="I128" s="5">
        <v>1524.8796378567945</v>
      </c>
      <c r="J128" s="5">
        <v>9.7906035530047895</v>
      </c>
      <c r="K128" s="5">
        <f>transport_fleet_analysis3[[#This Row],[Distance_Travelled (km)]]/transport_fleet_analysis3[[#This Row],[Fuel_Consumed (L)]]</f>
        <v>9.3305274699311074</v>
      </c>
      <c r="L128" s="5">
        <f>transport_fleet_analysis3[[#This Row],[Revenue (USD)]]/transport_fleet_analysis3[[#This Row],[Trip_Count]]</f>
        <v>304.97592757135891</v>
      </c>
      <c r="M128" s="5">
        <f>transport_fleet_analysis3[[#This Row],[Maintenance_Cost (USD)]]/transport_fleet_analysis3[[#This Row],[Distance_Travelled (km)]]</f>
        <v>0.7663428611131663</v>
      </c>
    </row>
    <row r="129" spans="1:13" x14ac:dyDescent="0.25">
      <c r="A129" s="1" t="s">
        <v>146</v>
      </c>
      <c r="B129" s="4">
        <v>45319</v>
      </c>
      <c r="C129" s="5">
        <v>284.65304662088784</v>
      </c>
      <c r="D129" s="5">
        <v>48.293490025150653</v>
      </c>
      <c r="E129" s="5">
        <v>63.745701224326027</v>
      </c>
      <c r="F129">
        <v>8</v>
      </c>
      <c r="G129" s="1" t="s">
        <v>14</v>
      </c>
      <c r="H129" s="1" t="s">
        <v>27</v>
      </c>
      <c r="I129" s="5">
        <v>1662.8863373272416</v>
      </c>
      <c r="J129" s="5">
        <v>11.051274148272052</v>
      </c>
      <c r="K129" s="5">
        <f>transport_fleet_analysis3[[#This Row],[Distance_Travelled (km)]]/transport_fleet_analysis3[[#This Row],[Fuel_Consumed (L)]]</f>
        <v>5.8942322551682231</v>
      </c>
      <c r="L129" s="5">
        <f>transport_fleet_analysis3[[#This Row],[Revenue (USD)]]/transport_fleet_analysis3[[#This Row],[Trip_Count]]</f>
        <v>207.8607921659052</v>
      </c>
      <c r="M129" s="5">
        <f>transport_fleet_analysis3[[#This Row],[Maintenance_Cost (USD)]]/transport_fleet_analysis3[[#This Row],[Distance_Travelled (km)]]</f>
        <v>0.22394174937191194</v>
      </c>
    </row>
    <row r="130" spans="1:13" x14ac:dyDescent="0.25">
      <c r="A130" s="1" t="s">
        <v>144</v>
      </c>
      <c r="B130" s="4">
        <v>45320</v>
      </c>
      <c r="C130" s="5">
        <v>256.11913494395691</v>
      </c>
      <c r="D130" s="5">
        <v>10.279228974950051</v>
      </c>
      <c r="E130" s="5">
        <v>281.18049402544659</v>
      </c>
      <c r="F130">
        <v>4</v>
      </c>
      <c r="G130" s="1" t="s">
        <v>29</v>
      </c>
      <c r="H130" s="1" t="s">
        <v>27</v>
      </c>
      <c r="I130" s="5">
        <v>1170.1700396291881</v>
      </c>
      <c r="J130" s="5">
        <v>7.3126660774379388</v>
      </c>
      <c r="K130" s="5">
        <f>transport_fleet_analysis3[[#This Row],[Distance_Travelled (km)]]/transport_fleet_analysis3[[#This Row],[Fuel_Consumed (L)]]</f>
        <v>24.916181512067293</v>
      </c>
      <c r="L130" s="5">
        <f>transport_fleet_analysis3[[#This Row],[Revenue (USD)]]/transport_fleet_analysis3[[#This Row],[Trip_Count]]</f>
        <v>292.54250990729702</v>
      </c>
      <c r="M130" s="5">
        <f>transport_fleet_analysis3[[#This Row],[Maintenance_Cost (USD)]]/transport_fleet_analysis3[[#This Row],[Distance_Travelled (km)]]</f>
        <v>1.0978503971871274</v>
      </c>
    </row>
    <row r="131" spans="1:13" x14ac:dyDescent="0.25">
      <c r="A131" s="1" t="s">
        <v>147</v>
      </c>
      <c r="B131" s="4">
        <v>45321</v>
      </c>
      <c r="C131" s="5">
        <v>483.81178240491289</v>
      </c>
      <c r="D131" s="5">
        <v>49.980740315801526</v>
      </c>
      <c r="E131" s="5">
        <v>108.74298586018269</v>
      </c>
      <c r="F131">
        <v>2</v>
      </c>
      <c r="G131" s="1" t="s">
        <v>29</v>
      </c>
      <c r="H131" s="1" t="s">
        <v>12</v>
      </c>
      <c r="I131" s="5">
        <v>1359.9615895210732</v>
      </c>
      <c r="J131" s="5">
        <v>5.2997447832069788</v>
      </c>
      <c r="K131" s="5">
        <f>transport_fleet_analysis3[[#This Row],[Distance_Travelled (km)]]/transport_fleet_analysis3[[#This Row],[Fuel_Consumed (L)]]</f>
        <v>9.6799643092112166</v>
      </c>
      <c r="L131" s="5">
        <f>transport_fleet_analysis3[[#This Row],[Revenue (USD)]]/transport_fleet_analysis3[[#This Row],[Trip_Count]]</f>
        <v>679.98079476053658</v>
      </c>
      <c r="M131" s="5">
        <f>transport_fleet_analysis3[[#This Row],[Maintenance_Cost (USD)]]/transport_fleet_analysis3[[#This Row],[Distance_Travelled (km)]]</f>
        <v>0.22476299630332949</v>
      </c>
    </row>
    <row r="132" spans="1:13" x14ac:dyDescent="0.25">
      <c r="A132" s="1" t="s">
        <v>121</v>
      </c>
      <c r="B132" s="4">
        <v>45322</v>
      </c>
      <c r="C132" s="5">
        <v>77.371433372527619</v>
      </c>
      <c r="D132" s="5">
        <v>26.551439435406461</v>
      </c>
      <c r="E132" s="5">
        <v>445.03649251977868</v>
      </c>
      <c r="F132">
        <v>5</v>
      </c>
      <c r="G132" s="1" t="s">
        <v>14</v>
      </c>
      <c r="H132" s="1" t="s">
        <v>18</v>
      </c>
      <c r="I132" s="5">
        <v>503.55269766405246</v>
      </c>
      <c r="J132" s="5">
        <v>5.1945041957963305</v>
      </c>
      <c r="K132" s="5">
        <f>transport_fleet_analysis3[[#This Row],[Distance_Travelled (km)]]/transport_fleet_analysis3[[#This Row],[Fuel_Consumed (L)]]</f>
        <v>2.9140202948602654</v>
      </c>
      <c r="L132" s="5">
        <f>transport_fleet_analysis3[[#This Row],[Revenue (USD)]]/transport_fleet_analysis3[[#This Row],[Trip_Count]]</f>
        <v>100.71053953281049</v>
      </c>
      <c r="M132" s="5">
        <f>transport_fleet_analysis3[[#This Row],[Maintenance_Cost (USD)]]/transport_fleet_analysis3[[#This Row],[Distance_Travelled (km)]]</f>
        <v>5.7519484016409397</v>
      </c>
    </row>
    <row r="133" spans="1:13" x14ac:dyDescent="0.25">
      <c r="A133" s="1" t="s">
        <v>148</v>
      </c>
      <c r="B133" s="4">
        <v>45323</v>
      </c>
      <c r="C133" s="5">
        <v>265.54185994926348</v>
      </c>
      <c r="D133" s="5">
        <v>15.916693183058369</v>
      </c>
      <c r="E133" s="5">
        <v>197.31279916733362</v>
      </c>
      <c r="F133">
        <v>10</v>
      </c>
      <c r="G133" s="1" t="s">
        <v>16</v>
      </c>
      <c r="H133" s="1" t="s">
        <v>21</v>
      </c>
      <c r="I133" s="5">
        <v>1996.208655432552</v>
      </c>
      <c r="J133" s="5">
        <v>11.435619423516076</v>
      </c>
      <c r="K133" s="5">
        <f>transport_fleet_analysis3[[#This Row],[Distance_Travelled (km)]]/transport_fleet_analysis3[[#This Row],[Fuel_Consumed (L)]]</f>
        <v>16.683230423258056</v>
      </c>
      <c r="L133" s="5">
        <f>transport_fleet_analysis3[[#This Row],[Revenue (USD)]]/transport_fleet_analysis3[[#This Row],[Trip_Count]]</f>
        <v>199.62086554325521</v>
      </c>
      <c r="M133" s="5">
        <f>transport_fleet_analysis3[[#This Row],[Maintenance_Cost (USD)]]/transport_fleet_analysis3[[#This Row],[Distance_Travelled (km)]]</f>
        <v>0.74305723099564702</v>
      </c>
    </row>
    <row r="134" spans="1:13" x14ac:dyDescent="0.25">
      <c r="A134" s="1" t="s">
        <v>149</v>
      </c>
      <c r="B134" s="4">
        <v>45324</v>
      </c>
      <c r="C134" s="5">
        <v>230.72776453065222</v>
      </c>
      <c r="D134" s="5">
        <v>32.198069033545153</v>
      </c>
      <c r="E134" s="5">
        <v>233.97212998133989</v>
      </c>
      <c r="F134">
        <v>9</v>
      </c>
      <c r="G134" s="1" t="s">
        <v>20</v>
      </c>
      <c r="H134" s="1" t="s">
        <v>21</v>
      </c>
      <c r="I134" s="5">
        <v>107.83887877635108</v>
      </c>
      <c r="J134" s="5">
        <v>1.7008017292573769</v>
      </c>
      <c r="K134" s="5">
        <f>transport_fleet_analysis3[[#This Row],[Distance_Travelled (km)]]/transport_fleet_analysis3[[#This Row],[Fuel_Consumed (L)]]</f>
        <v>7.1658882490832418</v>
      </c>
      <c r="L134" s="5">
        <f>transport_fleet_analysis3[[#This Row],[Revenue (USD)]]/transport_fleet_analysis3[[#This Row],[Trip_Count]]</f>
        <v>11.982097641816786</v>
      </c>
      <c r="M134" s="5">
        <f>transport_fleet_analysis3[[#This Row],[Maintenance_Cost (USD)]]/transport_fleet_analysis3[[#This Row],[Distance_Travelled (km)]]</f>
        <v>1.0140614436120741</v>
      </c>
    </row>
    <row r="135" spans="1:13" x14ac:dyDescent="0.25">
      <c r="A135" s="1" t="s">
        <v>150</v>
      </c>
      <c r="B135" s="4">
        <v>45325</v>
      </c>
      <c r="C135" s="5">
        <v>358.7438732280047</v>
      </c>
      <c r="D135" s="5">
        <v>14.203091434005216</v>
      </c>
      <c r="E135" s="5">
        <v>146.38206400778444</v>
      </c>
      <c r="F135">
        <v>7</v>
      </c>
      <c r="G135" s="1" t="s">
        <v>16</v>
      </c>
      <c r="H135" s="1" t="s">
        <v>18</v>
      </c>
      <c r="I135" s="5">
        <v>1557.0104962922396</v>
      </c>
      <c r="J135" s="5">
        <v>5.2507722532132668</v>
      </c>
      <c r="K135" s="5">
        <f>transport_fleet_analysis3[[#This Row],[Distance_Travelled (km)]]/transport_fleet_analysis3[[#This Row],[Fuel_Consumed (L)]]</f>
        <v>25.25815417685024</v>
      </c>
      <c r="L135" s="5">
        <f>transport_fleet_analysis3[[#This Row],[Revenue (USD)]]/transport_fleet_analysis3[[#This Row],[Trip_Count]]</f>
        <v>222.43007089889139</v>
      </c>
      <c r="M135" s="5">
        <f>transport_fleet_analysis3[[#This Row],[Maintenance_Cost (USD)]]/transport_fleet_analysis3[[#This Row],[Distance_Travelled (km)]]</f>
        <v>0.40804059645849133</v>
      </c>
    </row>
    <row r="136" spans="1:13" x14ac:dyDescent="0.25">
      <c r="A136" s="1" t="s">
        <v>151</v>
      </c>
      <c r="B136" s="4">
        <v>45326</v>
      </c>
      <c r="C136" s="5">
        <v>270.62098436490135</v>
      </c>
      <c r="D136" s="5">
        <v>46.18069068171004</v>
      </c>
      <c r="E136" s="5">
        <v>243.22781895423225</v>
      </c>
      <c r="F136">
        <v>5</v>
      </c>
      <c r="G136" s="1" t="s">
        <v>14</v>
      </c>
      <c r="H136" s="1" t="s">
        <v>18</v>
      </c>
      <c r="I136" s="5">
        <v>443.08080964681557</v>
      </c>
      <c r="J136" s="5">
        <v>6.2225542008505901</v>
      </c>
      <c r="K136" s="5">
        <f>transport_fleet_analysis3[[#This Row],[Distance_Travelled (km)]]/transport_fleet_analysis3[[#This Row],[Fuel_Consumed (L)]]</f>
        <v>5.8600462741039374</v>
      </c>
      <c r="L136" s="5">
        <f>transport_fleet_analysis3[[#This Row],[Revenue (USD)]]/transport_fleet_analysis3[[#This Row],[Trip_Count]]</f>
        <v>88.616161929363116</v>
      </c>
      <c r="M136" s="5">
        <f>transport_fleet_analysis3[[#This Row],[Maintenance_Cost (USD)]]/transport_fleet_analysis3[[#This Row],[Distance_Travelled (km)]]</f>
        <v>0.89877663967945454</v>
      </c>
    </row>
    <row r="137" spans="1:13" x14ac:dyDescent="0.25">
      <c r="A137" s="1" t="s">
        <v>152</v>
      </c>
      <c r="B137" s="4">
        <v>45327</v>
      </c>
      <c r="C137" s="5">
        <v>459.36537310185321</v>
      </c>
      <c r="D137" s="5">
        <v>29.843568164651654</v>
      </c>
      <c r="E137" s="5">
        <v>128.5962945356801</v>
      </c>
      <c r="F137">
        <v>4</v>
      </c>
      <c r="G137" s="1" t="s">
        <v>20</v>
      </c>
      <c r="H137" s="1" t="s">
        <v>27</v>
      </c>
      <c r="I137" s="5">
        <v>1848.7850736527694</v>
      </c>
      <c r="J137" s="5">
        <v>4.6172549893309558</v>
      </c>
      <c r="K137" s="5">
        <f>transport_fleet_analysis3[[#This Row],[Distance_Travelled (km)]]/transport_fleet_analysis3[[#This Row],[Fuel_Consumed (L)]]</f>
        <v>15.392441365169951</v>
      </c>
      <c r="L137" s="5">
        <f>transport_fleet_analysis3[[#This Row],[Revenue (USD)]]/transport_fleet_analysis3[[#This Row],[Trip_Count]]</f>
        <v>462.19626841319234</v>
      </c>
      <c r="M137" s="5">
        <f>transport_fleet_analysis3[[#This Row],[Maintenance_Cost (USD)]]/transport_fleet_analysis3[[#This Row],[Distance_Travelled (km)]]</f>
        <v>0.27994337855144985</v>
      </c>
    </row>
    <row r="138" spans="1:13" x14ac:dyDescent="0.25">
      <c r="A138" s="1" t="s">
        <v>153</v>
      </c>
      <c r="B138" s="4">
        <v>45328</v>
      </c>
      <c r="C138" s="5">
        <v>83.070822094902724</v>
      </c>
      <c r="D138" s="5">
        <v>39.898124692869665</v>
      </c>
      <c r="E138" s="5">
        <v>148.90975677101582</v>
      </c>
      <c r="F138">
        <v>1</v>
      </c>
      <c r="G138" s="1" t="s">
        <v>11</v>
      </c>
      <c r="H138" s="1" t="s">
        <v>21</v>
      </c>
      <c r="I138" s="5">
        <v>567.6991280889622</v>
      </c>
      <c r="J138" s="5">
        <v>11.581319607547584</v>
      </c>
      <c r="K138" s="5">
        <f>transport_fleet_analysis3[[#This Row],[Distance_Travelled (km)]]/transport_fleet_analysis3[[#This Row],[Fuel_Consumed (L)]]</f>
        <v>2.0820733489197951</v>
      </c>
      <c r="L138" s="5">
        <f>transport_fleet_analysis3[[#This Row],[Revenue (USD)]]/transport_fleet_analysis3[[#This Row],[Trip_Count]]</f>
        <v>567.6991280889622</v>
      </c>
      <c r="M138" s="5">
        <f>transport_fleet_analysis3[[#This Row],[Maintenance_Cost (USD)]]/transport_fleet_analysis3[[#This Row],[Distance_Travelled (km)]]</f>
        <v>1.7925638992821886</v>
      </c>
    </row>
    <row r="139" spans="1:13" x14ac:dyDescent="0.25">
      <c r="A139" s="1" t="s">
        <v>154</v>
      </c>
      <c r="B139" s="4">
        <v>45329</v>
      </c>
      <c r="C139" s="5">
        <v>86.355714834856371</v>
      </c>
      <c r="D139" s="5">
        <v>22.129778496781515</v>
      </c>
      <c r="E139" s="5">
        <v>49.586897436847664</v>
      </c>
      <c r="F139">
        <v>1</v>
      </c>
      <c r="G139" s="1" t="s">
        <v>11</v>
      </c>
      <c r="H139" s="1" t="s">
        <v>12</v>
      </c>
      <c r="I139" s="5">
        <v>1046.4104748228651</v>
      </c>
      <c r="J139" s="5">
        <v>8.0290363642735905</v>
      </c>
      <c r="K139" s="5">
        <f>transport_fleet_analysis3[[#This Row],[Distance_Travelled (km)]]/transport_fleet_analysis3[[#This Row],[Fuel_Consumed (L)]]</f>
        <v>3.9022403612135417</v>
      </c>
      <c r="L139" s="5">
        <f>transport_fleet_analysis3[[#This Row],[Revenue (USD)]]/transport_fleet_analysis3[[#This Row],[Trip_Count]]</f>
        <v>1046.4104748228651</v>
      </c>
      <c r="M139" s="5">
        <f>transport_fleet_analysis3[[#This Row],[Maintenance_Cost (USD)]]/transport_fleet_analysis3[[#This Row],[Distance_Travelled (km)]]</f>
        <v>0.57421674444680237</v>
      </c>
    </row>
    <row r="140" spans="1:13" x14ac:dyDescent="0.25">
      <c r="A140" s="1" t="s">
        <v>155</v>
      </c>
      <c r="B140" s="4">
        <v>45330</v>
      </c>
      <c r="C140" s="5">
        <v>323.73384063504801</v>
      </c>
      <c r="D140" s="5">
        <v>29.014255733731837</v>
      </c>
      <c r="E140" s="5">
        <v>381.07286821533779</v>
      </c>
      <c r="F140">
        <v>10</v>
      </c>
      <c r="G140" s="1" t="s">
        <v>20</v>
      </c>
      <c r="H140" s="1" t="s">
        <v>21</v>
      </c>
      <c r="I140" s="5">
        <v>279.17992536722591</v>
      </c>
      <c r="J140" s="5">
        <v>4.3511001097087298</v>
      </c>
      <c r="K140" s="5">
        <f>transport_fleet_analysis3[[#This Row],[Distance_Travelled (km)]]/transport_fleet_analysis3[[#This Row],[Fuel_Consumed (L)]]</f>
        <v>11.157750989927223</v>
      </c>
      <c r="L140" s="5">
        <f>transport_fleet_analysis3[[#This Row],[Revenue (USD)]]/transport_fleet_analysis3[[#This Row],[Trip_Count]]</f>
        <v>27.91799253672259</v>
      </c>
      <c r="M140" s="5">
        <f>transport_fleet_analysis3[[#This Row],[Maintenance_Cost (USD)]]/transport_fleet_analysis3[[#This Row],[Distance_Travelled (km)]]</f>
        <v>1.1771178059970853</v>
      </c>
    </row>
    <row r="141" spans="1:13" x14ac:dyDescent="0.25">
      <c r="A141" s="1" t="s">
        <v>156</v>
      </c>
      <c r="B141" s="4">
        <v>45331</v>
      </c>
      <c r="C141" s="5">
        <v>79.557004994051255</v>
      </c>
      <c r="D141" s="5">
        <v>21.166679999820907</v>
      </c>
      <c r="E141" s="5">
        <v>340.38486038459286</v>
      </c>
      <c r="F141">
        <v>9</v>
      </c>
      <c r="G141" s="1" t="s">
        <v>11</v>
      </c>
      <c r="H141" s="1" t="s">
        <v>27</v>
      </c>
      <c r="I141" s="5">
        <v>724.44977499044023</v>
      </c>
      <c r="J141" s="5">
        <v>2.8856602545637253</v>
      </c>
      <c r="K141" s="5">
        <f>transport_fleet_analysis3[[#This Row],[Distance_Travelled (km)]]/transport_fleet_analysis3[[#This Row],[Fuel_Consumed (L)]]</f>
        <v>3.758596293548369</v>
      </c>
      <c r="L141" s="5">
        <f>transport_fleet_analysis3[[#This Row],[Revenue (USD)]]/transport_fleet_analysis3[[#This Row],[Trip_Count]]</f>
        <v>80.494419443382242</v>
      </c>
      <c r="M141" s="5">
        <f>transport_fleet_analysis3[[#This Row],[Maintenance_Cost (USD)]]/transport_fleet_analysis3[[#This Row],[Distance_Travelled (km)]]</f>
        <v>4.278502696400456</v>
      </c>
    </row>
    <row r="142" spans="1:13" x14ac:dyDescent="0.25">
      <c r="A142" s="1" t="s">
        <v>157</v>
      </c>
      <c r="B142" s="4">
        <v>45332</v>
      </c>
      <c r="C142" s="5">
        <v>173.75719980107894</v>
      </c>
      <c r="D142" s="5">
        <v>16.77027323234087</v>
      </c>
      <c r="E142" s="5">
        <v>61.139509683160199</v>
      </c>
      <c r="F142">
        <v>2</v>
      </c>
      <c r="G142" s="1" t="s">
        <v>20</v>
      </c>
      <c r="H142" s="1" t="s">
        <v>18</v>
      </c>
      <c r="I142" s="5">
        <v>640.13437773654937</v>
      </c>
      <c r="J142" s="5">
        <v>8.4237409165648707</v>
      </c>
      <c r="K142" s="5">
        <f>transport_fleet_analysis3[[#This Row],[Distance_Travelled (km)]]/transport_fleet_analysis3[[#This Row],[Fuel_Consumed (L)]]</f>
        <v>10.361023782605665</v>
      </c>
      <c r="L142" s="5">
        <f>transport_fleet_analysis3[[#This Row],[Revenue (USD)]]/transport_fleet_analysis3[[#This Row],[Trip_Count]]</f>
        <v>320.06718886827468</v>
      </c>
      <c r="M142" s="5">
        <f>transport_fleet_analysis3[[#This Row],[Maintenance_Cost (USD)]]/transport_fleet_analysis3[[#This Row],[Distance_Travelled (km)]]</f>
        <v>0.35186748953801084</v>
      </c>
    </row>
    <row r="143" spans="1:13" x14ac:dyDescent="0.25">
      <c r="A143" s="1" t="s">
        <v>158</v>
      </c>
      <c r="B143" s="4">
        <v>45333</v>
      </c>
      <c r="C143" s="5">
        <v>334.88452593545696</v>
      </c>
      <c r="D143" s="5">
        <v>28.076744301069809</v>
      </c>
      <c r="E143" s="5">
        <v>185.01986554210242</v>
      </c>
      <c r="F143">
        <v>9</v>
      </c>
      <c r="G143" s="1" t="s">
        <v>16</v>
      </c>
      <c r="H143" s="1" t="s">
        <v>21</v>
      </c>
      <c r="I143" s="5">
        <v>1964.5355030388748</v>
      </c>
      <c r="J143" s="5">
        <v>2.9539970409322578</v>
      </c>
      <c r="K143" s="5">
        <f>transport_fleet_analysis3[[#This Row],[Distance_Travelled (km)]]/transport_fleet_analysis3[[#This Row],[Fuel_Consumed (L)]]</f>
        <v>11.927470020898999</v>
      </c>
      <c r="L143" s="5">
        <f>transport_fleet_analysis3[[#This Row],[Revenue (USD)]]/transport_fleet_analysis3[[#This Row],[Trip_Count]]</f>
        <v>218.28172255987499</v>
      </c>
      <c r="M143" s="5">
        <f>transport_fleet_analysis3[[#This Row],[Maintenance_Cost (USD)]]/transport_fleet_analysis3[[#This Row],[Distance_Travelled (km)]]</f>
        <v>0.55248854818022175</v>
      </c>
    </row>
    <row r="144" spans="1:13" x14ac:dyDescent="0.25">
      <c r="A144" s="1" t="s">
        <v>159</v>
      </c>
      <c r="B144" s="4">
        <v>45334</v>
      </c>
      <c r="C144" s="5">
        <v>296.76039532176225</v>
      </c>
      <c r="D144" s="5">
        <v>27.377478189544249</v>
      </c>
      <c r="E144" s="5">
        <v>279.89552288289059</v>
      </c>
      <c r="F144">
        <v>1</v>
      </c>
      <c r="G144" s="1" t="s">
        <v>16</v>
      </c>
      <c r="H144" s="1" t="s">
        <v>18</v>
      </c>
      <c r="I144" s="5">
        <v>331.78279436322009</v>
      </c>
      <c r="J144" s="5">
        <v>10.091223110104128</v>
      </c>
      <c r="K144" s="5">
        <f>transport_fleet_analysis3[[#This Row],[Distance_Travelled (km)]]/transport_fleet_analysis3[[#This Row],[Fuel_Consumed (L)]]</f>
        <v>10.839581106308696</v>
      </c>
      <c r="L144" s="5">
        <f>transport_fleet_analysis3[[#This Row],[Revenue (USD)]]/transport_fleet_analysis3[[#This Row],[Trip_Count]]</f>
        <v>331.78279436322009</v>
      </c>
      <c r="M144" s="5">
        <f>transport_fleet_analysis3[[#This Row],[Maintenance_Cost (USD)]]/transport_fleet_analysis3[[#This Row],[Distance_Travelled (km)]]</f>
        <v>0.94317007018208765</v>
      </c>
    </row>
    <row r="145" spans="1:13" x14ac:dyDescent="0.25">
      <c r="A145" s="1" t="s">
        <v>160</v>
      </c>
      <c r="B145" s="4">
        <v>45335</v>
      </c>
      <c r="C145" s="5">
        <v>196.33344949340056</v>
      </c>
      <c r="D145" s="5">
        <v>9.4373704204466016</v>
      </c>
      <c r="E145" s="5">
        <v>485.93865784331638</v>
      </c>
      <c r="F145">
        <v>7</v>
      </c>
      <c r="G145" s="1" t="s">
        <v>14</v>
      </c>
      <c r="H145" s="1" t="s">
        <v>21</v>
      </c>
      <c r="I145" s="5">
        <v>809.76078824433023</v>
      </c>
      <c r="J145" s="5">
        <v>7.6370030371453357</v>
      </c>
      <c r="K145" s="5">
        <f>transport_fleet_analysis3[[#This Row],[Distance_Travelled (km)]]/transport_fleet_analysis3[[#This Row],[Fuel_Consumed (L)]]</f>
        <v>20.80382995967107</v>
      </c>
      <c r="L145" s="5">
        <f>transport_fleet_analysis3[[#This Row],[Revenue (USD)]]/transport_fleet_analysis3[[#This Row],[Trip_Count]]</f>
        <v>115.68011260633288</v>
      </c>
      <c r="M145" s="5">
        <f>transport_fleet_analysis3[[#This Row],[Maintenance_Cost (USD)]]/transport_fleet_analysis3[[#This Row],[Distance_Travelled (km)]]</f>
        <v>2.4750681001998616</v>
      </c>
    </row>
    <row r="146" spans="1:13" x14ac:dyDescent="0.25">
      <c r="A146" s="1" t="s">
        <v>161</v>
      </c>
      <c r="B146" s="4">
        <v>45336</v>
      </c>
      <c r="C146" s="5">
        <v>497.58249013741562</v>
      </c>
      <c r="D146" s="5">
        <v>49.159330558095952</v>
      </c>
      <c r="E146" s="5">
        <v>303.06869230572966</v>
      </c>
      <c r="F146">
        <v>4</v>
      </c>
      <c r="G146" s="1" t="s">
        <v>16</v>
      </c>
      <c r="H146" s="1" t="s">
        <v>12</v>
      </c>
      <c r="I146" s="5">
        <v>1865.3820410916037</v>
      </c>
      <c r="J146" s="5">
        <v>1.295223556858399</v>
      </c>
      <c r="K146" s="5">
        <f>transport_fleet_analysis3[[#This Row],[Distance_Travelled (km)]]/transport_fleet_analysis3[[#This Row],[Fuel_Consumed (L)]]</f>
        <v>10.121832101626733</v>
      </c>
      <c r="L146" s="5">
        <f>transport_fleet_analysis3[[#This Row],[Revenue (USD)]]/transport_fleet_analysis3[[#This Row],[Trip_Count]]</f>
        <v>466.34551027290092</v>
      </c>
      <c r="M146" s="5">
        <f>transport_fleet_analysis3[[#This Row],[Maintenance_Cost (USD)]]/transport_fleet_analysis3[[#This Row],[Distance_Travelled (km)]]</f>
        <v>0.6090823095925908</v>
      </c>
    </row>
    <row r="147" spans="1:13" x14ac:dyDescent="0.25">
      <c r="A147" s="1" t="s">
        <v>162</v>
      </c>
      <c r="B147" s="4">
        <v>45337</v>
      </c>
      <c r="C147" s="5">
        <v>288.75057684409603</v>
      </c>
      <c r="D147" s="5">
        <v>26.127068991015129</v>
      </c>
      <c r="E147" s="5">
        <v>285.72891495579626</v>
      </c>
      <c r="F147">
        <v>6</v>
      </c>
      <c r="G147" s="1" t="s">
        <v>16</v>
      </c>
      <c r="H147" s="1" t="s">
        <v>12</v>
      </c>
      <c r="I147" s="5">
        <v>301.53285034192112</v>
      </c>
      <c r="J147" s="5">
        <v>3.1889860835999349</v>
      </c>
      <c r="K147" s="5">
        <f>transport_fleet_analysis3[[#This Row],[Distance_Travelled (km)]]/transport_fleet_analysis3[[#This Row],[Fuel_Consumed (L)]]</f>
        <v>11.051778404358899</v>
      </c>
      <c r="L147" s="5">
        <f>transport_fleet_analysis3[[#This Row],[Revenue (USD)]]/transport_fleet_analysis3[[#This Row],[Trip_Count]]</f>
        <v>50.255475056986853</v>
      </c>
      <c r="M147" s="5">
        <f>transport_fleet_analysis3[[#This Row],[Maintenance_Cost (USD)]]/transport_fleet_analysis3[[#This Row],[Distance_Travelled (km)]]</f>
        <v>0.98953539098925769</v>
      </c>
    </row>
    <row r="148" spans="1:13" x14ac:dyDescent="0.25">
      <c r="A148" s="1" t="s">
        <v>163</v>
      </c>
      <c r="B148" s="4">
        <v>45338</v>
      </c>
      <c r="C148" s="5">
        <v>254.17193790896224</v>
      </c>
      <c r="D148" s="5">
        <v>42.787903170365816</v>
      </c>
      <c r="E148" s="5">
        <v>423.58263988652021</v>
      </c>
      <c r="F148">
        <v>7</v>
      </c>
      <c r="G148" s="1" t="s">
        <v>14</v>
      </c>
      <c r="H148" s="1" t="s">
        <v>21</v>
      </c>
      <c r="I148" s="5">
        <v>714.72283521423776</v>
      </c>
      <c r="J148" s="5">
        <v>11.024798412568421</v>
      </c>
      <c r="K148" s="5">
        <f>transport_fleet_analysis3[[#This Row],[Distance_Travelled (km)]]/transport_fleet_analysis3[[#This Row],[Fuel_Consumed (L)]]</f>
        <v>5.9402756170813591</v>
      </c>
      <c r="L148" s="5">
        <f>transport_fleet_analysis3[[#This Row],[Revenue (USD)]]/transport_fleet_analysis3[[#This Row],[Trip_Count]]</f>
        <v>102.10326217346254</v>
      </c>
      <c r="M148" s="5">
        <f>transport_fleet_analysis3[[#This Row],[Maintenance_Cost (USD)]]/transport_fleet_analysis3[[#This Row],[Distance_Travelled (km)]]</f>
        <v>1.6665200862505776</v>
      </c>
    </row>
    <row r="149" spans="1:13" x14ac:dyDescent="0.25">
      <c r="A149" s="1" t="s">
        <v>164</v>
      </c>
      <c r="B149" s="4">
        <v>45339</v>
      </c>
      <c r="C149" s="5">
        <v>322.44205619089081</v>
      </c>
      <c r="D149" s="5">
        <v>46.144872450387005</v>
      </c>
      <c r="E149" s="5">
        <v>412.83450313537929</v>
      </c>
      <c r="F149">
        <v>6</v>
      </c>
      <c r="G149" s="1" t="s">
        <v>29</v>
      </c>
      <c r="H149" s="1" t="s">
        <v>21</v>
      </c>
      <c r="I149" s="5">
        <v>154.86155416086413</v>
      </c>
      <c r="J149" s="5">
        <v>5.2448352584391369</v>
      </c>
      <c r="K149" s="5">
        <f>transport_fleet_analysis3[[#This Row],[Distance_Travelled (km)]]/transport_fleet_analysis3[[#This Row],[Fuel_Consumed (L)]]</f>
        <v>6.98760315217182</v>
      </c>
      <c r="L149" s="5">
        <f>transport_fleet_analysis3[[#This Row],[Revenue (USD)]]/transport_fleet_analysis3[[#This Row],[Trip_Count]]</f>
        <v>25.810259026810687</v>
      </c>
      <c r="M149" s="5">
        <f>transport_fleet_analysis3[[#This Row],[Maintenance_Cost (USD)]]/transport_fleet_analysis3[[#This Row],[Distance_Travelled (km)]]</f>
        <v>1.2803370255490949</v>
      </c>
    </row>
    <row r="150" spans="1:13" x14ac:dyDescent="0.25">
      <c r="A150" s="1" t="s">
        <v>165</v>
      </c>
      <c r="B150" s="4">
        <v>45340</v>
      </c>
      <c r="C150" s="5">
        <v>94.630307755568893</v>
      </c>
      <c r="D150" s="5">
        <v>21.681721464406628</v>
      </c>
      <c r="E150" s="5">
        <v>220.94339596853627</v>
      </c>
      <c r="F150">
        <v>2</v>
      </c>
      <c r="G150" s="1" t="s">
        <v>29</v>
      </c>
      <c r="H150" s="1" t="s">
        <v>18</v>
      </c>
      <c r="I150" s="5">
        <v>974.44304286188276</v>
      </c>
      <c r="J150" s="5">
        <v>3.2648152601974729</v>
      </c>
      <c r="K150" s="5">
        <f>transport_fleet_analysis3[[#This Row],[Distance_Travelled (km)]]/transport_fleet_analysis3[[#This Row],[Fuel_Consumed (L)]]</f>
        <v>4.3645200364240857</v>
      </c>
      <c r="L150" s="5">
        <f>transport_fleet_analysis3[[#This Row],[Revenue (USD)]]/transport_fleet_analysis3[[#This Row],[Trip_Count]]</f>
        <v>487.22152143094138</v>
      </c>
      <c r="M150" s="5">
        <f>transport_fleet_analysis3[[#This Row],[Maintenance_Cost (USD)]]/transport_fleet_analysis3[[#This Row],[Distance_Travelled (km)]]</f>
        <v>2.3348058482408769</v>
      </c>
    </row>
    <row r="151" spans="1:13" x14ac:dyDescent="0.25">
      <c r="A151" s="1" t="s">
        <v>166</v>
      </c>
      <c r="B151" s="4">
        <v>45341</v>
      </c>
      <c r="C151" s="5">
        <v>365.80073834572977</v>
      </c>
      <c r="D151" s="5">
        <v>23.626857676038107</v>
      </c>
      <c r="E151" s="5">
        <v>277.04691774988623</v>
      </c>
      <c r="F151">
        <v>3</v>
      </c>
      <c r="G151" s="1" t="s">
        <v>20</v>
      </c>
      <c r="H151" s="1" t="s">
        <v>18</v>
      </c>
      <c r="I151" s="5">
        <v>1444.6426350856177</v>
      </c>
      <c r="J151" s="5">
        <v>4.2021608148162723</v>
      </c>
      <c r="K151" s="5">
        <f>transport_fleet_analysis3[[#This Row],[Distance_Travelled (km)]]/transport_fleet_analysis3[[#This Row],[Fuel_Consumed (L)]]</f>
        <v>15.482411726580029</v>
      </c>
      <c r="L151" s="5">
        <f>transport_fleet_analysis3[[#This Row],[Revenue (USD)]]/transport_fleet_analysis3[[#This Row],[Trip_Count]]</f>
        <v>481.54754502853922</v>
      </c>
      <c r="M151" s="5">
        <f>transport_fleet_analysis3[[#This Row],[Maintenance_Cost (USD)]]/transport_fleet_analysis3[[#This Row],[Distance_Travelled (km)]]</f>
        <v>0.75737112779701521</v>
      </c>
    </row>
    <row r="152" spans="1:13" x14ac:dyDescent="0.25">
      <c r="A152" s="1" t="s">
        <v>167</v>
      </c>
      <c r="B152" s="4">
        <v>45342</v>
      </c>
      <c r="C152" s="5">
        <v>433.75673178300877</v>
      </c>
      <c r="D152" s="5">
        <v>30.313612735895944</v>
      </c>
      <c r="E152" s="5">
        <v>436.10912657866993</v>
      </c>
      <c r="F152">
        <v>7</v>
      </c>
      <c r="G152" s="1" t="s">
        <v>29</v>
      </c>
      <c r="H152" s="1" t="s">
        <v>27</v>
      </c>
      <c r="I152" s="5">
        <v>1011.724678149115</v>
      </c>
      <c r="J152" s="5">
        <v>6.7683526707423756</v>
      </c>
      <c r="K152" s="5">
        <f>transport_fleet_analysis3[[#This Row],[Distance_Travelled (km)]]/transport_fleet_analysis3[[#This Row],[Fuel_Consumed (L)]]</f>
        <v>14.308975164460506</v>
      </c>
      <c r="L152" s="5">
        <f>transport_fleet_analysis3[[#This Row],[Revenue (USD)]]/transport_fleet_analysis3[[#This Row],[Trip_Count]]</f>
        <v>144.532096878445</v>
      </c>
      <c r="M152" s="5">
        <f>transport_fleet_analysis3[[#This Row],[Maintenance_Cost (USD)]]/transport_fleet_analysis3[[#This Row],[Distance_Travelled (km)]]</f>
        <v>1.0054233044084211</v>
      </c>
    </row>
    <row r="153" spans="1:13" x14ac:dyDescent="0.25">
      <c r="A153" s="1" t="s">
        <v>168</v>
      </c>
      <c r="B153" s="4">
        <v>45343</v>
      </c>
      <c r="C153" s="5">
        <v>342.91249919658742</v>
      </c>
      <c r="D153" s="5">
        <v>14.957334424230137</v>
      </c>
      <c r="E153" s="5">
        <v>247.91570629852157</v>
      </c>
      <c r="F153">
        <v>10</v>
      </c>
      <c r="G153" s="1" t="s">
        <v>29</v>
      </c>
      <c r="H153" s="1" t="s">
        <v>27</v>
      </c>
      <c r="I153" s="5">
        <v>1293.8778051352717</v>
      </c>
      <c r="J153" s="5">
        <v>6.0013005557059111</v>
      </c>
      <c r="K153" s="5">
        <f>transport_fleet_analysis3[[#This Row],[Distance_Travelled (km)]]/transport_fleet_analysis3[[#This Row],[Fuel_Consumed (L)]]</f>
        <v>22.92604346942235</v>
      </c>
      <c r="L153" s="5">
        <f>transport_fleet_analysis3[[#This Row],[Revenue (USD)]]/transport_fleet_analysis3[[#This Row],[Trip_Count]]</f>
        <v>129.38778051352716</v>
      </c>
      <c r="M153" s="5">
        <f>transport_fleet_analysis3[[#This Row],[Maintenance_Cost (USD)]]/transport_fleet_analysis3[[#This Row],[Distance_Travelled (km)]]</f>
        <v>0.72297074874600775</v>
      </c>
    </row>
    <row r="154" spans="1:13" x14ac:dyDescent="0.25">
      <c r="A154" s="1" t="s">
        <v>169</v>
      </c>
      <c r="B154" s="4">
        <v>45344</v>
      </c>
      <c r="C154" s="5">
        <v>396.03322854713235</v>
      </c>
      <c r="D154" s="5">
        <v>11.566522089614686</v>
      </c>
      <c r="E154" s="5">
        <v>443.19385732045896</v>
      </c>
      <c r="F154">
        <v>5</v>
      </c>
      <c r="G154" s="1" t="s">
        <v>29</v>
      </c>
      <c r="H154" s="1" t="s">
        <v>21</v>
      </c>
      <c r="I154" s="5">
        <v>611.70502848169258</v>
      </c>
      <c r="J154" s="5">
        <v>5.0551749222267306</v>
      </c>
      <c r="K154" s="5">
        <f>transport_fleet_analysis3[[#This Row],[Distance_Travelled (km)]]/transport_fleet_analysis3[[#This Row],[Fuel_Consumed (L)]]</f>
        <v>34.239612000803724</v>
      </c>
      <c r="L154" s="5">
        <f>transport_fleet_analysis3[[#This Row],[Revenue (USD)]]/transport_fleet_analysis3[[#This Row],[Trip_Count]]</f>
        <v>122.34100569633851</v>
      </c>
      <c r="M154" s="5">
        <f>transport_fleet_analysis3[[#This Row],[Maintenance_Cost (USD)]]/transport_fleet_analysis3[[#This Row],[Distance_Travelled (km)]]</f>
        <v>1.119082504633103</v>
      </c>
    </row>
    <row r="155" spans="1:13" x14ac:dyDescent="0.25">
      <c r="A155" s="1" t="s">
        <v>170</v>
      </c>
      <c r="B155" s="4">
        <v>45345</v>
      </c>
      <c r="C155" s="5">
        <v>374.37796249591963</v>
      </c>
      <c r="D155" s="5">
        <v>16.734834945939632</v>
      </c>
      <c r="E155" s="5">
        <v>248.60589491910494</v>
      </c>
      <c r="F155">
        <v>5</v>
      </c>
      <c r="G155" s="1" t="s">
        <v>16</v>
      </c>
      <c r="H155" s="1" t="s">
        <v>12</v>
      </c>
      <c r="I155" s="5">
        <v>1350.2119758056863</v>
      </c>
      <c r="J155" s="5">
        <v>1.1215179777896611</v>
      </c>
      <c r="K155" s="5">
        <f>transport_fleet_analysis3[[#This Row],[Distance_Travelled (km)]]/transport_fleet_analysis3[[#This Row],[Fuel_Consumed (L)]]</f>
        <v>22.37117746935143</v>
      </c>
      <c r="L155" s="5">
        <f>transport_fleet_analysis3[[#This Row],[Revenue (USD)]]/transport_fleet_analysis3[[#This Row],[Trip_Count]]</f>
        <v>270.04239516113728</v>
      </c>
      <c r="M155" s="5">
        <f>transport_fleet_analysis3[[#This Row],[Maintenance_Cost (USD)]]/transport_fleet_analysis3[[#This Row],[Distance_Travelled (km)]]</f>
        <v>0.6640505580555226</v>
      </c>
    </row>
    <row r="156" spans="1:13" x14ac:dyDescent="0.25">
      <c r="A156" s="1" t="s">
        <v>171</v>
      </c>
      <c r="B156" s="4">
        <v>45346</v>
      </c>
      <c r="C156" s="5">
        <v>146.7603798473736</v>
      </c>
      <c r="D156" s="5">
        <v>47.064121263335906</v>
      </c>
      <c r="E156" s="5">
        <v>57.898423891559929</v>
      </c>
      <c r="F156">
        <v>9</v>
      </c>
      <c r="G156" s="1" t="s">
        <v>29</v>
      </c>
      <c r="H156" s="1" t="s">
        <v>27</v>
      </c>
      <c r="I156" s="5">
        <v>725.91115118983362</v>
      </c>
      <c r="J156" s="5">
        <v>4.5944927741347303</v>
      </c>
      <c r="K156" s="5">
        <f>transport_fleet_analysis3[[#This Row],[Distance_Travelled (km)]]/transport_fleet_analysis3[[#This Row],[Fuel_Consumed (L)]]</f>
        <v>3.1183070225875755</v>
      </c>
      <c r="L156" s="5">
        <f>transport_fleet_analysis3[[#This Row],[Revenue (USD)]]/transport_fleet_analysis3[[#This Row],[Trip_Count]]</f>
        <v>80.656794576648181</v>
      </c>
      <c r="M156" s="5">
        <f>transport_fleet_analysis3[[#This Row],[Maintenance_Cost (USD)]]/transport_fleet_analysis3[[#This Row],[Distance_Travelled (km)]]</f>
        <v>0.39450990759067645</v>
      </c>
    </row>
    <row r="157" spans="1:13" x14ac:dyDescent="0.25">
      <c r="A157" s="1" t="s">
        <v>172</v>
      </c>
      <c r="B157" s="4">
        <v>45347</v>
      </c>
      <c r="C157" s="5">
        <v>253.19971218437669</v>
      </c>
      <c r="D157" s="5">
        <v>31.061431671683021</v>
      </c>
      <c r="E157" s="5">
        <v>453.33305664279396</v>
      </c>
      <c r="F157">
        <v>7</v>
      </c>
      <c r="G157" s="1" t="s">
        <v>16</v>
      </c>
      <c r="H157" s="1" t="s">
        <v>27</v>
      </c>
      <c r="I157" s="5">
        <v>183.30929910189084</v>
      </c>
      <c r="J157" s="5">
        <v>11.007936906214606</v>
      </c>
      <c r="K157" s="5">
        <f>transport_fleet_analysis3[[#This Row],[Distance_Travelled (km)]]/transport_fleet_analysis3[[#This Row],[Fuel_Consumed (L)]]</f>
        <v>8.1515789375286509</v>
      </c>
      <c r="L157" s="5">
        <f>transport_fleet_analysis3[[#This Row],[Revenue (USD)]]/transport_fleet_analysis3[[#This Row],[Trip_Count]]</f>
        <v>26.187042728841551</v>
      </c>
      <c r="M157" s="5">
        <f>transport_fleet_analysis3[[#This Row],[Maintenance_Cost (USD)]]/transport_fleet_analysis3[[#This Row],[Distance_Travelled (km)]]</f>
        <v>1.7904169508403027</v>
      </c>
    </row>
    <row r="158" spans="1:13" x14ac:dyDescent="0.25">
      <c r="A158" s="1" t="s">
        <v>173</v>
      </c>
      <c r="B158" s="4">
        <v>45348</v>
      </c>
      <c r="C158" s="5">
        <v>152.82210846406298</v>
      </c>
      <c r="D158" s="5">
        <v>23.791013309982812</v>
      </c>
      <c r="E158" s="5">
        <v>362.86673558257274</v>
      </c>
      <c r="F158">
        <v>10</v>
      </c>
      <c r="G158" s="1" t="s">
        <v>16</v>
      </c>
      <c r="H158" s="1" t="s">
        <v>12</v>
      </c>
      <c r="I158" s="5">
        <v>1282.4932262800808</v>
      </c>
      <c r="J158" s="5">
        <v>5.3021580035044984</v>
      </c>
      <c r="K158" s="5">
        <f>transport_fleet_analysis3[[#This Row],[Distance_Travelled (km)]]/transport_fleet_analysis3[[#This Row],[Fuel_Consumed (L)]]</f>
        <v>6.4235224650955978</v>
      </c>
      <c r="L158" s="5">
        <f>transport_fleet_analysis3[[#This Row],[Revenue (USD)]]/transport_fleet_analysis3[[#This Row],[Trip_Count]]</f>
        <v>128.24932262800809</v>
      </c>
      <c r="M158" s="5">
        <f>transport_fleet_analysis3[[#This Row],[Maintenance_Cost (USD)]]/transport_fleet_analysis3[[#This Row],[Distance_Travelled (km)]]</f>
        <v>2.3744387460005698</v>
      </c>
    </row>
    <row r="159" spans="1:13" x14ac:dyDescent="0.25">
      <c r="A159" s="1" t="s">
        <v>174</v>
      </c>
      <c r="B159" s="4">
        <v>45349</v>
      </c>
      <c r="C159" s="5">
        <v>202.51922847582884</v>
      </c>
      <c r="D159" s="5">
        <v>11.858513458286447</v>
      </c>
      <c r="E159" s="5">
        <v>261.00870575149031</v>
      </c>
      <c r="F159">
        <v>6</v>
      </c>
      <c r="G159" s="1" t="s">
        <v>14</v>
      </c>
      <c r="H159" s="1" t="s">
        <v>18</v>
      </c>
      <c r="I159" s="5">
        <v>960.89379055305835</v>
      </c>
      <c r="J159" s="5">
        <v>11.885546358065183</v>
      </c>
      <c r="K159" s="5">
        <f>transport_fleet_analysis3[[#This Row],[Distance_Travelled (km)]]/transport_fleet_analysis3[[#This Row],[Fuel_Consumed (L)]]</f>
        <v>17.077960841231175</v>
      </c>
      <c r="L159" s="5">
        <f>transport_fleet_analysis3[[#This Row],[Revenue (USD)]]/transport_fleet_analysis3[[#This Row],[Trip_Count]]</f>
        <v>160.14896509217638</v>
      </c>
      <c r="M159" s="5">
        <f>transport_fleet_analysis3[[#This Row],[Maintenance_Cost (USD)]]/transport_fleet_analysis3[[#This Row],[Distance_Travelled (km)]]</f>
        <v>1.2888095007859579</v>
      </c>
    </row>
    <row r="160" spans="1:13" x14ac:dyDescent="0.25">
      <c r="A160" s="1" t="s">
        <v>175</v>
      </c>
      <c r="B160" s="4">
        <v>45350</v>
      </c>
      <c r="C160" s="5">
        <v>254.07450630835129</v>
      </c>
      <c r="D160" s="5">
        <v>19.843937869003696</v>
      </c>
      <c r="E160" s="5">
        <v>452.21842950636409</v>
      </c>
      <c r="F160">
        <v>10</v>
      </c>
      <c r="G160" s="1" t="s">
        <v>20</v>
      </c>
      <c r="H160" s="1" t="s">
        <v>18</v>
      </c>
      <c r="I160" s="5">
        <v>1900.0949545944923</v>
      </c>
      <c r="J160" s="5">
        <v>2.4205143593324951</v>
      </c>
      <c r="K160" s="5">
        <f>transport_fleet_analysis3[[#This Row],[Distance_Travelled (km)]]/transport_fleet_analysis3[[#This Row],[Fuel_Consumed (L)]]</f>
        <v>12.803633431306828</v>
      </c>
      <c r="L160" s="5">
        <f>transport_fleet_analysis3[[#This Row],[Revenue (USD)]]/transport_fleet_analysis3[[#This Row],[Trip_Count]]</f>
        <v>190.00949545944923</v>
      </c>
      <c r="M160" s="5">
        <f>transport_fleet_analysis3[[#This Row],[Maintenance_Cost (USD)]]/transport_fleet_analysis3[[#This Row],[Distance_Travelled (km)]]</f>
        <v>1.7798654263940212</v>
      </c>
    </row>
    <row r="161" spans="1:13" x14ac:dyDescent="0.25">
      <c r="A161" s="1" t="s">
        <v>176</v>
      </c>
      <c r="B161" s="4">
        <v>45351</v>
      </c>
      <c r="C161" s="5">
        <v>237.19534261767288</v>
      </c>
      <c r="D161" s="5">
        <v>22.092789863351936</v>
      </c>
      <c r="E161" s="5">
        <v>404.21616162592909</v>
      </c>
      <c r="F161">
        <v>5</v>
      </c>
      <c r="G161" s="1" t="s">
        <v>14</v>
      </c>
      <c r="H161" s="1" t="s">
        <v>18</v>
      </c>
      <c r="I161" s="5">
        <v>1999.6601082027491</v>
      </c>
      <c r="J161" s="5">
        <v>5.6025452335235659</v>
      </c>
      <c r="K161" s="5">
        <f>transport_fleet_analysis3[[#This Row],[Distance_Travelled (km)]]/transport_fleet_analysis3[[#This Row],[Fuel_Consumed (L)]]</f>
        <v>10.736323664180519</v>
      </c>
      <c r="L161" s="5">
        <f>transport_fleet_analysis3[[#This Row],[Revenue (USD)]]/transport_fleet_analysis3[[#This Row],[Trip_Count]]</f>
        <v>399.93202164054981</v>
      </c>
      <c r="M161" s="5">
        <f>transport_fleet_analysis3[[#This Row],[Maintenance_Cost (USD)]]/transport_fleet_analysis3[[#This Row],[Distance_Travelled (km)]]</f>
        <v>1.7041488132314275</v>
      </c>
    </row>
    <row r="162" spans="1:13" x14ac:dyDescent="0.25">
      <c r="A162" s="1" t="s">
        <v>177</v>
      </c>
      <c r="B162" s="4">
        <v>45352</v>
      </c>
      <c r="C162" s="5">
        <v>92.788627674033876</v>
      </c>
      <c r="D162" s="5">
        <v>42.501322187914333</v>
      </c>
      <c r="E162" s="5">
        <v>345.21674507649453</v>
      </c>
      <c r="F162">
        <v>7</v>
      </c>
      <c r="G162" s="1" t="s">
        <v>11</v>
      </c>
      <c r="H162" s="1" t="s">
        <v>21</v>
      </c>
      <c r="I162" s="5">
        <v>1823.0688968231175</v>
      </c>
      <c r="J162" s="5">
        <v>9.1745702978699875</v>
      </c>
      <c r="K162" s="5">
        <f>transport_fleet_analysis3[[#This Row],[Distance_Travelled (km)]]/transport_fleet_analysis3[[#This Row],[Fuel_Consumed (L)]]</f>
        <v>2.1831939077984552</v>
      </c>
      <c r="L162" s="5">
        <f>transport_fleet_analysis3[[#This Row],[Revenue (USD)]]/transport_fleet_analysis3[[#This Row],[Trip_Count]]</f>
        <v>260.4384138318739</v>
      </c>
      <c r="M162" s="5">
        <f>transport_fleet_analysis3[[#This Row],[Maintenance_Cost (USD)]]/transport_fleet_analysis3[[#This Row],[Distance_Travelled (km)]]</f>
        <v>3.7204639591097277</v>
      </c>
    </row>
    <row r="163" spans="1:13" x14ac:dyDescent="0.25">
      <c r="A163" s="1" t="s">
        <v>178</v>
      </c>
      <c r="B163" s="4">
        <v>45353</v>
      </c>
      <c r="C163" s="5">
        <v>242.0438028174311</v>
      </c>
      <c r="D163" s="5">
        <v>27.468566706619512</v>
      </c>
      <c r="E163" s="5">
        <v>317.73109488766545</v>
      </c>
      <c r="F163">
        <v>4</v>
      </c>
      <c r="G163" s="1" t="s">
        <v>16</v>
      </c>
      <c r="H163" s="1" t="s">
        <v>21</v>
      </c>
      <c r="I163" s="5">
        <v>1614.3635800585228</v>
      </c>
      <c r="J163" s="5">
        <v>5.2789218761478685</v>
      </c>
      <c r="K163" s="5">
        <f>transport_fleet_analysis3[[#This Row],[Distance_Travelled (km)]]/transport_fleet_analysis3[[#This Row],[Fuel_Consumed (L)]]</f>
        <v>8.8116648168286904</v>
      </c>
      <c r="L163" s="5">
        <f>transport_fleet_analysis3[[#This Row],[Revenue (USD)]]/transport_fleet_analysis3[[#This Row],[Trip_Count]]</f>
        <v>403.59089501463069</v>
      </c>
      <c r="M163" s="5">
        <f>transport_fleet_analysis3[[#This Row],[Maintenance_Cost (USD)]]/transport_fleet_analysis3[[#This Row],[Distance_Travelled (km)]]</f>
        <v>1.3127008053468892</v>
      </c>
    </row>
    <row r="164" spans="1:13" x14ac:dyDescent="0.25">
      <c r="A164" s="1" t="s">
        <v>179</v>
      </c>
      <c r="B164" s="4">
        <v>45354</v>
      </c>
      <c r="C164" s="5">
        <v>349.29853837713898</v>
      </c>
      <c r="D164" s="5">
        <v>34.457358475445986</v>
      </c>
      <c r="E164" s="5">
        <v>77.735299882607976</v>
      </c>
      <c r="F164">
        <v>7</v>
      </c>
      <c r="G164" s="1" t="s">
        <v>29</v>
      </c>
      <c r="H164" s="1" t="s">
        <v>18</v>
      </c>
      <c r="I164" s="5">
        <v>345.70837692616141</v>
      </c>
      <c r="J164" s="5">
        <v>10.939462546428251</v>
      </c>
      <c r="K164" s="5">
        <f>transport_fleet_analysis3[[#This Row],[Distance_Travelled (km)]]/transport_fleet_analysis3[[#This Row],[Fuel_Consumed (L)]]</f>
        <v>10.137124661661053</v>
      </c>
      <c r="L164" s="5">
        <f>transport_fleet_analysis3[[#This Row],[Revenue (USD)]]/transport_fleet_analysis3[[#This Row],[Trip_Count]]</f>
        <v>49.386910989451628</v>
      </c>
      <c r="M164" s="5">
        <f>transport_fleet_analysis3[[#This Row],[Maintenance_Cost (USD)]]/transport_fleet_analysis3[[#This Row],[Distance_Travelled (km)]]</f>
        <v>0.22254687993763339</v>
      </c>
    </row>
    <row r="165" spans="1:13" x14ac:dyDescent="0.25">
      <c r="A165" s="1" t="s">
        <v>180</v>
      </c>
      <c r="B165" s="4">
        <v>45355</v>
      </c>
      <c r="C165" s="5">
        <v>218.43546054599159</v>
      </c>
      <c r="D165" s="5">
        <v>35.818097555565778</v>
      </c>
      <c r="E165" s="5">
        <v>383.45060270681284</v>
      </c>
      <c r="F165">
        <v>9</v>
      </c>
      <c r="G165" s="1" t="s">
        <v>29</v>
      </c>
      <c r="H165" s="1" t="s">
        <v>12</v>
      </c>
      <c r="I165" s="5">
        <v>1740.2298032678384</v>
      </c>
      <c r="J165" s="5">
        <v>3.2712766113076728</v>
      </c>
      <c r="K165" s="5">
        <f>transport_fleet_analysis3[[#This Row],[Distance_Travelled (km)]]/transport_fleet_analysis3[[#This Row],[Fuel_Consumed (L)]]</f>
        <v>6.0984662908778322</v>
      </c>
      <c r="L165" s="5">
        <f>transport_fleet_analysis3[[#This Row],[Revenue (USD)]]/transport_fleet_analysis3[[#This Row],[Trip_Count]]</f>
        <v>193.35886702975984</v>
      </c>
      <c r="M165" s="5">
        <f>transport_fleet_analysis3[[#This Row],[Maintenance_Cost (USD)]]/transport_fleet_analysis3[[#This Row],[Distance_Travelled (km)]]</f>
        <v>1.7554411804216985</v>
      </c>
    </row>
    <row r="166" spans="1:13" x14ac:dyDescent="0.25">
      <c r="A166" s="1" t="s">
        <v>181</v>
      </c>
      <c r="B166" s="4">
        <v>45356</v>
      </c>
      <c r="C166" s="5">
        <v>118.6875161459257</v>
      </c>
      <c r="D166" s="5">
        <v>16.579704093569724</v>
      </c>
      <c r="E166" s="5">
        <v>102.98190694711734</v>
      </c>
      <c r="F166">
        <v>9</v>
      </c>
      <c r="G166" s="1" t="s">
        <v>11</v>
      </c>
      <c r="H166" s="1" t="s">
        <v>18</v>
      </c>
      <c r="I166" s="5">
        <v>1622.9601295510206</v>
      </c>
      <c r="J166" s="5">
        <v>10.574939744639748</v>
      </c>
      <c r="K166" s="5">
        <f>transport_fleet_analysis3[[#This Row],[Distance_Travelled (km)]]/transport_fleet_analysis3[[#This Row],[Fuel_Consumed (L)]]</f>
        <v>7.1586027999110966</v>
      </c>
      <c r="L166" s="5">
        <f>transport_fleet_analysis3[[#This Row],[Revenue (USD)]]/transport_fleet_analysis3[[#This Row],[Trip_Count]]</f>
        <v>180.32890328344672</v>
      </c>
      <c r="M166" s="5">
        <f>transport_fleet_analysis3[[#This Row],[Maintenance_Cost (USD)]]/transport_fleet_analysis3[[#This Row],[Distance_Travelled (km)]]</f>
        <v>0.8676726103232425</v>
      </c>
    </row>
    <row r="167" spans="1:13" x14ac:dyDescent="0.25">
      <c r="A167" s="1" t="s">
        <v>182</v>
      </c>
      <c r="B167" s="4">
        <v>45357</v>
      </c>
      <c r="C167" s="5">
        <v>465.34326608047297</v>
      </c>
      <c r="D167" s="5">
        <v>41.971637286156032</v>
      </c>
      <c r="E167" s="5">
        <v>492.49663531958379</v>
      </c>
      <c r="F167">
        <v>8</v>
      </c>
      <c r="G167" s="1" t="s">
        <v>20</v>
      </c>
      <c r="H167" s="1" t="s">
        <v>18</v>
      </c>
      <c r="I167" s="5">
        <v>637.61261861044613</v>
      </c>
      <c r="J167" s="5">
        <v>4.4073289390966846</v>
      </c>
      <c r="K167" s="5">
        <f>transport_fleet_analysis3[[#This Row],[Distance_Travelled (km)]]/transport_fleet_analysis3[[#This Row],[Fuel_Consumed (L)]]</f>
        <v>11.08708871440577</v>
      </c>
      <c r="L167" s="5">
        <f>transport_fleet_analysis3[[#This Row],[Revenue (USD)]]/transport_fleet_analysis3[[#This Row],[Trip_Count]]</f>
        <v>79.701577326305767</v>
      </c>
      <c r="M167" s="5">
        <f>transport_fleet_analysis3[[#This Row],[Maintenance_Cost (USD)]]/transport_fleet_analysis3[[#This Row],[Distance_Travelled (km)]]</f>
        <v>1.0583512671577269</v>
      </c>
    </row>
    <row r="168" spans="1:13" x14ac:dyDescent="0.25">
      <c r="A168" s="1" t="s">
        <v>183</v>
      </c>
      <c r="B168" s="4">
        <v>45358</v>
      </c>
      <c r="C168" s="5">
        <v>80.209988661491479</v>
      </c>
      <c r="D168" s="5">
        <v>48.492872026265466</v>
      </c>
      <c r="E168" s="5">
        <v>486.63914160212329</v>
      </c>
      <c r="F168">
        <v>3</v>
      </c>
      <c r="G168" s="1" t="s">
        <v>16</v>
      </c>
      <c r="H168" s="1" t="s">
        <v>21</v>
      </c>
      <c r="I168" s="5">
        <v>1616.4792448693256</v>
      </c>
      <c r="J168" s="5">
        <v>9.9968571350454365</v>
      </c>
      <c r="K168" s="5">
        <f>transport_fleet_analysis3[[#This Row],[Distance_Travelled (km)]]/transport_fleet_analysis3[[#This Row],[Fuel_Consumed (L)]]</f>
        <v>1.6540572935759899</v>
      </c>
      <c r="L168" s="5">
        <f>transport_fleet_analysis3[[#This Row],[Revenue (USD)]]/transport_fleet_analysis3[[#This Row],[Trip_Count]]</f>
        <v>538.82641495644191</v>
      </c>
      <c r="M168" s="5">
        <f>transport_fleet_analysis3[[#This Row],[Maintenance_Cost (USD)]]/transport_fleet_analysis3[[#This Row],[Distance_Travelled (km)]]</f>
        <v>6.0670640866921968</v>
      </c>
    </row>
    <row r="169" spans="1:13" x14ac:dyDescent="0.25">
      <c r="A169" s="1" t="s">
        <v>184</v>
      </c>
      <c r="B169" s="4">
        <v>45359</v>
      </c>
      <c r="C169" s="5">
        <v>424.29734981368455</v>
      </c>
      <c r="D169" s="5">
        <v>33.876250447941828</v>
      </c>
      <c r="E169" s="5">
        <v>408.06114623329427</v>
      </c>
      <c r="F169">
        <v>6</v>
      </c>
      <c r="G169" s="1" t="s">
        <v>11</v>
      </c>
      <c r="H169" s="1" t="s">
        <v>12</v>
      </c>
      <c r="I169" s="5">
        <v>1513.219985621987</v>
      </c>
      <c r="J169" s="5">
        <v>8.3127191008819654</v>
      </c>
      <c r="K169" s="5">
        <f>transport_fleet_analysis3[[#This Row],[Distance_Travelled (km)]]/transport_fleet_analysis3[[#This Row],[Fuel_Consumed (L)]]</f>
        <v>12.524920680513596</v>
      </c>
      <c r="L169" s="5">
        <f>transport_fleet_analysis3[[#This Row],[Revenue (USD)]]/transport_fleet_analysis3[[#This Row],[Trip_Count]]</f>
        <v>252.20333093699784</v>
      </c>
      <c r="M169" s="5">
        <f>transport_fleet_analysis3[[#This Row],[Maintenance_Cost (USD)]]/transport_fleet_analysis3[[#This Row],[Distance_Travelled (km)]]</f>
        <v>0.96173390291615102</v>
      </c>
    </row>
    <row r="170" spans="1:13" x14ac:dyDescent="0.25">
      <c r="A170" s="1" t="s">
        <v>185</v>
      </c>
      <c r="B170" s="4">
        <v>45360</v>
      </c>
      <c r="C170" s="5">
        <v>91.953545766654827</v>
      </c>
      <c r="D170" s="5">
        <v>27.076801216135209</v>
      </c>
      <c r="E170" s="5">
        <v>80.569279346499073</v>
      </c>
      <c r="F170">
        <v>9</v>
      </c>
      <c r="G170" s="1" t="s">
        <v>11</v>
      </c>
      <c r="H170" s="1" t="s">
        <v>27</v>
      </c>
      <c r="I170" s="5">
        <v>1139.5968214318927</v>
      </c>
      <c r="J170" s="5">
        <v>2.7465937483370593</v>
      </c>
      <c r="K170" s="5">
        <f>transport_fleet_analysis3[[#This Row],[Distance_Travelled (km)]]/transport_fleet_analysis3[[#This Row],[Fuel_Consumed (L)]]</f>
        <v>3.3960269173841415</v>
      </c>
      <c r="L170" s="5">
        <f>transport_fleet_analysis3[[#This Row],[Revenue (USD)]]/transport_fleet_analysis3[[#This Row],[Trip_Count]]</f>
        <v>126.62186904798808</v>
      </c>
      <c r="M170" s="5">
        <f>transport_fleet_analysis3[[#This Row],[Maintenance_Cost (USD)]]/transport_fleet_analysis3[[#This Row],[Distance_Travelled (km)]]</f>
        <v>0.87619546016153693</v>
      </c>
    </row>
    <row r="171" spans="1:13" x14ac:dyDescent="0.25">
      <c r="A171" s="1" t="s">
        <v>186</v>
      </c>
      <c r="B171" s="4">
        <v>45361</v>
      </c>
      <c r="C171" s="5">
        <v>93.45399465460352</v>
      </c>
      <c r="D171" s="5">
        <v>12.570514067819346</v>
      </c>
      <c r="E171" s="5">
        <v>223.21995167148773</v>
      </c>
      <c r="F171">
        <v>9</v>
      </c>
      <c r="G171" s="1" t="s">
        <v>11</v>
      </c>
      <c r="H171" s="1" t="s">
        <v>12</v>
      </c>
      <c r="I171" s="5">
        <v>1244.3539017784801</v>
      </c>
      <c r="J171" s="5">
        <v>7.3260052228770913</v>
      </c>
      <c r="K171" s="5">
        <f>transport_fleet_analysis3[[#This Row],[Distance_Travelled (km)]]/transport_fleet_analysis3[[#This Row],[Fuel_Consumed (L)]]</f>
        <v>7.4343812950217183</v>
      </c>
      <c r="L171" s="5">
        <f>transport_fleet_analysis3[[#This Row],[Revenue (USD)]]/transport_fleet_analysis3[[#This Row],[Trip_Count]]</f>
        <v>138.26154464205334</v>
      </c>
      <c r="M171" s="5">
        <f>transport_fleet_analysis3[[#This Row],[Maintenance_Cost (USD)]]/transport_fleet_analysis3[[#This Row],[Distance_Travelled (km)]]</f>
        <v>2.3885544164964378</v>
      </c>
    </row>
    <row r="172" spans="1:13" x14ac:dyDescent="0.25">
      <c r="A172" s="1" t="s">
        <v>187</v>
      </c>
      <c r="B172" s="4">
        <v>45362</v>
      </c>
      <c r="C172" s="5">
        <v>382.45819931992207</v>
      </c>
      <c r="D172" s="5">
        <v>40.773898145913535</v>
      </c>
      <c r="E172" s="5">
        <v>494.37436944171952</v>
      </c>
      <c r="F172">
        <v>8</v>
      </c>
      <c r="G172" s="1" t="s">
        <v>16</v>
      </c>
      <c r="H172" s="1" t="s">
        <v>21</v>
      </c>
      <c r="I172" s="5">
        <v>275.84692059331485</v>
      </c>
      <c r="J172" s="5">
        <v>4.4134510939002887</v>
      </c>
      <c r="K172" s="5">
        <f>transport_fleet_analysis3[[#This Row],[Distance_Travelled (km)]]/transport_fleet_analysis3[[#This Row],[Fuel_Consumed (L)]]</f>
        <v>9.3799763258164965</v>
      </c>
      <c r="L172" s="5">
        <f>transport_fleet_analysis3[[#This Row],[Revenue (USD)]]/transport_fleet_analysis3[[#This Row],[Trip_Count]]</f>
        <v>34.480865074164356</v>
      </c>
      <c r="M172" s="5">
        <f>transport_fleet_analysis3[[#This Row],[Maintenance_Cost (USD)]]/transport_fleet_analysis3[[#This Row],[Distance_Travelled (km)]]</f>
        <v>1.2926232731336498</v>
      </c>
    </row>
    <row r="173" spans="1:13" x14ac:dyDescent="0.25">
      <c r="A173" s="1" t="s">
        <v>188</v>
      </c>
      <c r="B173" s="4">
        <v>45363</v>
      </c>
      <c r="C173" s="5">
        <v>415.29617837482652</v>
      </c>
      <c r="D173" s="5">
        <v>12.616956988708178</v>
      </c>
      <c r="E173" s="5">
        <v>228.98875785560347</v>
      </c>
      <c r="F173">
        <v>5</v>
      </c>
      <c r="G173" s="1" t="s">
        <v>16</v>
      </c>
      <c r="H173" s="1" t="s">
        <v>27</v>
      </c>
      <c r="I173" s="5">
        <v>584.81141357288141</v>
      </c>
      <c r="J173" s="5">
        <v>3.2327012458981952</v>
      </c>
      <c r="K173" s="5">
        <f>transport_fleet_analysis3[[#This Row],[Distance_Travelled (km)]]/transport_fleet_analysis3[[#This Row],[Fuel_Consumed (L)]]</f>
        <v>32.915716424055731</v>
      </c>
      <c r="L173" s="5">
        <f>transport_fleet_analysis3[[#This Row],[Revenue (USD)]]/transport_fleet_analysis3[[#This Row],[Trip_Count]]</f>
        <v>116.96228271457628</v>
      </c>
      <c r="M173" s="5">
        <f>transport_fleet_analysis3[[#This Row],[Maintenance_Cost (USD)]]/transport_fleet_analysis3[[#This Row],[Distance_Travelled (km)]]</f>
        <v>0.55138662424417773</v>
      </c>
    </row>
    <row r="174" spans="1:13" x14ac:dyDescent="0.25">
      <c r="A174" s="1" t="s">
        <v>189</v>
      </c>
      <c r="B174" s="4">
        <v>45364</v>
      </c>
      <c r="C174" s="5">
        <v>300.36683102690756</v>
      </c>
      <c r="D174" s="5">
        <v>37.414108884294215</v>
      </c>
      <c r="E174" s="5">
        <v>498.68922885381227</v>
      </c>
      <c r="F174">
        <v>5</v>
      </c>
      <c r="G174" s="1" t="s">
        <v>16</v>
      </c>
      <c r="H174" s="1" t="s">
        <v>21</v>
      </c>
      <c r="I174" s="5">
        <v>556.15225235815092</v>
      </c>
      <c r="J174" s="5">
        <v>8.8844925204902516</v>
      </c>
      <c r="K174" s="5">
        <f>transport_fleet_analysis3[[#This Row],[Distance_Travelled (km)]]/transport_fleet_analysis3[[#This Row],[Fuel_Consumed (L)]]</f>
        <v>8.0281701204166929</v>
      </c>
      <c r="L174" s="5">
        <f>transport_fleet_analysis3[[#This Row],[Revenue (USD)]]/transport_fleet_analysis3[[#This Row],[Trip_Count]]</f>
        <v>111.23045047163018</v>
      </c>
      <c r="M174" s="5">
        <f>transport_fleet_analysis3[[#This Row],[Maintenance_Cost (USD)]]/transport_fleet_analysis3[[#This Row],[Distance_Travelled (km)]]</f>
        <v>1.6602673043121015</v>
      </c>
    </row>
    <row r="175" spans="1:13" x14ac:dyDescent="0.25">
      <c r="A175" s="1" t="s">
        <v>190</v>
      </c>
      <c r="B175" s="4">
        <v>45365</v>
      </c>
      <c r="C175" s="5">
        <v>313.90928723276465</v>
      </c>
      <c r="D175" s="5">
        <v>26.974234456435958</v>
      </c>
      <c r="E175" s="5">
        <v>321.06858187155098</v>
      </c>
      <c r="F175">
        <v>10</v>
      </c>
      <c r="G175" s="1" t="s">
        <v>16</v>
      </c>
      <c r="H175" s="1" t="s">
        <v>18</v>
      </c>
      <c r="I175" s="5">
        <v>1564.667225215431</v>
      </c>
      <c r="J175" s="5">
        <v>6.0485208111245239</v>
      </c>
      <c r="K175" s="5">
        <f>transport_fleet_analysis3[[#This Row],[Distance_Travelled (km)]]/transport_fleet_analysis3[[#This Row],[Fuel_Consumed (L)]]</f>
        <v>11.637375204836147</v>
      </c>
      <c r="L175" s="5">
        <f>transport_fleet_analysis3[[#This Row],[Revenue (USD)]]/transport_fleet_analysis3[[#This Row],[Trip_Count]]</f>
        <v>156.46672252154309</v>
      </c>
      <c r="M175" s="5">
        <f>transport_fleet_analysis3[[#This Row],[Maintenance_Cost (USD)]]/transport_fleet_analysis3[[#This Row],[Distance_Travelled (km)]]</f>
        <v>1.0228068901748602</v>
      </c>
    </row>
    <row r="176" spans="1:13" x14ac:dyDescent="0.25">
      <c r="A176" s="1" t="s">
        <v>191</v>
      </c>
      <c r="B176" s="4">
        <v>45366</v>
      </c>
      <c r="C176" s="5">
        <v>302.71388629643263</v>
      </c>
      <c r="D176" s="5">
        <v>46.260472536246503</v>
      </c>
      <c r="E176" s="5">
        <v>420.371896964482</v>
      </c>
      <c r="F176">
        <v>6</v>
      </c>
      <c r="G176" s="1" t="s">
        <v>14</v>
      </c>
      <c r="H176" s="1" t="s">
        <v>27</v>
      </c>
      <c r="I176" s="5">
        <v>857.94279105557337</v>
      </c>
      <c r="J176" s="5">
        <v>3.2187300181528644</v>
      </c>
      <c r="K176" s="5">
        <f>transport_fleet_analysis3[[#This Row],[Distance_Travelled (km)]]/transport_fleet_analysis3[[#This Row],[Fuel_Consumed (L)]]</f>
        <v>6.5436834018339738</v>
      </c>
      <c r="L176" s="5">
        <f>transport_fleet_analysis3[[#This Row],[Revenue (USD)]]/transport_fleet_analysis3[[#This Row],[Trip_Count]]</f>
        <v>142.9904651759289</v>
      </c>
      <c r="M176" s="5">
        <f>transport_fleet_analysis3[[#This Row],[Maintenance_Cost (USD)]]/transport_fleet_analysis3[[#This Row],[Distance_Travelled (km)]]</f>
        <v>1.3886772823921025</v>
      </c>
    </row>
    <row r="177" spans="1:13" x14ac:dyDescent="0.25">
      <c r="A177" s="1" t="s">
        <v>192</v>
      </c>
      <c r="B177" s="4">
        <v>45367</v>
      </c>
      <c r="C177" s="5">
        <v>198.34069163729228</v>
      </c>
      <c r="D177" s="5">
        <v>29.396158490810983</v>
      </c>
      <c r="E177" s="5">
        <v>143.78545279413274</v>
      </c>
      <c r="F177">
        <v>7</v>
      </c>
      <c r="G177" s="1" t="s">
        <v>11</v>
      </c>
      <c r="H177" s="1" t="s">
        <v>21</v>
      </c>
      <c r="I177" s="5">
        <v>138.97286817026932</v>
      </c>
      <c r="J177" s="5">
        <v>11.90193624473819</v>
      </c>
      <c r="K177" s="5">
        <f>transport_fleet_analysis3[[#This Row],[Distance_Travelled (km)]]/transport_fleet_analysis3[[#This Row],[Fuel_Consumed (L)]]</f>
        <v>6.7471636370205337</v>
      </c>
      <c r="L177" s="5">
        <f>transport_fleet_analysis3[[#This Row],[Revenue (USD)]]/transport_fleet_analysis3[[#This Row],[Trip_Count]]</f>
        <v>19.853266881467047</v>
      </c>
      <c r="M177" s="5">
        <f>transport_fleet_analysis3[[#This Row],[Maintenance_Cost (USD)]]/transport_fleet_analysis3[[#This Row],[Distance_Travelled (km)]]</f>
        <v>0.72494177370861812</v>
      </c>
    </row>
    <row r="178" spans="1:13" x14ac:dyDescent="0.25">
      <c r="A178" s="1" t="s">
        <v>193</v>
      </c>
      <c r="B178" s="4">
        <v>45368</v>
      </c>
      <c r="C178" s="5">
        <v>105.00407840955168</v>
      </c>
      <c r="D178" s="5">
        <v>33.881425843206493</v>
      </c>
      <c r="E178" s="5">
        <v>457.18615315116523</v>
      </c>
      <c r="F178">
        <v>3</v>
      </c>
      <c r="G178" s="1" t="s">
        <v>14</v>
      </c>
      <c r="H178" s="1" t="s">
        <v>18</v>
      </c>
      <c r="I178" s="5">
        <v>495.62320716371607</v>
      </c>
      <c r="J178" s="5">
        <v>5.9030473880743255</v>
      </c>
      <c r="K178" s="5">
        <f>transport_fleet_analysis3[[#This Row],[Distance_Travelled (km)]]/transport_fleet_analysis3[[#This Row],[Fuel_Consumed (L)]]</f>
        <v>3.099163503197309</v>
      </c>
      <c r="L178" s="5">
        <f>transport_fleet_analysis3[[#This Row],[Revenue (USD)]]/transport_fleet_analysis3[[#This Row],[Trip_Count]]</f>
        <v>165.20773572123869</v>
      </c>
      <c r="M178" s="5">
        <f>transport_fleet_analysis3[[#This Row],[Maintenance_Cost (USD)]]/transport_fleet_analysis3[[#This Row],[Distance_Travelled (km)]]</f>
        <v>4.3539847220789225</v>
      </c>
    </row>
    <row r="179" spans="1:13" x14ac:dyDescent="0.25">
      <c r="A179" s="1" t="s">
        <v>194</v>
      </c>
      <c r="B179" s="4">
        <v>45369</v>
      </c>
      <c r="C179" s="5">
        <v>209.11913583519544</v>
      </c>
      <c r="D179" s="5">
        <v>7.642942321132856</v>
      </c>
      <c r="E179" s="5">
        <v>458.80348971132156</v>
      </c>
      <c r="F179">
        <v>2</v>
      </c>
      <c r="G179" s="1" t="s">
        <v>20</v>
      </c>
      <c r="H179" s="1" t="s">
        <v>21</v>
      </c>
      <c r="I179" s="5">
        <v>838.15551311549416</v>
      </c>
      <c r="J179" s="5">
        <v>10.070408868727132</v>
      </c>
      <c r="K179" s="5">
        <f>transport_fleet_analysis3[[#This Row],[Distance_Travelled (km)]]/transport_fleet_analysis3[[#This Row],[Fuel_Consumed (L)]]</f>
        <v>27.361077324498147</v>
      </c>
      <c r="L179" s="5">
        <f>transport_fleet_analysis3[[#This Row],[Revenue (USD)]]/transport_fleet_analysis3[[#This Row],[Trip_Count]]</f>
        <v>419.07775655774708</v>
      </c>
      <c r="M179" s="5">
        <f>transport_fleet_analysis3[[#This Row],[Maintenance_Cost (USD)]]/transport_fleet_analysis3[[#This Row],[Distance_Travelled (km)]]</f>
        <v>2.1939813775478667</v>
      </c>
    </row>
    <row r="180" spans="1:13" x14ac:dyDescent="0.25">
      <c r="A180" s="1" t="s">
        <v>195</v>
      </c>
      <c r="B180" s="4">
        <v>45370</v>
      </c>
      <c r="C180" s="5">
        <v>349.40323400131194</v>
      </c>
      <c r="D180" s="5">
        <v>6.5220690724110746</v>
      </c>
      <c r="E180" s="5">
        <v>52.165737463333954</v>
      </c>
      <c r="F180">
        <v>4</v>
      </c>
      <c r="G180" s="1" t="s">
        <v>11</v>
      </c>
      <c r="H180" s="1" t="s">
        <v>12</v>
      </c>
      <c r="I180" s="5">
        <v>864.55284462405859</v>
      </c>
      <c r="J180" s="5">
        <v>7.6533345943929554</v>
      </c>
      <c r="K180" s="5">
        <f>transport_fleet_analysis3[[#This Row],[Distance_Travelled (km)]]/transport_fleet_analysis3[[#This Row],[Fuel_Consumed (L)]]</f>
        <v>53.572452257416032</v>
      </c>
      <c r="L180" s="5">
        <f>transport_fleet_analysis3[[#This Row],[Revenue (USD)]]/transport_fleet_analysis3[[#This Row],[Trip_Count]]</f>
        <v>216.13821115601465</v>
      </c>
      <c r="M180" s="5">
        <f>transport_fleet_analysis3[[#This Row],[Maintenance_Cost (USD)]]/transport_fleet_analysis3[[#This Row],[Distance_Travelled (km)]]</f>
        <v>0.14929952669853674</v>
      </c>
    </row>
    <row r="181" spans="1:13" x14ac:dyDescent="0.25">
      <c r="A181" s="1" t="s">
        <v>196</v>
      </c>
      <c r="B181" s="4">
        <v>45371</v>
      </c>
      <c r="C181" s="5">
        <v>387.62791261316522</v>
      </c>
      <c r="D181" s="5">
        <v>43.10138224322251</v>
      </c>
      <c r="E181" s="5">
        <v>206.28759344708035</v>
      </c>
      <c r="F181">
        <v>8</v>
      </c>
      <c r="G181" s="1" t="s">
        <v>16</v>
      </c>
      <c r="H181" s="1" t="s">
        <v>21</v>
      </c>
      <c r="I181" s="5">
        <v>1329.6192022402679</v>
      </c>
      <c r="J181" s="5">
        <v>3.71524135607795</v>
      </c>
      <c r="K181" s="5">
        <f>transport_fleet_analysis3[[#This Row],[Distance_Travelled (km)]]/transport_fleet_analysis3[[#This Row],[Fuel_Consumed (L)]]</f>
        <v>8.9933986438246514</v>
      </c>
      <c r="L181" s="5">
        <f>transport_fleet_analysis3[[#This Row],[Revenue (USD)]]/transport_fleet_analysis3[[#This Row],[Trip_Count]]</f>
        <v>166.20240028003349</v>
      </c>
      <c r="M181" s="5">
        <f>transport_fleet_analysis3[[#This Row],[Maintenance_Cost (USD)]]/transport_fleet_analysis3[[#This Row],[Distance_Travelled (km)]]</f>
        <v>0.53217940900181215</v>
      </c>
    </row>
    <row r="182" spans="1:13" x14ac:dyDescent="0.25">
      <c r="A182" s="1" t="s">
        <v>197</v>
      </c>
      <c r="B182" s="4">
        <v>45372</v>
      </c>
      <c r="C182" s="5">
        <v>440.6414669910792</v>
      </c>
      <c r="D182" s="5">
        <v>47.533465004040416</v>
      </c>
      <c r="E182" s="5">
        <v>210.73039729137724</v>
      </c>
      <c r="F182">
        <v>3</v>
      </c>
      <c r="G182" s="1" t="s">
        <v>16</v>
      </c>
      <c r="H182" s="1" t="s">
        <v>12</v>
      </c>
      <c r="I182" s="5">
        <v>1913.4216647052926</v>
      </c>
      <c r="J182" s="5">
        <v>4.6178060920039403</v>
      </c>
      <c r="K182" s="5">
        <f>transport_fleet_analysis3[[#This Row],[Distance_Travelled (km)]]/transport_fleet_analysis3[[#This Row],[Fuel_Consumed (L)]]</f>
        <v>9.2701314106519277</v>
      </c>
      <c r="L182" s="5">
        <f>transport_fleet_analysis3[[#This Row],[Revenue (USD)]]/transport_fleet_analysis3[[#This Row],[Trip_Count]]</f>
        <v>637.80722156843092</v>
      </c>
      <c r="M182" s="5">
        <f>transport_fleet_analysis3[[#This Row],[Maintenance_Cost (USD)]]/transport_fleet_analysis3[[#This Row],[Distance_Travelled (km)]]</f>
        <v>0.47823551135654579</v>
      </c>
    </row>
    <row r="183" spans="1:13" x14ac:dyDescent="0.25">
      <c r="A183" s="1" t="s">
        <v>198</v>
      </c>
      <c r="B183" s="4">
        <v>45373</v>
      </c>
      <c r="C183" s="5">
        <v>374.47730543576722</v>
      </c>
      <c r="D183" s="5">
        <v>35.069699452691879</v>
      </c>
      <c r="E183" s="5">
        <v>176.54086657747331</v>
      </c>
      <c r="F183">
        <v>2</v>
      </c>
      <c r="G183" s="1" t="s">
        <v>16</v>
      </c>
      <c r="H183" s="1" t="s">
        <v>21</v>
      </c>
      <c r="I183" s="5">
        <v>392.85585752981729</v>
      </c>
      <c r="J183" s="5">
        <v>7.261519802150378</v>
      </c>
      <c r="K183" s="5">
        <f>transport_fleet_analysis3[[#This Row],[Distance_Travelled (km)]]/transport_fleet_analysis3[[#This Row],[Fuel_Consumed (L)]]</f>
        <v>10.678087103110977</v>
      </c>
      <c r="L183" s="5">
        <f>transport_fleet_analysis3[[#This Row],[Revenue (USD)]]/transport_fleet_analysis3[[#This Row],[Trip_Count]]</f>
        <v>196.42792876490864</v>
      </c>
      <c r="M183" s="5">
        <f>transport_fleet_analysis3[[#This Row],[Maintenance_Cost (USD)]]/transport_fleet_analysis3[[#This Row],[Distance_Travelled (km)]]</f>
        <v>0.47143275177126787</v>
      </c>
    </row>
    <row r="184" spans="1:13" x14ac:dyDescent="0.25">
      <c r="A184" s="1" t="s">
        <v>199</v>
      </c>
      <c r="B184" s="4">
        <v>45374</v>
      </c>
      <c r="C184" s="5">
        <v>485.77938139016351</v>
      </c>
      <c r="D184" s="5">
        <v>39.395247960740861</v>
      </c>
      <c r="E184" s="5">
        <v>152.57639355547968</v>
      </c>
      <c r="F184">
        <v>4</v>
      </c>
      <c r="G184" s="1" t="s">
        <v>14</v>
      </c>
      <c r="H184" s="1" t="s">
        <v>18</v>
      </c>
      <c r="I184" s="5">
        <v>667.23865518425157</v>
      </c>
      <c r="J184" s="5">
        <v>6.4005448971856396</v>
      </c>
      <c r="K184" s="5">
        <f>transport_fleet_analysis3[[#This Row],[Distance_Travelled (km)]]/transport_fleet_analysis3[[#This Row],[Fuel_Consumed (L)]]</f>
        <v>12.330913156689977</v>
      </c>
      <c r="L184" s="5">
        <f>transport_fleet_analysis3[[#This Row],[Revenue (USD)]]/transport_fleet_analysis3[[#This Row],[Trip_Count]]</f>
        <v>166.80966379606289</v>
      </c>
      <c r="M184" s="5">
        <f>transport_fleet_analysis3[[#This Row],[Maintenance_Cost (USD)]]/transport_fleet_analysis3[[#This Row],[Distance_Travelled (km)]]</f>
        <v>0.31408577514930563</v>
      </c>
    </row>
    <row r="185" spans="1:13" x14ac:dyDescent="0.25">
      <c r="A185" s="1" t="s">
        <v>200</v>
      </c>
      <c r="B185" s="4">
        <v>45375</v>
      </c>
      <c r="C185" s="5">
        <v>320.18454105110465</v>
      </c>
      <c r="D185" s="5">
        <v>23.557650008701671</v>
      </c>
      <c r="E185" s="5">
        <v>239.91544693885527</v>
      </c>
      <c r="F185">
        <v>9</v>
      </c>
      <c r="G185" s="1" t="s">
        <v>16</v>
      </c>
      <c r="H185" s="1" t="s">
        <v>12</v>
      </c>
      <c r="I185" s="5">
        <v>1622.0908002665713</v>
      </c>
      <c r="J185" s="5">
        <v>6.0896499927152705</v>
      </c>
      <c r="K185" s="5">
        <f>transport_fleet_analysis3[[#This Row],[Distance_Travelled (km)]]/transport_fleet_analysis3[[#This Row],[Fuel_Consumed (L)]]</f>
        <v>13.591531452960529</v>
      </c>
      <c r="L185" s="5">
        <f>transport_fleet_analysis3[[#This Row],[Revenue (USD)]]/transport_fleet_analysis3[[#This Row],[Trip_Count]]</f>
        <v>180.23231114073013</v>
      </c>
      <c r="M185" s="5">
        <f>transport_fleet_analysis3[[#This Row],[Maintenance_Cost (USD)]]/transport_fleet_analysis3[[#This Row],[Distance_Travelled (km)]]</f>
        <v>0.74930365517104203</v>
      </c>
    </row>
    <row r="186" spans="1:13" x14ac:dyDescent="0.25">
      <c r="A186" s="1" t="s">
        <v>201</v>
      </c>
      <c r="B186" s="4">
        <v>45376</v>
      </c>
      <c r="C186" s="5">
        <v>208.24078356191706</v>
      </c>
      <c r="D186" s="5">
        <v>42.914512257140679</v>
      </c>
      <c r="E186" s="5">
        <v>439.26380161892337</v>
      </c>
      <c r="F186">
        <v>7</v>
      </c>
      <c r="G186" s="1" t="s">
        <v>11</v>
      </c>
      <c r="H186" s="1" t="s">
        <v>12</v>
      </c>
      <c r="I186" s="5">
        <v>1498.1896402841139</v>
      </c>
      <c r="J186" s="5">
        <v>1.4299326919779018</v>
      </c>
      <c r="K186" s="5">
        <f>transport_fleet_analysis3[[#This Row],[Distance_Travelled (km)]]/transport_fleet_analysis3[[#This Row],[Fuel_Consumed (L)]]</f>
        <v>4.8524560249957691</v>
      </c>
      <c r="L186" s="5">
        <f>transport_fleet_analysis3[[#This Row],[Revenue (USD)]]/transport_fleet_analysis3[[#This Row],[Trip_Count]]</f>
        <v>214.02709146915913</v>
      </c>
      <c r="M186" s="5">
        <f>transport_fleet_analysis3[[#This Row],[Maintenance_Cost (USD)]]/transport_fleet_analysis3[[#This Row],[Distance_Travelled (km)]]</f>
        <v>2.1094033267902841</v>
      </c>
    </row>
    <row r="187" spans="1:13" x14ac:dyDescent="0.25">
      <c r="A187" s="1" t="s">
        <v>202</v>
      </c>
      <c r="B187" s="4">
        <v>45377</v>
      </c>
      <c r="C187" s="5">
        <v>310.06333327543467</v>
      </c>
      <c r="D187" s="5">
        <v>15.414502643485047</v>
      </c>
      <c r="E187" s="5">
        <v>397.54430663733046</v>
      </c>
      <c r="F187">
        <v>6</v>
      </c>
      <c r="G187" s="1" t="s">
        <v>29</v>
      </c>
      <c r="H187" s="1" t="s">
        <v>18</v>
      </c>
      <c r="I187" s="5">
        <v>1851.2296377807295</v>
      </c>
      <c r="J187" s="5">
        <v>2.002129444234293</v>
      </c>
      <c r="K187" s="5">
        <f>transport_fleet_analysis3[[#This Row],[Distance_Travelled (km)]]/transport_fleet_analysis3[[#This Row],[Fuel_Consumed (L)]]</f>
        <v>20.115039741907157</v>
      </c>
      <c r="L187" s="5">
        <f>transport_fleet_analysis3[[#This Row],[Revenue (USD)]]/transport_fleet_analysis3[[#This Row],[Trip_Count]]</f>
        <v>308.53827296345492</v>
      </c>
      <c r="M187" s="5">
        <f>transport_fleet_analysis3[[#This Row],[Maintenance_Cost (USD)]]/transport_fleet_analysis3[[#This Row],[Distance_Travelled (km)]]</f>
        <v>1.2821390470061964</v>
      </c>
    </row>
    <row r="188" spans="1:13" x14ac:dyDescent="0.25">
      <c r="A188" s="1" t="s">
        <v>203</v>
      </c>
      <c r="B188" s="4">
        <v>45378</v>
      </c>
      <c r="C188" s="5">
        <v>145.73246255240275</v>
      </c>
      <c r="D188" s="5">
        <v>36.822630366655694</v>
      </c>
      <c r="E188" s="5">
        <v>319.0678057226279</v>
      </c>
      <c r="F188">
        <v>9</v>
      </c>
      <c r="G188" s="1" t="s">
        <v>11</v>
      </c>
      <c r="H188" s="1" t="s">
        <v>12</v>
      </c>
      <c r="I188" s="5">
        <v>1817.0951165365254</v>
      </c>
      <c r="J188" s="5">
        <v>8.1092905155638952</v>
      </c>
      <c r="K188" s="5">
        <f>transport_fleet_analysis3[[#This Row],[Distance_Travelled (km)]]/transport_fleet_analysis3[[#This Row],[Fuel_Consumed (L)]]</f>
        <v>3.9576874628806826</v>
      </c>
      <c r="L188" s="5">
        <f>transport_fleet_analysis3[[#This Row],[Revenue (USD)]]/transport_fleet_analysis3[[#This Row],[Trip_Count]]</f>
        <v>201.89945739294728</v>
      </c>
      <c r="M188" s="5">
        <f>transport_fleet_analysis3[[#This Row],[Maintenance_Cost (USD)]]/transport_fleet_analysis3[[#This Row],[Distance_Travelled (km)]]</f>
        <v>2.1894079063399956</v>
      </c>
    </row>
    <row r="189" spans="1:13" x14ac:dyDescent="0.25">
      <c r="A189" s="1" t="s">
        <v>204</v>
      </c>
      <c r="B189" s="4">
        <v>45379</v>
      </c>
      <c r="C189" s="5">
        <v>345.53133634466843</v>
      </c>
      <c r="D189" s="5">
        <v>5.41136577607978</v>
      </c>
      <c r="E189" s="5">
        <v>270.82976501590844</v>
      </c>
      <c r="F189">
        <v>10</v>
      </c>
      <c r="G189" s="1" t="s">
        <v>20</v>
      </c>
      <c r="H189" s="1" t="s">
        <v>21</v>
      </c>
      <c r="I189" s="5">
        <v>1246.6758530545583</v>
      </c>
      <c r="J189" s="5">
        <v>11.107854530359603</v>
      </c>
      <c r="K189" s="5">
        <f>transport_fleet_analysis3[[#This Row],[Distance_Travelled (km)]]/transport_fleet_analysis3[[#This Row],[Fuel_Consumed (L)]]</f>
        <v>63.852888650041656</v>
      </c>
      <c r="L189" s="5">
        <f>transport_fleet_analysis3[[#This Row],[Revenue (USD)]]/transport_fleet_analysis3[[#This Row],[Trip_Count]]</f>
        <v>124.66758530545583</v>
      </c>
      <c r="M189" s="5">
        <f>transport_fleet_analysis3[[#This Row],[Maintenance_Cost (USD)]]/transport_fleet_analysis3[[#This Row],[Distance_Travelled (km)]]</f>
        <v>0.78380666680186428</v>
      </c>
    </row>
    <row r="190" spans="1:13" x14ac:dyDescent="0.25">
      <c r="A190" s="1" t="s">
        <v>205</v>
      </c>
      <c r="B190" s="4">
        <v>45380</v>
      </c>
      <c r="C190" s="5">
        <v>150.91019109840451</v>
      </c>
      <c r="D190" s="5">
        <v>27.757981386187929</v>
      </c>
      <c r="E190" s="5">
        <v>221.40504042810977</v>
      </c>
      <c r="F190">
        <v>1</v>
      </c>
      <c r="G190" s="1" t="s">
        <v>11</v>
      </c>
      <c r="H190" s="1" t="s">
        <v>21</v>
      </c>
      <c r="I190" s="5">
        <v>782.18409169084248</v>
      </c>
      <c r="J190" s="5">
        <v>4.8146002419552349</v>
      </c>
      <c r="K190" s="5">
        <f>transport_fleet_analysis3[[#This Row],[Distance_Travelled (km)]]/transport_fleet_analysis3[[#This Row],[Fuel_Consumed (L)]]</f>
        <v>5.4366414113057875</v>
      </c>
      <c r="L190" s="5">
        <f>transport_fleet_analysis3[[#This Row],[Revenue (USD)]]/transport_fleet_analysis3[[#This Row],[Trip_Count]]</f>
        <v>782.18409169084248</v>
      </c>
      <c r="M190" s="5">
        <f>transport_fleet_analysis3[[#This Row],[Maintenance_Cost (USD)]]/transport_fleet_analysis3[[#This Row],[Distance_Travelled (km)]]</f>
        <v>1.4671311381730174</v>
      </c>
    </row>
    <row r="191" spans="1:13" x14ac:dyDescent="0.25">
      <c r="A191" s="1" t="s">
        <v>206</v>
      </c>
      <c r="B191" s="4">
        <v>45381</v>
      </c>
      <c r="C191" s="5">
        <v>98.69827186726998</v>
      </c>
      <c r="D191" s="5">
        <v>21.794031170906536</v>
      </c>
      <c r="E191" s="5">
        <v>218.93235140910977</v>
      </c>
      <c r="F191">
        <v>3</v>
      </c>
      <c r="G191" s="1" t="s">
        <v>16</v>
      </c>
      <c r="H191" s="1" t="s">
        <v>12</v>
      </c>
      <c r="I191" s="5">
        <v>282.61184529140928</v>
      </c>
      <c r="J191" s="5">
        <v>10.269034213037246</v>
      </c>
      <c r="K191" s="5">
        <f>transport_fleet_analysis3[[#This Row],[Distance_Travelled (km)]]/transport_fleet_analysis3[[#This Row],[Fuel_Consumed (L)]]</f>
        <v>4.5286836149443097</v>
      </c>
      <c r="L191" s="5">
        <f>transport_fleet_analysis3[[#This Row],[Revenue (USD)]]/transport_fleet_analysis3[[#This Row],[Trip_Count]]</f>
        <v>94.203948430469765</v>
      </c>
      <c r="M191" s="5">
        <f>transport_fleet_analysis3[[#This Row],[Maintenance_Cost (USD)]]/transport_fleet_analysis3[[#This Row],[Distance_Travelled (km)]]</f>
        <v>2.2181984270558588</v>
      </c>
    </row>
    <row r="192" spans="1:13" x14ac:dyDescent="0.25">
      <c r="A192" s="1" t="s">
        <v>207</v>
      </c>
      <c r="B192" s="4">
        <v>45382</v>
      </c>
      <c r="C192" s="5">
        <v>430.4180383706053</v>
      </c>
      <c r="D192" s="5">
        <v>32.802585614456135</v>
      </c>
      <c r="E192" s="5">
        <v>91.135875820853414</v>
      </c>
      <c r="F192">
        <v>7</v>
      </c>
      <c r="G192" s="1" t="s">
        <v>11</v>
      </c>
      <c r="H192" s="1" t="s">
        <v>21</v>
      </c>
      <c r="I192" s="5">
        <v>798.16797207326522</v>
      </c>
      <c r="J192" s="5">
        <v>9.7158146371836658</v>
      </c>
      <c r="K192" s="5">
        <f>transport_fleet_analysis3[[#This Row],[Distance_Travelled (km)]]/transport_fleet_analysis3[[#This Row],[Fuel_Consumed (L)]]</f>
        <v>13.121466808424993</v>
      </c>
      <c r="L192" s="5">
        <f>transport_fleet_analysis3[[#This Row],[Revenue (USD)]]/transport_fleet_analysis3[[#This Row],[Trip_Count]]</f>
        <v>114.02399601046646</v>
      </c>
      <c r="M192" s="5">
        <f>transport_fleet_analysis3[[#This Row],[Maintenance_Cost (USD)]]/transport_fleet_analysis3[[#This Row],[Distance_Travelled (km)]]</f>
        <v>0.21173804928310688</v>
      </c>
    </row>
    <row r="193" spans="1:13" x14ac:dyDescent="0.25">
      <c r="A193" s="1" t="s">
        <v>208</v>
      </c>
      <c r="B193" s="4">
        <v>45383</v>
      </c>
      <c r="C193" s="5">
        <v>215.40247277690756</v>
      </c>
      <c r="D193" s="5">
        <v>35.003962829900289</v>
      </c>
      <c r="E193" s="5">
        <v>302.20838397506623</v>
      </c>
      <c r="F193">
        <v>1</v>
      </c>
      <c r="G193" s="1" t="s">
        <v>11</v>
      </c>
      <c r="H193" s="1" t="s">
        <v>12</v>
      </c>
      <c r="I193" s="5">
        <v>479.75539513143707</v>
      </c>
      <c r="J193" s="5">
        <v>5.301994046146441</v>
      </c>
      <c r="K193" s="5">
        <f>transport_fleet_analysis3[[#This Row],[Distance_Travelled (km)]]/transport_fleet_analysis3[[#This Row],[Fuel_Consumed (L)]]</f>
        <v>6.153659624872855</v>
      </c>
      <c r="L193" s="5">
        <f>transport_fleet_analysis3[[#This Row],[Revenue (USD)]]/transport_fleet_analysis3[[#This Row],[Trip_Count]]</f>
        <v>479.75539513143707</v>
      </c>
      <c r="M193" s="5">
        <f>transport_fleet_analysis3[[#This Row],[Maintenance_Cost (USD)]]/transport_fleet_analysis3[[#This Row],[Distance_Travelled (km)]]</f>
        <v>1.4029940328868165</v>
      </c>
    </row>
    <row r="194" spans="1:13" x14ac:dyDescent="0.25">
      <c r="A194" s="1" t="s">
        <v>209</v>
      </c>
      <c r="B194" s="4">
        <v>45384</v>
      </c>
      <c r="C194" s="5">
        <v>393.17253437158234</v>
      </c>
      <c r="D194" s="5">
        <v>32.743371248795206</v>
      </c>
      <c r="E194" s="5">
        <v>384.02114617168303</v>
      </c>
      <c r="F194">
        <v>2</v>
      </c>
      <c r="G194" s="1" t="s">
        <v>14</v>
      </c>
      <c r="H194" s="1" t="s">
        <v>27</v>
      </c>
      <c r="I194" s="5">
        <v>946.34058834824543</v>
      </c>
      <c r="J194" s="5">
        <v>10.057725659831108</v>
      </c>
      <c r="K194" s="5">
        <f>transport_fleet_analysis3[[#This Row],[Distance_Travelled (km)]]/transport_fleet_analysis3[[#This Row],[Fuel_Consumed (L)]]</f>
        <v>12.00769863872979</v>
      </c>
      <c r="L194" s="5">
        <f>transport_fleet_analysis3[[#This Row],[Revenue (USD)]]/transport_fleet_analysis3[[#This Row],[Trip_Count]]</f>
        <v>473.17029417412272</v>
      </c>
      <c r="M194" s="5">
        <f>transport_fleet_analysis3[[#This Row],[Maintenance_Cost (USD)]]/transport_fleet_analysis3[[#This Row],[Distance_Travelled (km)]]</f>
        <v>0.97672424343036524</v>
      </c>
    </row>
    <row r="195" spans="1:13" x14ac:dyDescent="0.25">
      <c r="A195" s="1" t="s">
        <v>210</v>
      </c>
      <c r="B195" s="4">
        <v>45385</v>
      </c>
      <c r="C195" s="5">
        <v>308.34500194915819</v>
      </c>
      <c r="D195" s="5">
        <v>26.74418691298213</v>
      </c>
      <c r="E195" s="5">
        <v>471.03199279381272</v>
      </c>
      <c r="F195">
        <v>3</v>
      </c>
      <c r="G195" s="1" t="s">
        <v>29</v>
      </c>
      <c r="H195" s="1" t="s">
        <v>21</v>
      </c>
      <c r="I195" s="5">
        <v>837.37009991135744</v>
      </c>
      <c r="J195" s="5">
        <v>10.348282798576275</v>
      </c>
      <c r="K195" s="5">
        <f>transport_fleet_analysis3[[#This Row],[Distance_Travelled (km)]]/transport_fleet_analysis3[[#This Row],[Fuel_Consumed (L)]]</f>
        <v>11.529421438476476</v>
      </c>
      <c r="L195" s="5">
        <f>transport_fleet_analysis3[[#This Row],[Revenue (USD)]]/transport_fleet_analysis3[[#This Row],[Trip_Count]]</f>
        <v>279.12336663711915</v>
      </c>
      <c r="M195" s="5">
        <f>transport_fleet_analysis3[[#This Row],[Maintenance_Cost (USD)]]/transport_fleet_analysis3[[#This Row],[Distance_Travelled (km)]]</f>
        <v>1.5276135167304556</v>
      </c>
    </row>
    <row r="196" spans="1:13" x14ac:dyDescent="0.25">
      <c r="A196" s="1" t="s">
        <v>211</v>
      </c>
      <c r="B196" s="4">
        <v>45386</v>
      </c>
      <c r="C196" s="5">
        <v>413.24961701855494</v>
      </c>
      <c r="D196" s="5">
        <v>26.953447280138207</v>
      </c>
      <c r="E196" s="5">
        <v>463.9655200444513</v>
      </c>
      <c r="F196">
        <v>8</v>
      </c>
      <c r="G196" s="1" t="s">
        <v>11</v>
      </c>
      <c r="H196" s="1" t="s">
        <v>12</v>
      </c>
      <c r="I196" s="5">
        <v>610.11086679852326</v>
      </c>
      <c r="J196" s="5">
        <v>5.5655803437566975</v>
      </c>
      <c r="K196" s="5">
        <f>transport_fleet_analysis3[[#This Row],[Distance_Travelled (km)]]/transport_fleet_analysis3[[#This Row],[Fuel_Consumed (L)]]</f>
        <v>15.331976378512277</v>
      </c>
      <c r="L196" s="5">
        <f>transport_fleet_analysis3[[#This Row],[Revenue (USD)]]/transport_fleet_analysis3[[#This Row],[Trip_Count]]</f>
        <v>76.263858349815408</v>
      </c>
      <c r="M196" s="5">
        <f>transport_fleet_analysis3[[#This Row],[Maintenance_Cost (USD)]]/transport_fleet_analysis3[[#This Row],[Distance_Travelled (km)]]</f>
        <v>1.1227246219652738</v>
      </c>
    </row>
    <row r="197" spans="1:13" x14ac:dyDescent="0.25">
      <c r="A197" s="1" t="s">
        <v>212</v>
      </c>
      <c r="B197" s="4">
        <v>45387</v>
      </c>
      <c r="C197" s="5">
        <v>430.31982259776117</v>
      </c>
      <c r="D197" s="5">
        <v>5.29755606464715</v>
      </c>
      <c r="E197" s="5">
        <v>290.08820454911483</v>
      </c>
      <c r="F197">
        <v>10</v>
      </c>
      <c r="G197" s="1" t="s">
        <v>20</v>
      </c>
      <c r="H197" s="1" t="s">
        <v>21</v>
      </c>
      <c r="I197" s="5">
        <v>1240.6474240409889</v>
      </c>
      <c r="J197" s="5">
        <v>2.9753592081338969</v>
      </c>
      <c r="K197" s="5">
        <f>transport_fleet_analysis3[[#This Row],[Distance_Travelled (km)]]/transport_fleet_analysis3[[#This Row],[Fuel_Consumed (L)]]</f>
        <v>81.229876068602422</v>
      </c>
      <c r="L197" s="5">
        <f>transport_fleet_analysis3[[#This Row],[Revenue (USD)]]/transport_fleet_analysis3[[#This Row],[Trip_Count]]</f>
        <v>124.06474240409889</v>
      </c>
      <c r="M197" s="5">
        <f>transport_fleet_analysis3[[#This Row],[Maintenance_Cost (USD)]]/transport_fleet_analysis3[[#This Row],[Distance_Travelled (km)]]</f>
        <v>0.67412233719075731</v>
      </c>
    </row>
    <row r="198" spans="1:13" x14ac:dyDescent="0.25">
      <c r="A198" s="1" t="s">
        <v>213</v>
      </c>
      <c r="B198" s="4">
        <v>45388</v>
      </c>
      <c r="C198" s="5">
        <v>488.54597095656868</v>
      </c>
      <c r="D198" s="5">
        <v>29.82396024100656</v>
      </c>
      <c r="E198" s="5">
        <v>68.47541255621536</v>
      </c>
      <c r="F198">
        <v>7</v>
      </c>
      <c r="G198" s="1" t="s">
        <v>11</v>
      </c>
      <c r="H198" s="1" t="s">
        <v>27</v>
      </c>
      <c r="I198" s="5">
        <v>271.42246393361836</v>
      </c>
      <c r="J198" s="5">
        <v>7.7951016803509248</v>
      </c>
      <c r="K198" s="5">
        <f>transport_fleet_analysis3[[#This Row],[Distance_Travelled (km)]]/transport_fleet_analysis3[[#This Row],[Fuel_Consumed (L)]]</f>
        <v>16.380989211648714</v>
      </c>
      <c r="L198" s="5">
        <f>transport_fleet_analysis3[[#This Row],[Revenue (USD)]]/transport_fleet_analysis3[[#This Row],[Trip_Count]]</f>
        <v>38.774637704802622</v>
      </c>
      <c r="M198" s="5">
        <f>transport_fleet_analysis3[[#This Row],[Maintenance_Cost (USD)]]/transport_fleet_analysis3[[#This Row],[Distance_Travelled (km)]]</f>
        <v>0.14016165648064011</v>
      </c>
    </row>
    <row r="199" spans="1:13" x14ac:dyDescent="0.25">
      <c r="A199" s="1" t="s">
        <v>214</v>
      </c>
      <c r="B199" s="4">
        <v>45389</v>
      </c>
      <c r="C199" s="5">
        <v>418.29208679330134</v>
      </c>
      <c r="D199" s="5">
        <v>5.5332935657551596</v>
      </c>
      <c r="E199" s="5">
        <v>157.32456994345876</v>
      </c>
      <c r="F199">
        <v>2</v>
      </c>
      <c r="G199" s="1" t="s">
        <v>29</v>
      </c>
      <c r="H199" s="1" t="s">
        <v>27</v>
      </c>
      <c r="I199" s="5">
        <v>902.81906381911995</v>
      </c>
      <c r="J199" s="5">
        <v>5.7528427543946332</v>
      </c>
      <c r="K199" s="5">
        <f>transport_fleet_analysis3[[#This Row],[Distance_Travelled (km)]]/transport_fleet_analysis3[[#This Row],[Fuel_Consumed (L)]]</f>
        <v>75.595498742748291</v>
      </c>
      <c r="L199" s="5">
        <f>transport_fleet_analysis3[[#This Row],[Revenue (USD)]]/transport_fleet_analysis3[[#This Row],[Trip_Count]]</f>
        <v>451.40953190955997</v>
      </c>
      <c r="M199" s="5">
        <f>transport_fleet_analysis3[[#This Row],[Maintenance_Cost (USD)]]/transport_fleet_analysis3[[#This Row],[Distance_Travelled (km)]]</f>
        <v>0.37611175279345066</v>
      </c>
    </row>
    <row r="200" spans="1:13" x14ac:dyDescent="0.25">
      <c r="A200" s="1" t="s">
        <v>215</v>
      </c>
      <c r="B200" s="4">
        <v>45390</v>
      </c>
      <c r="C200" s="5">
        <v>326.10797624095915</v>
      </c>
      <c r="D200" s="5">
        <v>28.823794107874278</v>
      </c>
      <c r="E200" s="5">
        <v>277.10407095004001</v>
      </c>
      <c r="F200">
        <v>2</v>
      </c>
      <c r="G200" s="1" t="s">
        <v>29</v>
      </c>
      <c r="H200" s="1" t="s">
        <v>21</v>
      </c>
      <c r="I200" s="5">
        <v>799.64846124014832</v>
      </c>
      <c r="J200" s="5">
        <v>5.2313149647352395</v>
      </c>
      <c r="K200" s="5">
        <f>transport_fleet_analysis3[[#This Row],[Distance_Travelled (km)]]/transport_fleet_analysis3[[#This Row],[Fuel_Consumed (L)]]</f>
        <v>11.313846297280856</v>
      </c>
      <c r="L200" s="5">
        <f>transport_fleet_analysis3[[#This Row],[Revenue (USD)]]/transport_fleet_analysis3[[#This Row],[Trip_Count]]</f>
        <v>399.82423062007416</v>
      </c>
      <c r="M200" s="5">
        <f>transport_fleet_analysis3[[#This Row],[Maintenance_Cost (USD)]]/transport_fleet_analysis3[[#This Row],[Distance_Travelled (km)]]</f>
        <v>0.84973104351575124</v>
      </c>
    </row>
    <row r="201" spans="1:13" x14ac:dyDescent="0.25">
      <c r="A201" s="1" t="s">
        <v>216</v>
      </c>
      <c r="B201" s="4">
        <v>45391</v>
      </c>
      <c r="C201" s="5">
        <v>339.2146237234241</v>
      </c>
      <c r="D201" s="5">
        <v>17.36333317390244</v>
      </c>
      <c r="E201" s="5">
        <v>185.05720571718294</v>
      </c>
      <c r="F201">
        <v>5</v>
      </c>
      <c r="G201" s="1" t="s">
        <v>29</v>
      </c>
      <c r="H201" s="1" t="s">
        <v>27</v>
      </c>
      <c r="I201" s="5">
        <v>454.07608169914221</v>
      </c>
      <c r="J201" s="5">
        <v>8.2498804108641099</v>
      </c>
      <c r="K201" s="5">
        <f>transport_fleet_analysis3[[#This Row],[Distance_Travelled (km)]]/transport_fleet_analysis3[[#This Row],[Fuel_Consumed (L)]]</f>
        <v>19.536261864356369</v>
      </c>
      <c r="L201" s="5">
        <f>transport_fleet_analysis3[[#This Row],[Revenue (USD)]]/transport_fleet_analysis3[[#This Row],[Trip_Count]]</f>
        <v>90.815216339828439</v>
      </c>
      <c r="M201" s="5">
        <f>transport_fleet_analysis3[[#This Row],[Maintenance_Cost (USD)]]/transport_fleet_analysis3[[#This Row],[Distance_Travelled (km)]]</f>
        <v>0.5455460725303749</v>
      </c>
    </row>
    <row r="202" spans="1:13" x14ac:dyDescent="0.25">
      <c r="A202" s="1" t="s">
        <v>217</v>
      </c>
      <c r="B202" s="4">
        <v>45292</v>
      </c>
      <c r="C202" s="5">
        <v>61.81422415411253</v>
      </c>
      <c r="D202" s="5">
        <v>48.986570670463024</v>
      </c>
      <c r="E202" s="5">
        <v>217.22721790362581</v>
      </c>
      <c r="F202">
        <v>4</v>
      </c>
      <c r="G202" s="1" t="s">
        <v>29</v>
      </c>
      <c r="H202" s="1" t="s">
        <v>21</v>
      </c>
      <c r="I202" s="5">
        <v>1298.3038873183166</v>
      </c>
      <c r="J202" s="5">
        <v>8.6837423909810774</v>
      </c>
      <c r="K202" s="5">
        <f>transport_fleet_analysis3[[#This Row],[Distance_Travelled (km)]]/transport_fleet_analysis3[[#This Row],[Fuel_Consumed (L)]]</f>
        <v>1.2618606142067437</v>
      </c>
      <c r="L202" s="5">
        <f>transport_fleet_analysis3[[#This Row],[Revenue (USD)]]/transport_fleet_analysis3[[#This Row],[Trip_Count]]</f>
        <v>324.57597182957915</v>
      </c>
      <c r="M202" s="5">
        <f>transport_fleet_analysis3[[#This Row],[Maintenance_Cost (USD)]]/transport_fleet_analysis3[[#This Row],[Distance_Travelled (km)]]</f>
        <v>3.5141946837680011</v>
      </c>
    </row>
    <row r="203" spans="1:13" x14ac:dyDescent="0.25">
      <c r="A203" s="1" t="s">
        <v>218</v>
      </c>
      <c r="B203" s="4">
        <v>45293</v>
      </c>
      <c r="C203" s="5">
        <v>468.08793094772136</v>
      </c>
      <c r="D203" s="5">
        <v>5.7714168921092242</v>
      </c>
      <c r="E203" s="5">
        <v>203.86086698098538</v>
      </c>
      <c r="F203">
        <v>6</v>
      </c>
      <c r="G203" s="1" t="s">
        <v>29</v>
      </c>
      <c r="H203" s="1" t="s">
        <v>18</v>
      </c>
      <c r="I203" s="5">
        <v>276.60017592335021</v>
      </c>
      <c r="J203" s="5">
        <v>2.0508758822758821</v>
      </c>
      <c r="K203" s="5">
        <f>transport_fleet_analysis3[[#This Row],[Distance_Travelled (km)]]/transport_fleet_analysis3[[#This Row],[Fuel_Consumed (L)]]</f>
        <v>81.104508597827831</v>
      </c>
      <c r="L203" s="5">
        <f>transport_fleet_analysis3[[#This Row],[Revenue (USD)]]/transport_fleet_analysis3[[#This Row],[Trip_Count]]</f>
        <v>46.10002932055837</v>
      </c>
      <c r="M203" s="5">
        <f>transport_fleet_analysis3[[#This Row],[Maintenance_Cost (USD)]]/transport_fleet_analysis3[[#This Row],[Distance_Travelled (km)]]</f>
        <v>0.43551831504870325</v>
      </c>
    </row>
    <row r="204" spans="1:13" x14ac:dyDescent="0.25">
      <c r="A204" s="1" t="s">
        <v>219</v>
      </c>
      <c r="B204" s="4">
        <v>45294</v>
      </c>
      <c r="C204" s="5">
        <v>423.25735548184832</v>
      </c>
      <c r="D204" s="5">
        <v>41.592074941125944</v>
      </c>
      <c r="E204" s="5">
        <v>253.08070029743871</v>
      </c>
      <c r="F204">
        <v>2</v>
      </c>
      <c r="G204" s="1" t="s">
        <v>14</v>
      </c>
      <c r="H204" s="1" t="s">
        <v>18</v>
      </c>
      <c r="I204" s="5">
        <v>1075.3487724759816</v>
      </c>
      <c r="J204" s="5">
        <v>8.6850923255276751</v>
      </c>
      <c r="K204" s="5">
        <f>transport_fleet_analysis3[[#This Row],[Distance_Travelled (km)]]/transport_fleet_analysis3[[#This Row],[Fuel_Consumed (L)]]</f>
        <v>10.17639432706769</v>
      </c>
      <c r="L204" s="5">
        <f>transport_fleet_analysis3[[#This Row],[Revenue (USD)]]/transport_fleet_analysis3[[#This Row],[Trip_Count]]</f>
        <v>537.6743862379908</v>
      </c>
      <c r="M204" s="5">
        <f>transport_fleet_analysis3[[#This Row],[Maintenance_Cost (USD)]]/transport_fleet_analysis3[[#This Row],[Distance_Travelled (km)]]</f>
        <v>0.59793574055984067</v>
      </c>
    </row>
    <row r="205" spans="1:13" x14ac:dyDescent="0.25">
      <c r="A205" s="1" t="s">
        <v>220</v>
      </c>
      <c r="B205" s="4">
        <v>45295</v>
      </c>
      <c r="C205" s="5">
        <v>170.35147631934979</v>
      </c>
      <c r="D205" s="5">
        <v>35.331482845364462</v>
      </c>
      <c r="E205" s="5">
        <v>312.30183293716891</v>
      </c>
      <c r="F205">
        <v>10</v>
      </c>
      <c r="G205" s="1" t="s">
        <v>29</v>
      </c>
      <c r="H205" s="1" t="s">
        <v>27</v>
      </c>
      <c r="I205" s="5">
        <v>1949.2164021782371</v>
      </c>
      <c r="J205" s="5">
        <v>1.4803091111529452</v>
      </c>
      <c r="K205" s="5">
        <f>transport_fleet_analysis3[[#This Row],[Distance_Travelled (km)]]/transport_fleet_analysis3[[#This Row],[Fuel_Consumed (L)]]</f>
        <v>4.8215207118514734</v>
      </c>
      <c r="L205" s="5">
        <f>transport_fleet_analysis3[[#This Row],[Revenue (USD)]]/transport_fleet_analysis3[[#This Row],[Trip_Count]]</f>
        <v>194.92164021782372</v>
      </c>
      <c r="M205" s="5">
        <f>transport_fleet_analysis3[[#This Row],[Maintenance_Cost (USD)]]/transport_fleet_analysis3[[#This Row],[Distance_Travelled (km)]]</f>
        <v>1.8332792863603458</v>
      </c>
    </row>
    <row r="206" spans="1:13" x14ac:dyDescent="0.25">
      <c r="A206" s="1" t="s">
        <v>221</v>
      </c>
      <c r="B206" s="4">
        <v>45296</v>
      </c>
      <c r="C206" s="5">
        <v>131.18723238238448</v>
      </c>
      <c r="D206" s="5">
        <v>41.277546452634297</v>
      </c>
      <c r="E206" s="5">
        <v>37.983521838902448</v>
      </c>
      <c r="F206">
        <v>1</v>
      </c>
      <c r="G206" s="1" t="s">
        <v>14</v>
      </c>
      <c r="H206" s="1" t="s">
        <v>21</v>
      </c>
      <c r="I206" s="5">
        <v>1385.2360608133479</v>
      </c>
      <c r="J206" s="5">
        <v>10.74095999878597</v>
      </c>
      <c r="K206" s="5">
        <f>transport_fleet_analysis3[[#This Row],[Distance_Travelled (km)]]/transport_fleet_analysis3[[#This Row],[Fuel_Consumed (L)]]</f>
        <v>3.1781741807963546</v>
      </c>
      <c r="L206" s="5">
        <f>transport_fleet_analysis3[[#This Row],[Revenue (USD)]]/transport_fleet_analysis3[[#This Row],[Trip_Count]]</f>
        <v>1385.2360608133479</v>
      </c>
      <c r="M206" s="5">
        <f>transport_fleet_analysis3[[#This Row],[Maintenance_Cost (USD)]]/transport_fleet_analysis3[[#This Row],[Distance_Travelled (km)]]</f>
        <v>0.28953672662434177</v>
      </c>
    </row>
    <row r="207" spans="1:13" x14ac:dyDescent="0.25">
      <c r="A207" s="1" t="s">
        <v>222</v>
      </c>
      <c r="B207" s="4">
        <v>45297</v>
      </c>
      <c r="C207" s="5">
        <v>366.21444778952213</v>
      </c>
      <c r="D207" s="5">
        <v>45.939801469944477</v>
      </c>
      <c r="E207" s="5">
        <v>152.19878817668183</v>
      </c>
      <c r="F207">
        <v>7</v>
      </c>
      <c r="G207" s="1" t="s">
        <v>11</v>
      </c>
      <c r="H207" s="1" t="s">
        <v>18</v>
      </c>
      <c r="I207" s="5">
        <v>1330.4601729202971</v>
      </c>
      <c r="J207" s="5">
        <v>2.7372544632221674</v>
      </c>
      <c r="K207" s="5">
        <f>transport_fleet_analysis3[[#This Row],[Distance_Travelled (km)]]/transport_fleet_analysis3[[#This Row],[Fuel_Consumed (L)]]</f>
        <v>7.9716158118165401</v>
      </c>
      <c r="L207" s="5">
        <f>transport_fleet_analysis3[[#This Row],[Revenue (USD)]]/transport_fleet_analysis3[[#This Row],[Trip_Count]]</f>
        <v>190.06573898861387</v>
      </c>
      <c r="M207" s="5">
        <f>transport_fleet_analysis3[[#This Row],[Maintenance_Cost (USD)]]/transport_fleet_analysis3[[#This Row],[Distance_Travelled (km)]]</f>
        <v>0.41560017387450665</v>
      </c>
    </row>
    <row r="208" spans="1:13" x14ac:dyDescent="0.25">
      <c r="A208" s="1" t="s">
        <v>223</v>
      </c>
      <c r="B208" s="4">
        <v>45298</v>
      </c>
      <c r="C208" s="5">
        <v>189.04310997345956</v>
      </c>
      <c r="D208" s="5">
        <v>9.8157392912521804</v>
      </c>
      <c r="E208" s="5">
        <v>89.049281900803393</v>
      </c>
      <c r="F208">
        <v>7</v>
      </c>
      <c r="G208" s="1" t="s">
        <v>11</v>
      </c>
      <c r="H208" s="1" t="s">
        <v>12</v>
      </c>
      <c r="I208" s="5">
        <v>1455.9074177938135</v>
      </c>
      <c r="J208" s="5">
        <v>10.708114153958226</v>
      </c>
      <c r="K208" s="5">
        <f>transport_fleet_analysis3[[#This Row],[Distance_Travelled (km)]]/transport_fleet_analysis3[[#This Row],[Fuel_Consumed (L)]]</f>
        <v>19.259182050804409</v>
      </c>
      <c r="L208" s="5">
        <f>transport_fleet_analysis3[[#This Row],[Revenue (USD)]]/transport_fleet_analysis3[[#This Row],[Trip_Count]]</f>
        <v>207.98677397054479</v>
      </c>
      <c r="M208" s="5">
        <f>transport_fleet_analysis3[[#This Row],[Maintenance_Cost (USD)]]/transport_fleet_analysis3[[#This Row],[Distance_Travelled (km)]]</f>
        <v>0.47105277686822511</v>
      </c>
    </row>
    <row r="209" spans="1:13" x14ac:dyDescent="0.25">
      <c r="A209" s="1" t="s">
        <v>224</v>
      </c>
      <c r="B209" s="4">
        <v>45299</v>
      </c>
      <c r="C209" s="5">
        <v>202.92109554976628</v>
      </c>
      <c r="D209" s="5">
        <v>9.3341250613133813</v>
      </c>
      <c r="E209" s="5">
        <v>312.15452676110095</v>
      </c>
      <c r="F209">
        <v>10</v>
      </c>
      <c r="G209" s="1" t="s">
        <v>14</v>
      </c>
      <c r="H209" s="1" t="s">
        <v>12</v>
      </c>
      <c r="I209" s="5">
        <v>1868.2684640669247</v>
      </c>
      <c r="J209" s="5">
        <v>6.915112973829995</v>
      </c>
      <c r="K209" s="5">
        <f>transport_fleet_analysis3[[#This Row],[Distance_Travelled (km)]]/transport_fleet_analysis3[[#This Row],[Fuel_Consumed (L)]]</f>
        <v>21.739701816381466</v>
      </c>
      <c r="L209" s="5">
        <f>transport_fleet_analysis3[[#This Row],[Revenue (USD)]]/transport_fleet_analysis3[[#This Row],[Trip_Count]]</f>
        <v>186.82684640669248</v>
      </c>
      <c r="M209" s="5">
        <f>transport_fleet_analysis3[[#This Row],[Maintenance_Cost (USD)]]/transport_fleet_analysis3[[#This Row],[Distance_Travelled (km)]]</f>
        <v>1.5383049550141288</v>
      </c>
    </row>
    <row r="210" spans="1:13" x14ac:dyDescent="0.25">
      <c r="A210" s="1" t="s">
        <v>225</v>
      </c>
      <c r="B210" s="4">
        <v>45300</v>
      </c>
      <c r="C210" s="5">
        <v>52.747605231646411</v>
      </c>
      <c r="D210" s="5">
        <v>11.700386858311273</v>
      </c>
      <c r="E210" s="5">
        <v>352.9574015202042</v>
      </c>
      <c r="F210">
        <v>9</v>
      </c>
      <c r="G210" s="1" t="s">
        <v>16</v>
      </c>
      <c r="H210" s="1" t="s">
        <v>12</v>
      </c>
      <c r="I210" s="5">
        <v>1101.8295511317492</v>
      </c>
      <c r="J210" s="5">
        <v>8.3332263460700187</v>
      </c>
      <c r="K210" s="5">
        <f>transport_fleet_analysis3[[#This Row],[Distance_Travelled (km)]]/transport_fleet_analysis3[[#This Row],[Fuel_Consumed (L)]]</f>
        <v>4.5081932649241923</v>
      </c>
      <c r="L210" s="5">
        <f>transport_fleet_analysis3[[#This Row],[Revenue (USD)]]/transport_fleet_analysis3[[#This Row],[Trip_Count]]</f>
        <v>122.42550568130547</v>
      </c>
      <c r="M210" s="5">
        <f>transport_fleet_analysis3[[#This Row],[Maintenance_Cost (USD)]]/transport_fleet_analysis3[[#This Row],[Distance_Travelled (km)]]</f>
        <v>6.691439354832438</v>
      </c>
    </row>
    <row r="211" spans="1:13" x14ac:dyDescent="0.25">
      <c r="A211" s="1" t="s">
        <v>226</v>
      </c>
      <c r="B211" s="4">
        <v>45301</v>
      </c>
      <c r="C211" s="5">
        <v>441.43821794139717</v>
      </c>
      <c r="D211" s="5">
        <v>13.636942564622593</v>
      </c>
      <c r="E211" s="5">
        <v>38.615615591261644</v>
      </c>
      <c r="F211">
        <v>5</v>
      </c>
      <c r="G211" s="1" t="s">
        <v>29</v>
      </c>
      <c r="H211" s="1" t="s">
        <v>21</v>
      </c>
      <c r="I211" s="5">
        <v>1329.7282434768065</v>
      </c>
      <c r="J211" s="5">
        <v>1.7341824969536352</v>
      </c>
      <c r="K211" s="5">
        <f>transport_fleet_analysis3[[#This Row],[Distance_Travelled (km)]]/transport_fleet_analysis3[[#This Row],[Fuel_Consumed (L)]]</f>
        <v>32.370761690130657</v>
      </c>
      <c r="L211" s="5">
        <f>transport_fleet_analysis3[[#This Row],[Revenue (USD)]]/transport_fleet_analysis3[[#This Row],[Trip_Count]]</f>
        <v>265.94564869536129</v>
      </c>
      <c r="M211" s="5">
        <f>transport_fleet_analysis3[[#This Row],[Maintenance_Cost (USD)]]/transport_fleet_analysis3[[#This Row],[Distance_Travelled (km)]]</f>
        <v>8.7476829195581876E-2</v>
      </c>
    </row>
    <row r="212" spans="1:13" x14ac:dyDescent="0.25">
      <c r="A212" s="1" t="s">
        <v>227</v>
      </c>
      <c r="B212" s="4">
        <v>45302</v>
      </c>
      <c r="C212" s="5">
        <v>304.84449264261934</v>
      </c>
      <c r="D212" s="5">
        <v>28.690519343009729</v>
      </c>
      <c r="E212" s="5">
        <v>446.99562267884357</v>
      </c>
      <c r="F212">
        <v>10</v>
      </c>
      <c r="G212" s="1" t="s">
        <v>29</v>
      </c>
      <c r="H212" s="1" t="s">
        <v>27</v>
      </c>
      <c r="I212" s="5">
        <v>259.54319352161679</v>
      </c>
      <c r="J212" s="5">
        <v>8.9919153000898895</v>
      </c>
      <c r="K212" s="5">
        <f>transport_fleet_analysis3[[#This Row],[Distance_Travelled (km)]]/transport_fleet_analysis3[[#This Row],[Fuel_Consumed (L)]]</f>
        <v>10.625269239571741</v>
      </c>
      <c r="L212" s="5">
        <f>transport_fleet_analysis3[[#This Row],[Revenue (USD)]]/transport_fleet_analysis3[[#This Row],[Trip_Count]]</f>
        <v>25.954319352161679</v>
      </c>
      <c r="M212" s="5">
        <f>transport_fleet_analysis3[[#This Row],[Maintenance_Cost (USD)]]/transport_fleet_analysis3[[#This Row],[Distance_Travelled (km)]]</f>
        <v>1.4663070301974368</v>
      </c>
    </row>
    <row r="213" spans="1:13" x14ac:dyDescent="0.25">
      <c r="A213" s="1" t="s">
        <v>228</v>
      </c>
      <c r="B213" s="4">
        <v>45303</v>
      </c>
      <c r="C213" s="5">
        <v>230.352954799782</v>
      </c>
      <c r="D213" s="5">
        <v>41.684647582097718</v>
      </c>
      <c r="E213" s="5">
        <v>179.11715635244994</v>
      </c>
      <c r="F213">
        <v>1</v>
      </c>
      <c r="G213" s="1" t="s">
        <v>11</v>
      </c>
      <c r="H213" s="1" t="s">
        <v>21</v>
      </c>
      <c r="I213" s="5">
        <v>989.61642631125062</v>
      </c>
      <c r="J213" s="5">
        <v>10.924581918044414</v>
      </c>
      <c r="K213" s="5">
        <f>transport_fleet_analysis3[[#This Row],[Distance_Travelled (km)]]/transport_fleet_analysis3[[#This Row],[Fuel_Consumed (L)]]</f>
        <v>5.5260861770776142</v>
      </c>
      <c r="L213" s="5">
        <f>transport_fleet_analysis3[[#This Row],[Revenue (USD)]]/transport_fleet_analysis3[[#This Row],[Trip_Count]]</f>
        <v>989.61642631125062</v>
      </c>
      <c r="M213" s="5">
        <f>transport_fleet_analysis3[[#This Row],[Maintenance_Cost (USD)]]/transport_fleet_analysis3[[#This Row],[Distance_Travelled (km)]]</f>
        <v>0.77757698618684901</v>
      </c>
    </row>
    <row r="214" spans="1:13" x14ac:dyDescent="0.25">
      <c r="A214" s="1" t="s">
        <v>229</v>
      </c>
      <c r="B214" s="4">
        <v>45304</v>
      </c>
      <c r="C214" s="5">
        <v>113.8435943680709</v>
      </c>
      <c r="D214" s="5">
        <v>17.029613150448611</v>
      </c>
      <c r="E214" s="5">
        <v>134.03806107982746</v>
      </c>
      <c r="F214">
        <v>3</v>
      </c>
      <c r="G214" s="1" t="s">
        <v>14</v>
      </c>
      <c r="H214" s="1" t="s">
        <v>27</v>
      </c>
      <c r="I214" s="5">
        <v>250.44794845353533</v>
      </c>
      <c r="J214" s="5">
        <v>10.996101181420411</v>
      </c>
      <c r="K214" s="5">
        <f>transport_fleet_analysis3[[#This Row],[Distance_Travelled (km)]]/transport_fleet_analysis3[[#This Row],[Fuel_Consumed (L)]]</f>
        <v>6.6850370212356767</v>
      </c>
      <c r="L214" s="5">
        <f>transport_fleet_analysis3[[#This Row],[Revenue (USD)]]/transport_fleet_analysis3[[#This Row],[Trip_Count]]</f>
        <v>83.482649484511782</v>
      </c>
      <c r="M214" s="5">
        <f>transport_fleet_analysis3[[#This Row],[Maintenance_Cost (USD)]]/transport_fleet_analysis3[[#This Row],[Distance_Travelled (km)]]</f>
        <v>1.1773878172404262</v>
      </c>
    </row>
    <row r="215" spans="1:13" x14ac:dyDescent="0.25">
      <c r="A215" s="1" t="s">
        <v>26</v>
      </c>
      <c r="B215" s="4">
        <v>45305</v>
      </c>
      <c r="C215" s="5">
        <v>334.92740569498119</v>
      </c>
      <c r="D215" s="5">
        <v>22.860339012413213</v>
      </c>
      <c r="E215" s="5">
        <v>377.95991352278531</v>
      </c>
      <c r="F215">
        <v>8</v>
      </c>
      <c r="G215" s="1" t="s">
        <v>29</v>
      </c>
      <c r="H215" s="1" t="s">
        <v>21</v>
      </c>
      <c r="I215" s="5">
        <v>1622.9349151809631</v>
      </c>
      <c r="J215" s="5">
        <v>5.5240597420654209</v>
      </c>
      <c r="K215" s="5">
        <f>transport_fleet_analysis3[[#This Row],[Distance_Travelled (km)]]/transport_fleet_analysis3[[#This Row],[Fuel_Consumed (L)]]</f>
        <v>14.651025320014497</v>
      </c>
      <c r="L215" s="5">
        <f>transport_fleet_analysis3[[#This Row],[Revenue (USD)]]/transport_fleet_analysis3[[#This Row],[Trip_Count]]</f>
        <v>202.86686439762039</v>
      </c>
      <c r="M215" s="5">
        <f>transport_fleet_analysis3[[#This Row],[Maintenance_Cost (USD)]]/transport_fleet_analysis3[[#This Row],[Distance_Travelled (km)]]</f>
        <v>1.1284830894578806</v>
      </c>
    </row>
    <row r="216" spans="1:13" x14ac:dyDescent="0.25">
      <c r="A216" s="1" t="s">
        <v>230</v>
      </c>
      <c r="B216" s="4">
        <v>45306</v>
      </c>
      <c r="C216" s="5">
        <v>63.795694271407662</v>
      </c>
      <c r="D216" s="5">
        <v>21.787321255865699</v>
      </c>
      <c r="E216" s="5">
        <v>462.00079179495935</v>
      </c>
      <c r="F216">
        <v>8</v>
      </c>
      <c r="G216" s="1" t="s">
        <v>11</v>
      </c>
      <c r="H216" s="1" t="s">
        <v>21</v>
      </c>
      <c r="I216" s="5">
        <v>670.74718387687506</v>
      </c>
      <c r="J216" s="5">
        <v>9.3804687938173323</v>
      </c>
      <c r="K216" s="5">
        <f>transport_fleet_analysis3[[#This Row],[Distance_Travelled (km)]]/transport_fleet_analysis3[[#This Row],[Fuel_Consumed (L)]]</f>
        <v>2.9281109651895476</v>
      </c>
      <c r="L216" s="5">
        <f>transport_fleet_analysis3[[#This Row],[Revenue (USD)]]/transport_fleet_analysis3[[#This Row],[Trip_Count]]</f>
        <v>83.843397984609382</v>
      </c>
      <c r="M216" s="5">
        <f>transport_fleet_analysis3[[#This Row],[Maintenance_Cost (USD)]]/transport_fleet_analysis3[[#This Row],[Distance_Travelled (km)]]</f>
        <v>7.2418804602934097</v>
      </c>
    </row>
    <row r="217" spans="1:13" x14ac:dyDescent="0.25">
      <c r="A217" s="1" t="s">
        <v>231</v>
      </c>
      <c r="B217" s="4">
        <v>45307</v>
      </c>
      <c r="C217" s="5">
        <v>385.75029290256805</v>
      </c>
      <c r="D217" s="5">
        <v>23.271233444324867</v>
      </c>
      <c r="E217" s="5">
        <v>450.57505383172281</v>
      </c>
      <c r="F217">
        <v>1</v>
      </c>
      <c r="G217" s="1" t="s">
        <v>29</v>
      </c>
      <c r="H217" s="1" t="s">
        <v>21</v>
      </c>
      <c r="I217" s="5">
        <v>1969.9538427799978</v>
      </c>
      <c r="J217" s="5">
        <v>2.3335368703937536</v>
      </c>
      <c r="K217" s="5">
        <f>transport_fleet_analysis3[[#This Row],[Distance_Travelled (km)]]/transport_fleet_analysis3[[#This Row],[Fuel_Consumed (L)]]</f>
        <v>16.576271894889206</v>
      </c>
      <c r="L217" s="5">
        <f>transport_fleet_analysis3[[#This Row],[Revenue (USD)]]/transport_fleet_analysis3[[#This Row],[Trip_Count]]</f>
        <v>1969.9538427799978</v>
      </c>
      <c r="M217" s="5">
        <f>transport_fleet_analysis3[[#This Row],[Maintenance_Cost (USD)]]/transport_fleet_analysis3[[#This Row],[Distance_Travelled (km)]]</f>
        <v>1.1680485073423601</v>
      </c>
    </row>
    <row r="218" spans="1:13" x14ac:dyDescent="0.25">
      <c r="A218" s="1" t="s">
        <v>232</v>
      </c>
      <c r="B218" s="4">
        <v>45308</v>
      </c>
      <c r="C218" s="5">
        <v>146.80979601507994</v>
      </c>
      <c r="D218" s="5">
        <v>30.425098210158609</v>
      </c>
      <c r="E218" s="5">
        <v>29.711786524770503</v>
      </c>
      <c r="F218">
        <v>4</v>
      </c>
      <c r="G218" s="1" t="s">
        <v>14</v>
      </c>
      <c r="H218" s="1" t="s">
        <v>18</v>
      </c>
      <c r="I218" s="5">
        <v>1400.1964808666473</v>
      </c>
      <c r="J218" s="5">
        <v>5.0560527208586779</v>
      </c>
      <c r="K218" s="5">
        <f>transport_fleet_analysis3[[#This Row],[Distance_Travelled (km)]]/transport_fleet_analysis3[[#This Row],[Fuel_Consumed (L)]]</f>
        <v>4.825285854494358</v>
      </c>
      <c r="L218" s="5">
        <f>transport_fleet_analysis3[[#This Row],[Revenue (USD)]]/transport_fleet_analysis3[[#This Row],[Trip_Count]]</f>
        <v>350.04912021666183</v>
      </c>
      <c r="M218" s="5">
        <f>transport_fleet_analysis3[[#This Row],[Maintenance_Cost (USD)]]/transport_fleet_analysis3[[#This Row],[Distance_Travelled (km)]]</f>
        <v>0.20238286089382335</v>
      </c>
    </row>
    <row r="219" spans="1:13" x14ac:dyDescent="0.25">
      <c r="A219" s="1" t="s">
        <v>233</v>
      </c>
      <c r="B219" s="4">
        <v>45309</v>
      </c>
      <c r="C219" s="5">
        <v>238.92462219402643</v>
      </c>
      <c r="D219" s="5">
        <v>49.560486423787729</v>
      </c>
      <c r="E219" s="5">
        <v>412.34524414653322</v>
      </c>
      <c r="F219">
        <v>9</v>
      </c>
      <c r="G219" s="1" t="s">
        <v>16</v>
      </c>
      <c r="H219" s="1" t="s">
        <v>12</v>
      </c>
      <c r="I219" s="5">
        <v>670.7764401951589</v>
      </c>
      <c r="J219" s="5">
        <v>9.3093655270149558</v>
      </c>
      <c r="K219" s="5">
        <f>transport_fleet_analysis3[[#This Row],[Distance_Travelled (km)]]/transport_fleet_analysis3[[#This Row],[Fuel_Consumed (L)]]</f>
        <v>4.8208691930704877</v>
      </c>
      <c r="L219" s="5">
        <f>transport_fleet_analysis3[[#This Row],[Revenue (USD)]]/transport_fleet_analysis3[[#This Row],[Trip_Count]]</f>
        <v>74.530715577239874</v>
      </c>
      <c r="M219" s="5">
        <f>transport_fleet_analysis3[[#This Row],[Maintenance_Cost (USD)]]/transport_fleet_analysis3[[#This Row],[Distance_Travelled (km)]]</f>
        <v>1.7258382177608929</v>
      </c>
    </row>
    <row r="220" spans="1:13" x14ac:dyDescent="0.25">
      <c r="A220" s="1" t="s">
        <v>234</v>
      </c>
      <c r="B220" s="4">
        <v>45310</v>
      </c>
      <c r="C220" s="5">
        <v>203.40319179619976</v>
      </c>
      <c r="D220" s="5">
        <v>15.163576368233999</v>
      </c>
      <c r="E220" s="5">
        <v>165.46637765508638</v>
      </c>
      <c r="F220">
        <v>5</v>
      </c>
      <c r="G220" s="1" t="s">
        <v>20</v>
      </c>
      <c r="H220" s="1" t="s">
        <v>12</v>
      </c>
      <c r="I220" s="5">
        <v>572.4416598221278</v>
      </c>
      <c r="J220" s="5">
        <v>6.5483432667846211</v>
      </c>
      <c r="K220" s="5">
        <f>transport_fleet_analysis3[[#This Row],[Distance_Travelled (km)]]/transport_fleet_analysis3[[#This Row],[Fuel_Consumed (L)]]</f>
        <v>13.413932627549974</v>
      </c>
      <c r="L220" s="5">
        <f>transport_fleet_analysis3[[#This Row],[Revenue (USD)]]/transport_fleet_analysis3[[#This Row],[Trip_Count]]</f>
        <v>114.48833196442556</v>
      </c>
      <c r="M220" s="5">
        <f>transport_fleet_analysis3[[#This Row],[Maintenance_Cost (USD)]]/transport_fleet_analysis3[[#This Row],[Distance_Travelled (km)]]</f>
        <v>0.81348958290131335</v>
      </c>
    </row>
    <row r="221" spans="1:13" x14ac:dyDescent="0.25">
      <c r="A221" s="1" t="s">
        <v>235</v>
      </c>
      <c r="B221" s="4">
        <v>45311</v>
      </c>
      <c r="C221" s="5">
        <v>216.52389161465175</v>
      </c>
      <c r="D221" s="5">
        <v>35.781873146167342</v>
      </c>
      <c r="E221" s="5">
        <v>154.56639352862797</v>
      </c>
      <c r="F221">
        <v>4</v>
      </c>
      <c r="G221" s="1" t="s">
        <v>11</v>
      </c>
      <c r="H221" s="1" t="s">
        <v>21</v>
      </c>
      <c r="I221" s="5">
        <v>912.69043282728705</v>
      </c>
      <c r="J221" s="5">
        <v>9.574617062405828</v>
      </c>
      <c r="K221" s="5">
        <f>transport_fleet_analysis3[[#This Row],[Distance_Travelled (km)]]/transport_fleet_analysis3[[#This Row],[Fuel_Consumed (L)]]</f>
        <v>6.0512173504769127</v>
      </c>
      <c r="L221" s="5">
        <f>transport_fleet_analysis3[[#This Row],[Revenue (USD)]]/transport_fleet_analysis3[[#This Row],[Trip_Count]]</f>
        <v>228.17260820682176</v>
      </c>
      <c r="M221" s="5">
        <f>transport_fleet_analysis3[[#This Row],[Maintenance_Cost (USD)]]/transport_fleet_analysis3[[#This Row],[Distance_Travelled (km)]]</f>
        <v>0.71385375708889565</v>
      </c>
    </row>
    <row r="222" spans="1:13" x14ac:dyDescent="0.25">
      <c r="A222" s="1" t="s">
        <v>236</v>
      </c>
      <c r="B222" s="4">
        <v>45312</v>
      </c>
      <c r="C222" s="5">
        <v>374.71818548420293</v>
      </c>
      <c r="D222" s="5">
        <v>43.154019591419107</v>
      </c>
      <c r="E222" s="5">
        <v>255.97722241247217</v>
      </c>
      <c r="F222">
        <v>1</v>
      </c>
      <c r="G222" s="1" t="s">
        <v>11</v>
      </c>
      <c r="H222" s="1" t="s">
        <v>12</v>
      </c>
      <c r="I222" s="5">
        <v>1180.217803200213</v>
      </c>
      <c r="J222" s="5">
        <v>5.5110567432664013</v>
      </c>
      <c r="K222" s="5">
        <f>transport_fleet_analysis3[[#This Row],[Distance_Travelled (km)]]/transport_fleet_analysis3[[#This Row],[Fuel_Consumed (L)]]</f>
        <v>8.6832742125072677</v>
      </c>
      <c r="L222" s="5">
        <f>transport_fleet_analysis3[[#This Row],[Revenue (USD)]]/transport_fleet_analysis3[[#This Row],[Trip_Count]]</f>
        <v>1180.217803200213</v>
      </c>
      <c r="M222" s="5">
        <f>transport_fleet_analysis3[[#This Row],[Maintenance_Cost (USD)]]/transport_fleet_analysis3[[#This Row],[Distance_Travelled (km)]]</f>
        <v>0.68311929425497142</v>
      </c>
    </row>
    <row r="223" spans="1:13" x14ac:dyDescent="0.25">
      <c r="A223" s="1" t="s">
        <v>237</v>
      </c>
      <c r="B223" s="4">
        <v>45313</v>
      </c>
      <c r="C223" s="5">
        <v>399.57602898503347</v>
      </c>
      <c r="D223" s="5">
        <v>34.418107380161885</v>
      </c>
      <c r="E223" s="5">
        <v>354.16776544398789</v>
      </c>
      <c r="F223">
        <v>10</v>
      </c>
      <c r="G223" s="1" t="s">
        <v>20</v>
      </c>
      <c r="H223" s="1" t="s">
        <v>12</v>
      </c>
      <c r="I223" s="5">
        <v>1146.8892264769358</v>
      </c>
      <c r="J223" s="5">
        <v>2.8132301627131753</v>
      </c>
      <c r="K223" s="5">
        <f>transport_fleet_analysis3[[#This Row],[Distance_Travelled (km)]]/transport_fleet_analysis3[[#This Row],[Fuel_Consumed (L)]]</f>
        <v>11.609471275441004</v>
      </c>
      <c r="L223" s="5">
        <f>transport_fleet_analysis3[[#This Row],[Revenue (USD)]]/transport_fleet_analysis3[[#This Row],[Trip_Count]]</f>
        <v>114.68892264769359</v>
      </c>
      <c r="M223" s="5">
        <f>transport_fleet_analysis3[[#This Row],[Maintenance_Cost (USD)]]/transport_fleet_analysis3[[#This Row],[Distance_Travelled (km)]]</f>
        <v>0.88635888980530808</v>
      </c>
    </row>
    <row r="224" spans="1:13" x14ac:dyDescent="0.25">
      <c r="A224" s="1" t="s">
        <v>238</v>
      </c>
      <c r="B224" s="4">
        <v>45314</v>
      </c>
      <c r="C224" s="5">
        <v>305.41710047647877</v>
      </c>
      <c r="D224" s="5">
        <v>43.61986215595342</v>
      </c>
      <c r="E224" s="5">
        <v>67.144347330915792</v>
      </c>
      <c r="F224">
        <v>9</v>
      </c>
      <c r="G224" s="1" t="s">
        <v>20</v>
      </c>
      <c r="H224" s="1" t="s">
        <v>27</v>
      </c>
      <c r="I224" s="5">
        <v>1842.8738242810987</v>
      </c>
      <c r="J224" s="5">
        <v>3.2810930502914655</v>
      </c>
      <c r="K224" s="5">
        <f>transport_fleet_analysis3[[#This Row],[Distance_Travelled (km)]]/transport_fleet_analysis3[[#This Row],[Fuel_Consumed (L)]]</f>
        <v>7.0017896751834225</v>
      </c>
      <c r="L224" s="5">
        <f>transport_fleet_analysis3[[#This Row],[Revenue (USD)]]/transport_fleet_analysis3[[#This Row],[Trip_Count]]</f>
        <v>204.76375825345542</v>
      </c>
      <c r="M224" s="5">
        <f>transport_fleet_analysis3[[#This Row],[Maintenance_Cost (USD)]]/transport_fleet_analysis3[[#This Row],[Distance_Travelled (km)]]</f>
        <v>0.21984475403035533</v>
      </c>
    </row>
    <row r="225" spans="1:13" x14ac:dyDescent="0.25">
      <c r="A225" s="1" t="s">
        <v>239</v>
      </c>
      <c r="B225" s="4">
        <v>45315</v>
      </c>
      <c r="C225" s="5">
        <v>88.230667989730676</v>
      </c>
      <c r="D225" s="5">
        <v>39.181363257958012</v>
      </c>
      <c r="E225" s="5">
        <v>437.07201204761532</v>
      </c>
      <c r="F225">
        <v>9</v>
      </c>
      <c r="G225" s="1" t="s">
        <v>11</v>
      </c>
      <c r="H225" s="1" t="s">
        <v>18</v>
      </c>
      <c r="I225" s="5">
        <v>1075.4875839091919</v>
      </c>
      <c r="J225" s="5">
        <v>1.490986817209738</v>
      </c>
      <c r="K225" s="5">
        <f>transport_fleet_analysis3[[#This Row],[Distance_Travelled (km)]]/transport_fleet_analysis3[[#This Row],[Fuel_Consumed (L)]]</f>
        <v>2.2518529385730446</v>
      </c>
      <c r="L225" s="5">
        <f>transport_fleet_analysis3[[#This Row],[Revenue (USD)]]/transport_fleet_analysis3[[#This Row],[Trip_Count]]</f>
        <v>119.49862043435466</v>
      </c>
      <c r="M225" s="5">
        <f>transport_fleet_analysis3[[#This Row],[Maintenance_Cost (USD)]]/transport_fleet_analysis3[[#This Row],[Distance_Travelled (km)]]</f>
        <v>4.953742525200953</v>
      </c>
    </row>
    <row r="226" spans="1:13" x14ac:dyDescent="0.25">
      <c r="A226" s="1" t="s">
        <v>240</v>
      </c>
      <c r="B226" s="4">
        <v>45316</v>
      </c>
      <c r="C226" s="5">
        <v>73.673971891484797</v>
      </c>
      <c r="D226" s="5">
        <v>9.2075227442199239</v>
      </c>
      <c r="E226" s="5">
        <v>84.505050064851432</v>
      </c>
      <c r="F226">
        <v>4</v>
      </c>
      <c r="G226" s="1" t="s">
        <v>16</v>
      </c>
      <c r="H226" s="1" t="s">
        <v>12</v>
      </c>
      <c r="I226" s="5">
        <v>1070.238009894905</v>
      </c>
      <c r="J226" s="5">
        <v>1.2938966736581203</v>
      </c>
      <c r="K226" s="5">
        <f>transport_fleet_analysis3[[#This Row],[Distance_Travelled (km)]]/transport_fleet_analysis3[[#This Row],[Fuel_Consumed (L)]]</f>
        <v>8.0014976816358185</v>
      </c>
      <c r="L226" s="5">
        <f>transport_fleet_analysis3[[#This Row],[Revenue (USD)]]/transport_fleet_analysis3[[#This Row],[Trip_Count]]</f>
        <v>267.55950247372624</v>
      </c>
      <c r="M226" s="5">
        <f>transport_fleet_analysis3[[#This Row],[Maintenance_Cost (USD)]]/transport_fleet_analysis3[[#This Row],[Distance_Travelled (km)]]</f>
        <v>1.1470136317520636</v>
      </c>
    </row>
    <row r="227" spans="1:13" x14ac:dyDescent="0.25">
      <c r="A227" s="1" t="s">
        <v>241</v>
      </c>
      <c r="B227" s="4">
        <v>45317</v>
      </c>
      <c r="C227" s="5">
        <v>120.83445369821891</v>
      </c>
      <c r="D227" s="5">
        <v>22.066881000791717</v>
      </c>
      <c r="E227" s="5">
        <v>487.62532380958902</v>
      </c>
      <c r="F227">
        <v>10</v>
      </c>
      <c r="G227" s="1" t="s">
        <v>11</v>
      </c>
      <c r="H227" s="1" t="s">
        <v>21</v>
      </c>
      <c r="I227" s="5">
        <v>884.7368685865423</v>
      </c>
      <c r="J227" s="5">
        <v>8.0275328579496055</v>
      </c>
      <c r="K227" s="5">
        <f>transport_fleet_analysis3[[#This Row],[Distance_Travelled (km)]]/transport_fleet_analysis3[[#This Row],[Fuel_Consumed (L)]]</f>
        <v>5.4758284006644891</v>
      </c>
      <c r="L227" s="5">
        <f>transport_fleet_analysis3[[#This Row],[Revenue (USD)]]/transport_fleet_analysis3[[#This Row],[Trip_Count]]</f>
        <v>88.473686858654233</v>
      </c>
      <c r="M227" s="5">
        <f>transport_fleet_analysis3[[#This Row],[Maintenance_Cost (USD)]]/transport_fleet_analysis3[[#This Row],[Distance_Travelled (km)]]</f>
        <v>4.0354825042485096</v>
      </c>
    </row>
    <row r="228" spans="1:13" x14ac:dyDescent="0.25">
      <c r="A228" s="1" t="s">
        <v>242</v>
      </c>
      <c r="B228" s="4">
        <v>45318</v>
      </c>
      <c r="C228" s="5">
        <v>328.02718186671376</v>
      </c>
      <c r="D228" s="5">
        <v>29.871564778836287</v>
      </c>
      <c r="E228" s="5">
        <v>232.69309439908585</v>
      </c>
      <c r="F228">
        <v>3</v>
      </c>
      <c r="G228" s="1" t="s">
        <v>20</v>
      </c>
      <c r="H228" s="1" t="s">
        <v>21</v>
      </c>
      <c r="I228" s="5">
        <v>982.84733485896118</v>
      </c>
      <c r="J228" s="5">
        <v>8.4318427312902919</v>
      </c>
      <c r="K228" s="5">
        <f>transport_fleet_analysis3[[#This Row],[Distance_Travelled (km)]]/transport_fleet_analysis3[[#This Row],[Fuel_Consumed (L)]]</f>
        <v>10.981252046733013</v>
      </c>
      <c r="L228" s="5">
        <f>transport_fleet_analysis3[[#This Row],[Revenue (USD)]]/transport_fleet_analysis3[[#This Row],[Trip_Count]]</f>
        <v>327.61577828632039</v>
      </c>
      <c r="M228" s="5">
        <f>transport_fleet_analysis3[[#This Row],[Maintenance_Cost (USD)]]/transport_fleet_analysis3[[#This Row],[Distance_Travelled (km)]]</f>
        <v>0.70937137914880266</v>
      </c>
    </row>
    <row r="229" spans="1:13" x14ac:dyDescent="0.25">
      <c r="A229" s="1" t="s">
        <v>243</v>
      </c>
      <c r="B229" s="4">
        <v>45319</v>
      </c>
      <c r="C229" s="5">
        <v>353.28591977590088</v>
      </c>
      <c r="D229" s="5">
        <v>7.5251722608034566</v>
      </c>
      <c r="E229" s="5">
        <v>416.39519925428027</v>
      </c>
      <c r="F229">
        <v>1</v>
      </c>
      <c r="G229" s="1" t="s">
        <v>29</v>
      </c>
      <c r="H229" s="1" t="s">
        <v>27</v>
      </c>
      <c r="I229" s="5">
        <v>1468.5889987655623</v>
      </c>
      <c r="J229" s="5">
        <v>6.0809436678343358</v>
      </c>
      <c r="K229" s="5">
        <f>transport_fleet_analysis3[[#This Row],[Distance_Travelled (km)]]/transport_fleet_analysis3[[#This Row],[Fuel_Consumed (L)]]</f>
        <v>46.947220280400707</v>
      </c>
      <c r="L229" s="5">
        <f>transport_fleet_analysis3[[#This Row],[Revenue (USD)]]/transport_fleet_analysis3[[#This Row],[Trip_Count]]</f>
        <v>1468.5889987655623</v>
      </c>
      <c r="M229" s="5">
        <f>transport_fleet_analysis3[[#This Row],[Maintenance_Cost (USD)]]/transport_fleet_analysis3[[#This Row],[Distance_Travelled (km)]]</f>
        <v>1.1786351392617385</v>
      </c>
    </row>
    <row r="230" spans="1:13" x14ac:dyDescent="0.25">
      <c r="A230" s="1" t="s">
        <v>244</v>
      </c>
      <c r="B230" s="4">
        <v>45320</v>
      </c>
      <c r="C230" s="5">
        <v>172.44627959579853</v>
      </c>
      <c r="D230" s="5">
        <v>5.4252577694358779</v>
      </c>
      <c r="E230" s="5">
        <v>149.32159088420656</v>
      </c>
      <c r="F230">
        <v>6</v>
      </c>
      <c r="G230" s="1" t="s">
        <v>14</v>
      </c>
      <c r="H230" s="1" t="s">
        <v>12</v>
      </c>
      <c r="I230" s="5">
        <v>1644.3670398102897</v>
      </c>
      <c r="J230" s="5">
        <v>4.7802348673755812</v>
      </c>
      <c r="K230" s="5">
        <f>transport_fleet_analysis3[[#This Row],[Distance_Travelled (km)]]/transport_fleet_analysis3[[#This Row],[Fuel_Consumed (L)]]</f>
        <v>31.785822337752187</v>
      </c>
      <c r="L230" s="5">
        <f>transport_fleet_analysis3[[#This Row],[Revenue (USD)]]/transport_fleet_analysis3[[#This Row],[Trip_Count]]</f>
        <v>274.06117330171497</v>
      </c>
      <c r="M230" s="5">
        <f>transport_fleet_analysis3[[#This Row],[Maintenance_Cost (USD)]]/transport_fleet_analysis3[[#This Row],[Distance_Travelled (km)]]</f>
        <v>0.8659020724262968</v>
      </c>
    </row>
    <row r="231" spans="1:13" x14ac:dyDescent="0.25">
      <c r="A231" s="1" t="s">
        <v>245</v>
      </c>
      <c r="B231" s="4">
        <v>45321</v>
      </c>
      <c r="C231" s="5">
        <v>347.87241176371754</v>
      </c>
      <c r="D231" s="5">
        <v>12.712260884947144</v>
      </c>
      <c r="E231" s="5">
        <v>220.05090929858372</v>
      </c>
      <c r="F231">
        <v>4</v>
      </c>
      <c r="G231" s="1" t="s">
        <v>29</v>
      </c>
      <c r="H231" s="1" t="s">
        <v>21</v>
      </c>
      <c r="I231" s="5">
        <v>775.36950770195097</v>
      </c>
      <c r="J231" s="5">
        <v>5.3927601904683149</v>
      </c>
      <c r="K231" s="5">
        <f>transport_fleet_analysis3[[#This Row],[Distance_Travelled (km)]]/transport_fleet_analysis3[[#This Row],[Fuel_Consumed (L)]]</f>
        <v>27.365109551491397</v>
      </c>
      <c r="L231" s="5">
        <f>transport_fleet_analysis3[[#This Row],[Revenue (USD)]]/transport_fleet_analysis3[[#This Row],[Trip_Count]]</f>
        <v>193.84237692548774</v>
      </c>
      <c r="M231" s="5">
        <f>transport_fleet_analysis3[[#This Row],[Maintenance_Cost (USD)]]/transport_fleet_analysis3[[#This Row],[Distance_Travelled (km)]]</f>
        <v>0.63256211719383793</v>
      </c>
    </row>
    <row r="232" spans="1:13" x14ac:dyDescent="0.25">
      <c r="A232" s="1" t="s">
        <v>246</v>
      </c>
      <c r="B232" s="4">
        <v>45322</v>
      </c>
      <c r="C232" s="5">
        <v>268.54776720094833</v>
      </c>
      <c r="D232" s="5">
        <v>27.493627690075641</v>
      </c>
      <c r="E232" s="5">
        <v>329.86630948526926</v>
      </c>
      <c r="F232">
        <v>1</v>
      </c>
      <c r="G232" s="1" t="s">
        <v>16</v>
      </c>
      <c r="H232" s="1" t="s">
        <v>21</v>
      </c>
      <c r="I232" s="5">
        <v>1212.5789810371559</v>
      </c>
      <c r="J232" s="5">
        <v>3.138439427043628</v>
      </c>
      <c r="K232" s="5">
        <f>transport_fleet_analysis3[[#This Row],[Distance_Travelled (km)]]/transport_fleet_analysis3[[#This Row],[Fuel_Consumed (L)]]</f>
        <v>9.7676367130659099</v>
      </c>
      <c r="L232" s="5">
        <f>transport_fleet_analysis3[[#This Row],[Revenue (USD)]]/transport_fleet_analysis3[[#This Row],[Trip_Count]]</f>
        <v>1212.5789810371559</v>
      </c>
      <c r="M232" s="5">
        <f>transport_fleet_analysis3[[#This Row],[Maintenance_Cost (USD)]]/transport_fleet_analysis3[[#This Row],[Distance_Travelled (km)]]</f>
        <v>1.2283338376760273</v>
      </c>
    </row>
    <row r="233" spans="1:13" x14ac:dyDescent="0.25">
      <c r="A233" s="1" t="s">
        <v>247</v>
      </c>
      <c r="B233" s="4">
        <v>45323</v>
      </c>
      <c r="C233" s="5">
        <v>248.91988401400062</v>
      </c>
      <c r="D233" s="5">
        <v>24.525934338724802</v>
      </c>
      <c r="E233" s="5">
        <v>110.20913162845348</v>
      </c>
      <c r="F233">
        <v>3</v>
      </c>
      <c r="G233" s="1" t="s">
        <v>11</v>
      </c>
      <c r="H233" s="1" t="s">
        <v>18</v>
      </c>
      <c r="I233" s="5">
        <v>1560.4288686554482</v>
      </c>
      <c r="J233" s="5">
        <v>1.4155212575056475</v>
      </c>
      <c r="K233" s="5">
        <f>transport_fleet_analysis3[[#This Row],[Distance_Travelled (km)]]/transport_fleet_analysis3[[#This Row],[Fuel_Consumed (L)]]</f>
        <v>10.149251831803726</v>
      </c>
      <c r="L233" s="5">
        <f>transport_fleet_analysis3[[#This Row],[Revenue (USD)]]/transport_fleet_analysis3[[#This Row],[Trip_Count]]</f>
        <v>520.14295621848271</v>
      </c>
      <c r="M233" s="5">
        <f>transport_fleet_analysis3[[#This Row],[Maintenance_Cost (USD)]]/transport_fleet_analysis3[[#This Row],[Distance_Travelled (km)]]</f>
        <v>0.4427494093732372</v>
      </c>
    </row>
    <row r="234" spans="1:13" x14ac:dyDescent="0.25">
      <c r="A234" s="1" t="s">
        <v>248</v>
      </c>
      <c r="B234" s="4">
        <v>45324</v>
      </c>
      <c r="C234" s="5">
        <v>172.92507996414625</v>
      </c>
      <c r="D234" s="5">
        <v>40.296933985555</v>
      </c>
      <c r="E234" s="5">
        <v>121.46744101083085</v>
      </c>
      <c r="F234">
        <v>2</v>
      </c>
      <c r="G234" s="1" t="s">
        <v>11</v>
      </c>
      <c r="H234" s="1" t="s">
        <v>12</v>
      </c>
      <c r="I234" s="5">
        <v>130.91051814315782</v>
      </c>
      <c r="J234" s="5">
        <v>3.7566630636268092</v>
      </c>
      <c r="K234" s="5">
        <f>transport_fleet_analysis3[[#This Row],[Distance_Travelled (km)]]/transport_fleet_analysis3[[#This Row],[Fuel_Consumed (L)]]</f>
        <v>4.2912713911716871</v>
      </c>
      <c r="L234" s="5">
        <f>transport_fleet_analysis3[[#This Row],[Revenue (USD)]]/transport_fleet_analysis3[[#This Row],[Trip_Count]]</f>
        <v>65.455259071578908</v>
      </c>
      <c r="M234" s="5">
        <f>transport_fleet_analysis3[[#This Row],[Maintenance_Cost (USD)]]/transport_fleet_analysis3[[#This Row],[Distance_Travelled (km)]]</f>
        <v>0.70242813266887338</v>
      </c>
    </row>
    <row r="235" spans="1:13" x14ac:dyDescent="0.25">
      <c r="A235" s="1" t="s">
        <v>249</v>
      </c>
      <c r="B235" s="4">
        <v>45325</v>
      </c>
      <c r="C235" s="5">
        <v>389.72441465076679</v>
      </c>
      <c r="D235" s="5">
        <v>30.463548257796575</v>
      </c>
      <c r="E235" s="5">
        <v>415.50532844246754</v>
      </c>
      <c r="F235">
        <v>5</v>
      </c>
      <c r="G235" s="1" t="s">
        <v>14</v>
      </c>
      <c r="H235" s="1" t="s">
        <v>18</v>
      </c>
      <c r="I235" s="5">
        <v>1506.9807198420076</v>
      </c>
      <c r="J235" s="5">
        <v>8.800095655683478</v>
      </c>
      <c r="K235" s="5">
        <f>transport_fleet_analysis3[[#This Row],[Distance_Travelled (km)]]/transport_fleet_analysis3[[#This Row],[Fuel_Consumed (L)]]</f>
        <v>12.793139241454716</v>
      </c>
      <c r="L235" s="5">
        <f>transport_fleet_analysis3[[#This Row],[Revenue (USD)]]/transport_fleet_analysis3[[#This Row],[Trip_Count]]</f>
        <v>301.39614396840153</v>
      </c>
      <c r="M235" s="5">
        <f>transport_fleet_analysis3[[#This Row],[Maintenance_Cost (USD)]]/transport_fleet_analysis3[[#This Row],[Distance_Travelled (km)]]</f>
        <v>1.0661516518404501</v>
      </c>
    </row>
    <row r="236" spans="1:13" x14ac:dyDescent="0.25">
      <c r="A236" s="1" t="s">
        <v>250</v>
      </c>
      <c r="B236" s="4">
        <v>45326</v>
      </c>
      <c r="C236" s="5">
        <v>101.21787864959079</v>
      </c>
      <c r="D236" s="5">
        <v>43.608214101365121</v>
      </c>
      <c r="E236" s="5">
        <v>375.65350348160382</v>
      </c>
      <c r="F236">
        <v>7</v>
      </c>
      <c r="G236" s="1" t="s">
        <v>29</v>
      </c>
      <c r="H236" s="1" t="s">
        <v>18</v>
      </c>
      <c r="I236" s="5">
        <v>979.4699932720448</v>
      </c>
      <c r="J236" s="5">
        <v>2.5012862950430352</v>
      </c>
      <c r="K236" s="5">
        <f>transport_fleet_analysis3[[#This Row],[Distance_Travelled (km)]]/transport_fleet_analysis3[[#This Row],[Fuel_Consumed (L)]]</f>
        <v>2.3210736952977453</v>
      </c>
      <c r="L236" s="5">
        <f>transport_fleet_analysis3[[#This Row],[Revenue (USD)]]/transport_fleet_analysis3[[#This Row],[Trip_Count]]</f>
        <v>139.92428475314927</v>
      </c>
      <c r="M236" s="5">
        <f>transport_fleet_analysis3[[#This Row],[Maintenance_Cost (USD)]]/transport_fleet_analysis3[[#This Row],[Distance_Travelled (km)]]</f>
        <v>3.7113354724819905</v>
      </c>
    </row>
    <row r="237" spans="1:13" x14ac:dyDescent="0.25">
      <c r="A237" s="1" t="s">
        <v>251</v>
      </c>
      <c r="B237" s="4">
        <v>45327</v>
      </c>
      <c r="C237" s="5">
        <v>243.46113502905067</v>
      </c>
      <c r="D237" s="5">
        <v>9.2912825961828531</v>
      </c>
      <c r="E237" s="5">
        <v>384.55678170860318</v>
      </c>
      <c r="F237">
        <v>6</v>
      </c>
      <c r="G237" s="1" t="s">
        <v>14</v>
      </c>
      <c r="H237" s="1" t="s">
        <v>12</v>
      </c>
      <c r="I237" s="5">
        <v>1593.7364760502833</v>
      </c>
      <c r="J237" s="5">
        <v>8.3732512908833936</v>
      </c>
      <c r="K237" s="5">
        <f>transport_fleet_analysis3[[#This Row],[Distance_Travelled (km)]]/transport_fleet_analysis3[[#This Row],[Fuel_Consumed (L)]]</f>
        <v>26.203178356567484</v>
      </c>
      <c r="L237" s="5">
        <f>transport_fleet_analysis3[[#This Row],[Revenue (USD)]]/transport_fleet_analysis3[[#This Row],[Trip_Count]]</f>
        <v>265.62274600838055</v>
      </c>
      <c r="M237" s="5">
        <f>transport_fleet_analysis3[[#This Row],[Maintenance_Cost (USD)]]/transport_fleet_analysis3[[#This Row],[Distance_Travelled (km)]]</f>
        <v>1.5795407413290687</v>
      </c>
    </row>
    <row r="238" spans="1:13" x14ac:dyDescent="0.25">
      <c r="A238" s="1" t="s">
        <v>252</v>
      </c>
      <c r="B238" s="4">
        <v>45328</v>
      </c>
      <c r="C238" s="5">
        <v>177.46091153620222</v>
      </c>
      <c r="D238" s="5">
        <v>28.76716335387416</v>
      </c>
      <c r="E238" s="5">
        <v>436.25070586410834</v>
      </c>
      <c r="F238">
        <v>7</v>
      </c>
      <c r="G238" s="1" t="s">
        <v>16</v>
      </c>
      <c r="H238" s="1" t="s">
        <v>18</v>
      </c>
      <c r="I238" s="5">
        <v>1701.5286642806152</v>
      </c>
      <c r="J238" s="5">
        <v>6.1067010114517171</v>
      </c>
      <c r="K238" s="5">
        <f>transport_fleet_analysis3[[#This Row],[Distance_Travelled (km)]]/transport_fleet_analysis3[[#This Row],[Fuel_Consumed (L)]]</f>
        <v>6.1688707139177499</v>
      </c>
      <c r="L238" s="5">
        <f>transport_fleet_analysis3[[#This Row],[Revenue (USD)]]/transport_fleet_analysis3[[#This Row],[Trip_Count]]</f>
        <v>243.07552346865933</v>
      </c>
      <c r="M238" s="5">
        <f>transport_fleet_analysis3[[#This Row],[Maintenance_Cost (USD)]]/transport_fleet_analysis3[[#This Row],[Distance_Travelled (km)]]</f>
        <v>2.4582918124767592</v>
      </c>
    </row>
    <row r="239" spans="1:13" x14ac:dyDescent="0.25">
      <c r="A239" s="1" t="s">
        <v>253</v>
      </c>
      <c r="B239" s="4">
        <v>45329</v>
      </c>
      <c r="C239" s="5">
        <v>355.31881464205986</v>
      </c>
      <c r="D239" s="5">
        <v>6.9148290927670297</v>
      </c>
      <c r="E239" s="5">
        <v>414.08834835126095</v>
      </c>
      <c r="F239">
        <v>7</v>
      </c>
      <c r="G239" s="1" t="s">
        <v>29</v>
      </c>
      <c r="H239" s="1" t="s">
        <v>12</v>
      </c>
      <c r="I239" s="5">
        <v>185.99156110176494</v>
      </c>
      <c r="J239" s="5">
        <v>6.0749269779816935</v>
      </c>
      <c r="K239" s="5">
        <f>transport_fleet_analysis3[[#This Row],[Distance_Travelled (km)]]/transport_fleet_analysis3[[#This Row],[Fuel_Consumed (L)]]</f>
        <v>51.385046524682203</v>
      </c>
      <c r="L239" s="5">
        <f>transport_fleet_analysis3[[#This Row],[Revenue (USD)]]/transport_fleet_analysis3[[#This Row],[Trip_Count]]</f>
        <v>26.570223014537849</v>
      </c>
      <c r="M239" s="5">
        <f>transport_fleet_analysis3[[#This Row],[Maintenance_Cost (USD)]]/transport_fleet_analysis3[[#This Row],[Distance_Travelled (km)]]</f>
        <v>1.1653994420993556</v>
      </c>
    </row>
    <row r="240" spans="1:13" x14ac:dyDescent="0.25">
      <c r="A240" s="1" t="s">
        <v>254</v>
      </c>
      <c r="B240" s="4">
        <v>45330</v>
      </c>
      <c r="C240" s="5">
        <v>268.98473901391287</v>
      </c>
      <c r="D240" s="5">
        <v>14.513767514804623</v>
      </c>
      <c r="E240" s="5">
        <v>267.3294572525873</v>
      </c>
      <c r="F240">
        <v>10</v>
      </c>
      <c r="G240" s="1" t="s">
        <v>29</v>
      </c>
      <c r="H240" s="1" t="s">
        <v>12</v>
      </c>
      <c r="I240" s="5">
        <v>890.87796707328516</v>
      </c>
      <c r="J240" s="5">
        <v>1.9080349283867619</v>
      </c>
      <c r="K240" s="5">
        <f>transport_fleet_analysis3[[#This Row],[Distance_Travelled (km)]]/transport_fleet_analysis3[[#This Row],[Fuel_Consumed (L)]]</f>
        <v>18.533074802220558</v>
      </c>
      <c r="L240" s="5">
        <f>transport_fleet_analysis3[[#This Row],[Revenue (USD)]]/transport_fleet_analysis3[[#This Row],[Trip_Count]]</f>
        <v>89.087796707328522</v>
      </c>
      <c r="M240" s="5">
        <f>transport_fleet_analysis3[[#This Row],[Maintenance_Cost (USD)]]/transport_fleet_analysis3[[#This Row],[Distance_Travelled (km)]]</f>
        <v>0.99384618708334993</v>
      </c>
    </row>
    <row r="241" spans="1:13" x14ac:dyDescent="0.25">
      <c r="A241" s="1" t="s">
        <v>255</v>
      </c>
      <c r="B241" s="4">
        <v>45331</v>
      </c>
      <c r="C241" s="5">
        <v>350.20965143135732</v>
      </c>
      <c r="D241" s="5">
        <v>44.065260076172251</v>
      </c>
      <c r="E241" s="5">
        <v>96.306772466720219</v>
      </c>
      <c r="F241">
        <v>4</v>
      </c>
      <c r="G241" s="1" t="s">
        <v>16</v>
      </c>
      <c r="H241" s="1" t="s">
        <v>12</v>
      </c>
      <c r="I241" s="5">
        <v>1438.3192544097474</v>
      </c>
      <c r="J241" s="5">
        <v>8.227248651275259</v>
      </c>
      <c r="K241" s="5">
        <f>transport_fleet_analysis3[[#This Row],[Distance_Travelled (km)]]/transport_fleet_analysis3[[#This Row],[Fuel_Consumed (L)]]</f>
        <v>7.9475226249879523</v>
      </c>
      <c r="L241" s="5">
        <f>transport_fleet_analysis3[[#This Row],[Revenue (USD)]]/transport_fleet_analysis3[[#This Row],[Trip_Count]]</f>
        <v>359.57981360243684</v>
      </c>
      <c r="M241" s="5">
        <f>transport_fleet_analysis3[[#This Row],[Maintenance_Cost (USD)]]/transport_fleet_analysis3[[#This Row],[Distance_Travelled (km)]]</f>
        <v>0.27499748243116817</v>
      </c>
    </row>
    <row r="242" spans="1:13" x14ac:dyDescent="0.25">
      <c r="A242" s="1" t="s">
        <v>256</v>
      </c>
      <c r="B242" s="4">
        <v>45332</v>
      </c>
      <c r="C242" s="5">
        <v>70.437813171992389</v>
      </c>
      <c r="D242" s="5">
        <v>44.939943816552208</v>
      </c>
      <c r="E242" s="5">
        <v>169.33908477867624</v>
      </c>
      <c r="F242">
        <v>9</v>
      </c>
      <c r="G242" s="1" t="s">
        <v>11</v>
      </c>
      <c r="H242" s="1" t="s">
        <v>18</v>
      </c>
      <c r="I242" s="5">
        <v>696.49807598960331</v>
      </c>
      <c r="J242" s="5">
        <v>8.8493969324991291</v>
      </c>
      <c r="K242" s="5">
        <f>transport_fleet_analysis3[[#This Row],[Distance_Travelled (km)]]/transport_fleet_analysis3[[#This Row],[Fuel_Consumed (L)]]</f>
        <v>1.5673765294305697</v>
      </c>
      <c r="L242" s="5">
        <f>transport_fleet_analysis3[[#This Row],[Revenue (USD)]]/transport_fleet_analysis3[[#This Row],[Trip_Count]]</f>
        <v>77.388675109955926</v>
      </c>
      <c r="M242" s="5">
        <f>transport_fleet_analysis3[[#This Row],[Maintenance_Cost (USD)]]/transport_fleet_analysis3[[#This Row],[Distance_Travelled (km)]]</f>
        <v>2.4040934428953729</v>
      </c>
    </row>
    <row r="243" spans="1:13" x14ac:dyDescent="0.25">
      <c r="A243" s="1" t="s">
        <v>257</v>
      </c>
      <c r="B243" s="4">
        <v>45333</v>
      </c>
      <c r="C243" s="5">
        <v>227.86852823943303</v>
      </c>
      <c r="D243" s="5">
        <v>26.397512944037299</v>
      </c>
      <c r="E243" s="5">
        <v>263.2617321135466</v>
      </c>
      <c r="F243">
        <v>1</v>
      </c>
      <c r="G243" s="1" t="s">
        <v>11</v>
      </c>
      <c r="H243" s="1" t="s">
        <v>12</v>
      </c>
      <c r="I243" s="5">
        <v>1475.77990118039</v>
      </c>
      <c r="J243" s="5">
        <v>5.8149601783067979</v>
      </c>
      <c r="K243" s="5">
        <f>transport_fleet_analysis3[[#This Row],[Distance_Travelled (km)]]/transport_fleet_analysis3[[#This Row],[Fuel_Consumed (L)]]</f>
        <v>8.6321968559126798</v>
      </c>
      <c r="L243" s="5">
        <f>transport_fleet_analysis3[[#This Row],[Revenue (USD)]]/transport_fleet_analysis3[[#This Row],[Trip_Count]]</f>
        <v>1475.77990118039</v>
      </c>
      <c r="M243" s="5">
        <f>transport_fleet_analysis3[[#This Row],[Maintenance_Cost (USD)]]/transport_fleet_analysis3[[#This Row],[Distance_Travelled (km)]]</f>
        <v>1.155322914259244</v>
      </c>
    </row>
    <row r="244" spans="1:13" x14ac:dyDescent="0.25">
      <c r="A244" s="1" t="s">
        <v>258</v>
      </c>
      <c r="B244" s="4">
        <v>45334</v>
      </c>
      <c r="C244" s="5">
        <v>319.69623062500267</v>
      </c>
      <c r="D244" s="5">
        <v>7.0952886833784481</v>
      </c>
      <c r="E244" s="5">
        <v>85.111914088188712</v>
      </c>
      <c r="F244">
        <v>2</v>
      </c>
      <c r="G244" s="1" t="s">
        <v>20</v>
      </c>
      <c r="H244" s="1" t="s">
        <v>12</v>
      </c>
      <c r="I244" s="5">
        <v>1538.9731025211047</v>
      </c>
      <c r="J244" s="5">
        <v>6.1786650570086659</v>
      </c>
      <c r="K244" s="5">
        <f>transport_fleet_analysis3[[#This Row],[Distance_Travelled (km)]]/transport_fleet_analysis3[[#This Row],[Fuel_Consumed (L)]]</f>
        <v>45.057536753075155</v>
      </c>
      <c r="L244" s="5">
        <f>transport_fleet_analysis3[[#This Row],[Revenue (USD)]]/transport_fleet_analysis3[[#This Row],[Trip_Count]]</f>
        <v>769.48655126055235</v>
      </c>
      <c r="M244" s="5">
        <f>transport_fleet_analysis3[[#This Row],[Maintenance_Cost (USD)]]/transport_fleet_analysis3[[#This Row],[Distance_Travelled (km)]]</f>
        <v>0.26622745573757889</v>
      </c>
    </row>
    <row r="245" spans="1:13" x14ac:dyDescent="0.25">
      <c r="A245" s="1" t="s">
        <v>259</v>
      </c>
      <c r="B245" s="4">
        <v>45335</v>
      </c>
      <c r="C245" s="5">
        <v>53.45918865494729</v>
      </c>
      <c r="D245" s="5">
        <v>8.3456626966542977</v>
      </c>
      <c r="E245" s="5">
        <v>428.62176367385223</v>
      </c>
      <c r="F245">
        <v>2</v>
      </c>
      <c r="G245" s="1" t="s">
        <v>11</v>
      </c>
      <c r="H245" s="1" t="s">
        <v>21</v>
      </c>
      <c r="I245" s="5">
        <v>954.90102086394825</v>
      </c>
      <c r="J245" s="5">
        <v>4.0705607552616883</v>
      </c>
      <c r="K245" s="5">
        <f>transport_fleet_analysis3[[#This Row],[Distance_Travelled (km)]]/transport_fleet_analysis3[[#This Row],[Fuel_Consumed (L)]]</f>
        <v>6.4056253647033454</v>
      </c>
      <c r="L245" s="5">
        <f>transport_fleet_analysis3[[#This Row],[Revenue (USD)]]/transport_fleet_analysis3[[#This Row],[Trip_Count]]</f>
        <v>477.45051043197412</v>
      </c>
      <c r="M245" s="5">
        <f>transport_fleet_analysis3[[#This Row],[Maintenance_Cost (USD)]]/transport_fleet_analysis3[[#This Row],[Distance_Travelled (km)]]</f>
        <v>8.017737912941298</v>
      </c>
    </row>
    <row r="246" spans="1:13" x14ac:dyDescent="0.25">
      <c r="A246" s="1" t="s">
        <v>260</v>
      </c>
      <c r="B246" s="4">
        <v>45336</v>
      </c>
      <c r="C246" s="5">
        <v>185.63871290829655</v>
      </c>
      <c r="D246" s="5">
        <v>46.651316453641542</v>
      </c>
      <c r="E246" s="5">
        <v>442.0796438527309</v>
      </c>
      <c r="F246">
        <v>9</v>
      </c>
      <c r="G246" s="1" t="s">
        <v>14</v>
      </c>
      <c r="H246" s="1" t="s">
        <v>18</v>
      </c>
      <c r="I246" s="5">
        <v>1634.8847300085524</v>
      </c>
      <c r="J246" s="5">
        <v>2.7750318413710593</v>
      </c>
      <c r="K246" s="5">
        <f>transport_fleet_analysis3[[#This Row],[Distance_Travelled (km)]]/transport_fleet_analysis3[[#This Row],[Fuel_Consumed (L)]]</f>
        <v>3.9792813369536937</v>
      </c>
      <c r="L246" s="5">
        <f>transport_fleet_analysis3[[#This Row],[Revenue (USD)]]/transport_fleet_analysis3[[#This Row],[Trip_Count]]</f>
        <v>181.65385888983917</v>
      </c>
      <c r="M246" s="5">
        <f>transport_fleet_analysis3[[#This Row],[Maintenance_Cost (USD)]]/transport_fleet_analysis3[[#This Row],[Distance_Travelled (km)]]</f>
        <v>2.3813979149441384</v>
      </c>
    </row>
    <row r="247" spans="1:13" x14ac:dyDescent="0.25">
      <c r="A247" s="1" t="s">
        <v>261</v>
      </c>
      <c r="B247" s="4">
        <v>45337</v>
      </c>
      <c r="C247" s="5">
        <v>145.05529064914055</v>
      </c>
      <c r="D247" s="5">
        <v>45.469024288925389</v>
      </c>
      <c r="E247" s="5">
        <v>33.895116473689129</v>
      </c>
      <c r="F247">
        <v>5</v>
      </c>
      <c r="G247" s="1" t="s">
        <v>16</v>
      </c>
      <c r="H247" s="1" t="s">
        <v>18</v>
      </c>
      <c r="I247" s="5">
        <v>748.53532192682667</v>
      </c>
      <c r="J247" s="5">
        <v>10.223454357674177</v>
      </c>
      <c r="K247" s="5">
        <f>transport_fleet_analysis3[[#This Row],[Distance_Travelled (km)]]/transport_fleet_analysis3[[#This Row],[Fuel_Consumed (L)]]</f>
        <v>3.1902002059118471</v>
      </c>
      <c r="L247" s="5">
        <f>transport_fleet_analysis3[[#This Row],[Revenue (USD)]]/transport_fleet_analysis3[[#This Row],[Trip_Count]]</f>
        <v>149.70706438536533</v>
      </c>
      <c r="M247" s="5">
        <f>transport_fleet_analysis3[[#This Row],[Maintenance_Cost (USD)]]/transport_fleet_analysis3[[#This Row],[Distance_Travelled (km)]]</f>
        <v>0.23367032199931659</v>
      </c>
    </row>
    <row r="248" spans="1:13" x14ac:dyDescent="0.25">
      <c r="A248" s="1" t="s">
        <v>262</v>
      </c>
      <c r="B248" s="4">
        <v>45338</v>
      </c>
      <c r="C248" s="5">
        <v>111.75566236579715</v>
      </c>
      <c r="D248" s="5">
        <v>30.357943882159258</v>
      </c>
      <c r="E248" s="5">
        <v>112.52645447914794</v>
      </c>
      <c r="F248">
        <v>9</v>
      </c>
      <c r="G248" s="1" t="s">
        <v>11</v>
      </c>
      <c r="H248" s="1" t="s">
        <v>12</v>
      </c>
      <c r="I248" s="5">
        <v>1844.4126610126727</v>
      </c>
      <c r="J248" s="5">
        <v>7.6768741317515543</v>
      </c>
      <c r="K248" s="5">
        <f>transport_fleet_analysis3[[#This Row],[Distance_Travelled (km)]]/transport_fleet_analysis3[[#This Row],[Fuel_Consumed (L)]]</f>
        <v>3.6812658590977128</v>
      </c>
      <c r="L248" s="5">
        <f>transport_fleet_analysis3[[#This Row],[Revenue (USD)]]/transport_fleet_analysis3[[#This Row],[Trip_Count]]</f>
        <v>204.93474011251919</v>
      </c>
      <c r="M248" s="5">
        <f>transport_fleet_analysis3[[#This Row],[Maintenance_Cost (USD)]]/transport_fleet_analysis3[[#This Row],[Distance_Travelled (km)]]</f>
        <v>1.0068971190992351</v>
      </c>
    </row>
    <row r="249" spans="1:13" x14ac:dyDescent="0.25">
      <c r="A249" s="1" t="s">
        <v>263</v>
      </c>
      <c r="B249" s="4">
        <v>45339</v>
      </c>
      <c r="C249" s="5">
        <v>164.98377680965666</v>
      </c>
      <c r="D249" s="5">
        <v>6.4805801069062348</v>
      </c>
      <c r="E249" s="5">
        <v>419.80636787674462</v>
      </c>
      <c r="F249">
        <v>10</v>
      </c>
      <c r="G249" s="1" t="s">
        <v>29</v>
      </c>
      <c r="H249" s="1" t="s">
        <v>21</v>
      </c>
      <c r="I249" s="5">
        <v>1639.0114169989845</v>
      </c>
      <c r="J249" s="5">
        <v>2.9496026429205471</v>
      </c>
      <c r="K249" s="5">
        <f>transport_fleet_analysis3[[#This Row],[Distance_Travelled (km)]]/transport_fleet_analysis3[[#This Row],[Fuel_Consumed (L)]]</f>
        <v>25.458180299914275</v>
      </c>
      <c r="L249" s="5">
        <f>transport_fleet_analysis3[[#This Row],[Revenue (USD)]]/transport_fleet_analysis3[[#This Row],[Trip_Count]]</f>
        <v>163.90114169989846</v>
      </c>
      <c r="M249" s="5">
        <f>transport_fleet_analysis3[[#This Row],[Maintenance_Cost (USD)]]/transport_fleet_analysis3[[#This Row],[Distance_Travelled (km)]]</f>
        <v>2.5445312017622146</v>
      </c>
    </row>
    <row r="250" spans="1:13" x14ac:dyDescent="0.25">
      <c r="A250" s="1" t="s">
        <v>264</v>
      </c>
      <c r="B250" s="4">
        <v>45340</v>
      </c>
      <c r="C250" s="5">
        <v>197.6550601720285</v>
      </c>
      <c r="D250" s="5">
        <v>46.79448625645967</v>
      </c>
      <c r="E250" s="5">
        <v>421.74880525217361</v>
      </c>
      <c r="F250">
        <v>6</v>
      </c>
      <c r="G250" s="1" t="s">
        <v>16</v>
      </c>
      <c r="H250" s="1" t="s">
        <v>21</v>
      </c>
      <c r="I250" s="5">
        <v>501.02990457166754</v>
      </c>
      <c r="J250" s="5">
        <v>2.3656652113884098</v>
      </c>
      <c r="K250" s="5">
        <f>transport_fleet_analysis3[[#This Row],[Distance_Travelled (km)]]/transport_fleet_analysis3[[#This Row],[Fuel_Consumed (L)]]</f>
        <v>4.2238963601132289</v>
      </c>
      <c r="L250" s="5">
        <f>transport_fleet_analysis3[[#This Row],[Revenue (USD)]]/transport_fleet_analysis3[[#This Row],[Trip_Count]]</f>
        <v>83.504984095277919</v>
      </c>
      <c r="M250" s="5">
        <f>transport_fleet_analysis3[[#This Row],[Maintenance_Cost (USD)]]/transport_fleet_analysis3[[#This Row],[Distance_Travelled (km)]]</f>
        <v>2.1337617407067939</v>
      </c>
    </row>
    <row r="251" spans="1:13" x14ac:dyDescent="0.25">
      <c r="A251" s="1" t="s">
        <v>265</v>
      </c>
      <c r="B251" s="4">
        <v>45341</v>
      </c>
      <c r="C251" s="5">
        <v>53.478457956190375</v>
      </c>
      <c r="D251" s="5">
        <v>19.151811195199294</v>
      </c>
      <c r="E251" s="5">
        <v>139.75532543565407</v>
      </c>
      <c r="F251">
        <v>6</v>
      </c>
      <c r="G251" s="1" t="s">
        <v>11</v>
      </c>
      <c r="H251" s="1" t="s">
        <v>27</v>
      </c>
      <c r="I251" s="5">
        <v>248.61900597330688</v>
      </c>
      <c r="J251" s="5">
        <v>9.1559113137375157</v>
      </c>
      <c r="K251" s="5">
        <f>transport_fleet_analysis3[[#This Row],[Distance_Travelled (km)]]/transport_fleet_analysis3[[#This Row],[Fuel_Consumed (L)]]</f>
        <v>2.7923446723198486</v>
      </c>
      <c r="L251" s="5">
        <f>transport_fleet_analysis3[[#This Row],[Revenue (USD)]]/transport_fleet_analysis3[[#This Row],[Trip_Count]]</f>
        <v>41.43650099555115</v>
      </c>
      <c r="M251" s="5">
        <f>transport_fleet_analysis3[[#This Row],[Maintenance_Cost (USD)]]/transport_fleet_analysis3[[#This Row],[Distance_Travelled (km)]]</f>
        <v>2.6133013324756265</v>
      </c>
    </row>
    <row r="252" spans="1:13" x14ac:dyDescent="0.25">
      <c r="A252" s="1" t="s">
        <v>266</v>
      </c>
      <c r="B252" s="4">
        <v>45342</v>
      </c>
      <c r="C252" s="5">
        <v>386.15635554339553</v>
      </c>
      <c r="D252" s="5">
        <v>48.266113544420264</v>
      </c>
      <c r="E252" s="5">
        <v>239.0953602214787</v>
      </c>
      <c r="F252">
        <v>5</v>
      </c>
      <c r="G252" s="1" t="s">
        <v>14</v>
      </c>
      <c r="H252" s="1" t="s">
        <v>27</v>
      </c>
      <c r="I252" s="5">
        <v>1966.153756884489</v>
      </c>
      <c r="J252" s="5">
        <v>2.8529871095228065</v>
      </c>
      <c r="K252" s="5">
        <f>transport_fleet_analysis3[[#This Row],[Distance_Travelled (km)]]/transport_fleet_analysis3[[#This Row],[Fuel_Consumed (L)]]</f>
        <v>8.0005686637273623</v>
      </c>
      <c r="L252" s="5">
        <f>transport_fleet_analysis3[[#This Row],[Revenue (USD)]]/transport_fleet_analysis3[[#This Row],[Trip_Count]]</f>
        <v>393.23075137689779</v>
      </c>
      <c r="M252" s="5">
        <f>transport_fleet_analysis3[[#This Row],[Maintenance_Cost (USD)]]/transport_fleet_analysis3[[#This Row],[Distance_Travelled (km)]]</f>
        <v>0.61916722796139401</v>
      </c>
    </row>
    <row r="253" spans="1:13" x14ac:dyDescent="0.25">
      <c r="A253" s="1" t="s">
        <v>267</v>
      </c>
      <c r="B253" s="4">
        <v>45343</v>
      </c>
      <c r="C253" s="5">
        <v>129.06266084412903</v>
      </c>
      <c r="D253" s="5">
        <v>31.416624683801977</v>
      </c>
      <c r="E253" s="5">
        <v>460.65491328373577</v>
      </c>
      <c r="F253">
        <v>4</v>
      </c>
      <c r="G253" s="1" t="s">
        <v>20</v>
      </c>
      <c r="H253" s="1" t="s">
        <v>21</v>
      </c>
      <c r="I253" s="5">
        <v>592.70357829384488</v>
      </c>
      <c r="J253" s="5">
        <v>8.3853137150368049</v>
      </c>
      <c r="K253" s="5">
        <f>transport_fleet_analysis3[[#This Row],[Distance_Travelled (km)]]/transport_fleet_analysis3[[#This Row],[Fuel_Consumed (L)]]</f>
        <v>4.1081007951395918</v>
      </c>
      <c r="L253" s="5">
        <f>transport_fleet_analysis3[[#This Row],[Revenue (USD)]]/transport_fleet_analysis3[[#This Row],[Trip_Count]]</f>
        <v>148.17589457346122</v>
      </c>
      <c r="M253" s="5">
        <f>transport_fleet_analysis3[[#This Row],[Maintenance_Cost (USD)]]/transport_fleet_analysis3[[#This Row],[Distance_Travelled (km)]]</f>
        <v>3.5692345893912401</v>
      </c>
    </row>
    <row r="254" spans="1:13" x14ac:dyDescent="0.25">
      <c r="A254" s="1" t="s">
        <v>268</v>
      </c>
      <c r="B254" s="4">
        <v>45344</v>
      </c>
      <c r="C254" s="5">
        <v>221.09335057185632</v>
      </c>
      <c r="D254" s="5">
        <v>38.851451143108925</v>
      </c>
      <c r="E254" s="5">
        <v>358.22429370561753</v>
      </c>
      <c r="F254">
        <v>10</v>
      </c>
      <c r="G254" s="1" t="s">
        <v>20</v>
      </c>
      <c r="H254" s="1" t="s">
        <v>18</v>
      </c>
      <c r="I254" s="5">
        <v>1379.4766485842185</v>
      </c>
      <c r="J254" s="5">
        <v>1.1233167979956757</v>
      </c>
      <c r="K254" s="5">
        <f>transport_fleet_analysis3[[#This Row],[Distance_Travelled (km)]]/transport_fleet_analysis3[[#This Row],[Fuel_Consumed (L)]]</f>
        <v>5.6907359716748083</v>
      </c>
      <c r="L254" s="5">
        <f>transport_fleet_analysis3[[#This Row],[Revenue (USD)]]/transport_fleet_analysis3[[#This Row],[Trip_Count]]</f>
        <v>137.94766485842186</v>
      </c>
      <c r="M254" s="5">
        <f>transport_fleet_analysis3[[#This Row],[Maintenance_Cost (USD)]]/transport_fleet_analysis3[[#This Row],[Distance_Travelled (km)]]</f>
        <v>1.6202400152653755</v>
      </c>
    </row>
    <row r="255" spans="1:13" x14ac:dyDescent="0.25">
      <c r="A255" s="1" t="s">
        <v>269</v>
      </c>
      <c r="B255" s="4">
        <v>45345</v>
      </c>
      <c r="C255" s="5">
        <v>366.65206852219865</v>
      </c>
      <c r="D255" s="5">
        <v>37.072012997721188</v>
      </c>
      <c r="E255" s="5">
        <v>151.50919926769228</v>
      </c>
      <c r="F255">
        <v>4</v>
      </c>
      <c r="G255" s="1" t="s">
        <v>16</v>
      </c>
      <c r="H255" s="1" t="s">
        <v>18</v>
      </c>
      <c r="I255" s="5">
        <v>924.21794917668706</v>
      </c>
      <c r="J255" s="5">
        <v>4.0057749128972082</v>
      </c>
      <c r="K255" s="5">
        <f>transport_fleet_analysis3[[#This Row],[Distance_Travelled (km)]]/transport_fleet_analysis3[[#This Row],[Fuel_Consumed (L)]]</f>
        <v>9.8902659681506027</v>
      </c>
      <c r="L255" s="5">
        <f>transport_fleet_analysis3[[#This Row],[Revenue (USD)]]/transport_fleet_analysis3[[#This Row],[Trip_Count]]</f>
        <v>231.05448729417176</v>
      </c>
      <c r="M255" s="5">
        <f>transport_fleet_analysis3[[#This Row],[Maintenance_Cost (USD)]]/transport_fleet_analysis3[[#This Row],[Distance_Travelled (km)]]</f>
        <v>0.41322335880540462</v>
      </c>
    </row>
    <row r="256" spans="1:13" x14ac:dyDescent="0.25">
      <c r="A256" s="1" t="s">
        <v>270</v>
      </c>
      <c r="B256" s="4">
        <v>45346</v>
      </c>
      <c r="C256" s="5">
        <v>275.11805595029591</v>
      </c>
      <c r="D256" s="5">
        <v>22.92332091778049</v>
      </c>
      <c r="E256" s="5">
        <v>415.28302001077577</v>
      </c>
      <c r="F256">
        <v>8</v>
      </c>
      <c r="G256" s="1" t="s">
        <v>14</v>
      </c>
      <c r="H256" s="1" t="s">
        <v>12</v>
      </c>
      <c r="I256" s="5">
        <v>134.03891631297341</v>
      </c>
      <c r="J256" s="5">
        <v>5.8472378994446759</v>
      </c>
      <c r="K256" s="5">
        <f>transport_fleet_analysis3[[#This Row],[Distance_Travelled (km)]]/transport_fleet_analysis3[[#This Row],[Fuel_Consumed (L)]]</f>
        <v>12.001666640582622</v>
      </c>
      <c r="L256" s="5">
        <f>transport_fleet_analysis3[[#This Row],[Revenue (USD)]]/transport_fleet_analysis3[[#This Row],[Trip_Count]]</f>
        <v>16.754864539121677</v>
      </c>
      <c r="M256" s="5">
        <f>transport_fleet_analysis3[[#This Row],[Maintenance_Cost (USD)]]/transport_fleet_analysis3[[#This Row],[Distance_Travelled (km)]]</f>
        <v>1.5094720649152984</v>
      </c>
    </row>
    <row r="257" spans="1:13" x14ac:dyDescent="0.25">
      <c r="A257" s="1" t="s">
        <v>271</v>
      </c>
      <c r="B257" s="4">
        <v>45347</v>
      </c>
      <c r="C257" s="5">
        <v>425.00939108894522</v>
      </c>
      <c r="D257" s="5">
        <v>8.4621871148605639</v>
      </c>
      <c r="E257" s="5">
        <v>262.46065996983862</v>
      </c>
      <c r="F257">
        <v>7</v>
      </c>
      <c r="G257" s="1" t="s">
        <v>14</v>
      </c>
      <c r="H257" s="1" t="s">
        <v>27</v>
      </c>
      <c r="I257" s="5">
        <v>850.37430168456342</v>
      </c>
      <c r="J257" s="5">
        <v>2.9573425157621251</v>
      </c>
      <c r="K257" s="5">
        <f>transport_fleet_analysis3[[#This Row],[Distance_Travelled (km)]]/transport_fleet_analysis3[[#This Row],[Fuel_Consumed (L)]]</f>
        <v>50.224532419352954</v>
      </c>
      <c r="L257" s="5">
        <f>transport_fleet_analysis3[[#This Row],[Revenue (USD)]]/transport_fleet_analysis3[[#This Row],[Trip_Count]]</f>
        <v>121.48204309779477</v>
      </c>
      <c r="M257" s="5">
        <f>transport_fleet_analysis3[[#This Row],[Maintenance_Cost (USD)]]/transport_fleet_analysis3[[#This Row],[Distance_Travelled (km)]]</f>
        <v>0.61754084844424373</v>
      </c>
    </row>
    <row r="258" spans="1:13" x14ac:dyDescent="0.25">
      <c r="A258" s="1" t="s">
        <v>272</v>
      </c>
      <c r="B258" s="4">
        <v>45348</v>
      </c>
      <c r="C258" s="5">
        <v>412.79008395504371</v>
      </c>
      <c r="D258" s="5">
        <v>12.310261282161765</v>
      </c>
      <c r="E258" s="5">
        <v>324.99670835640512</v>
      </c>
      <c r="F258">
        <v>10</v>
      </c>
      <c r="G258" s="1" t="s">
        <v>14</v>
      </c>
      <c r="H258" s="1" t="s">
        <v>21</v>
      </c>
      <c r="I258" s="5">
        <v>125.27873982710508</v>
      </c>
      <c r="J258" s="5">
        <v>8.8585349945641561</v>
      </c>
      <c r="K258" s="5">
        <f>transport_fleet_analysis3[[#This Row],[Distance_Travelled (km)]]/transport_fleet_analysis3[[#This Row],[Fuel_Consumed (L)]]</f>
        <v>33.532195173891139</v>
      </c>
      <c r="L258" s="5">
        <f>transport_fleet_analysis3[[#This Row],[Revenue (USD)]]/transport_fleet_analysis3[[#This Row],[Trip_Count]]</f>
        <v>12.527873982710508</v>
      </c>
      <c r="M258" s="5">
        <f>transport_fleet_analysis3[[#This Row],[Maintenance_Cost (USD)]]/transport_fleet_analysis3[[#This Row],[Distance_Travelled (km)]]</f>
        <v>0.78731714008856857</v>
      </c>
    </row>
    <row r="259" spans="1:13" x14ac:dyDescent="0.25">
      <c r="A259" s="1" t="s">
        <v>273</v>
      </c>
      <c r="B259" s="4">
        <v>45349</v>
      </c>
      <c r="C259" s="5">
        <v>82.433973466471031</v>
      </c>
      <c r="D259" s="5">
        <v>15.821248743692905</v>
      </c>
      <c r="E259" s="5">
        <v>79.458972267535998</v>
      </c>
      <c r="F259">
        <v>1</v>
      </c>
      <c r="G259" s="1" t="s">
        <v>11</v>
      </c>
      <c r="H259" s="1" t="s">
        <v>12</v>
      </c>
      <c r="I259" s="5">
        <v>1346.0218467304687</v>
      </c>
      <c r="J259" s="5">
        <v>10.819564762901406</v>
      </c>
      <c r="K259" s="5">
        <f>transport_fleet_analysis3[[#This Row],[Distance_Travelled (km)]]/transport_fleet_analysis3[[#This Row],[Fuel_Consumed (L)]]</f>
        <v>5.2103329390692439</v>
      </c>
      <c r="L259" s="5">
        <f>transport_fleet_analysis3[[#This Row],[Revenue (USD)]]/transport_fleet_analysis3[[#This Row],[Trip_Count]]</f>
        <v>1346.0218467304687</v>
      </c>
      <c r="M259" s="5">
        <f>transport_fleet_analysis3[[#This Row],[Maintenance_Cost (USD)]]/transport_fleet_analysis3[[#This Row],[Distance_Travelled (km)]]</f>
        <v>0.96391049619675218</v>
      </c>
    </row>
    <row r="260" spans="1:13" x14ac:dyDescent="0.25">
      <c r="A260" s="1" t="s">
        <v>274</v>
      </c>
      <c r="B260" s="4">
        <v>45350</v>
      </c>
      <c r="C260" s="5">
        <v>437.79396291016485</v>
      </c>
      <c r="D260" s="5">
        <v>42.559275204128838</v>
      </c>
      <c r="E260" s="5">
        <v>34.670332343356911</v>
      </c>
      <c r="F260">
        <v>5</v>
      </c>
      <c r="G260" s="1" t="s">
        <v>20</v>
      </c>
      <c r="H260" s="1" t="s">
        <v>18</v>
      </c>
      <c r="I260" s="5">
        <v>974.3097328724848</v>
      </c>
      <c r="J260" s="5">
        <v>6.8552868543403704</v>
      </c>
      <c r="K260" s="5">
        <f>transport_fleet_analysis3[[#This Row],[Distance_Travelled (km)]]/transport_fleet_analysis3[[#This Row],[Fuel_Consumed (L)]]</f>
        <v>10.286687468486136</v>
      </c>
      <c r="L260" s="5">
        <f>transport_fleet_analysis3[[#This Row],[Revenue (USD)]]/transport_fleet_analysis3[[#This Row],[Trip_Count]]</f>
        <v>194.86194657449695</v>
      </c>
      <c r="M260" s="5">
        <f>transport_fleet_analysis3[[#This Row],[Maintenance_Cost (USD)]]/transport_fleet_analysis3[[#This Row],[Distance_Travelled (km)]]</f>
        <v>7.9193262768840991E-2</v>
      </c>
    </row>
    <row r="261" spans="1:13" x14ac:dyDescent="0.25">
      <c r="A261" s="1" t="s">
        <v>275</v>
      </c>
      <c r="B261" s="4">
        <v>45351</v>
      </c>
      <c r="C261" s="5">
        <v>69.036017703256121</v>
      </c>
      <c r="D261" s="5">
        <v>22.512047331531146</v>
      </c>
      <c r="E261" s="5">
        <v>198.78404553694747</v>
      </c>
      <c r="F261">
        <v>3</v>
      </c>
      <c r="G261" s="1" t="s">
        <v>14</v>
      </c>
      <c r="H261" s="1" t="s">
        <v>12</v>
      </c>
      <c r="I261" s="5">
        <v>869.67403553935117</v>
      </c>
      <c r="J261" s="5">
        <v>5.8626395811450926</v>
      </c>
      <c r="K261" s="5">
        <f>transport_fleet_analysis3[[#This Row],[Distance_Travelled (km)]]/transport_fleet_analysis3[[#This Row],[Fuel_Consumed (L)]]</f>
        <v>3.0666254688689243</v>
      </c>
      <c r="L261" s="5">
        <f>transport_fleet_analysis3[[#This Row],[Revenue (USD)]]/transport_fleet_analysis3[[#This Row],[Trip_Count]]</f>
        <v>289.89134517978374</v>
      </c>
      <c r="M261" s="5">
        <f>transport_fleet_analysis3[[#This Row],[Maintenance_Cost (USD)]]/transport_fleet_analysis3[[#This Row],[Distance_Travelled (km)]]</f>
        <v>2.8794251486434121</v>
      </c>
    </row>
    <row r="262" spans="1:13" x14ac:dyDescent="0.25">
      <c r="A262" s="1" t="s">
        <v>276</v>
      </c>
      <c r="B262" s="4">
        <v>45352</v>
      </c>
      <c r="C262" s="5">
        <v>58.433691463540569</v>
      </c>
      <c r="D262" s="5">
        <v>45.34365951512239</v>
      </c>
      <c r="E262" s="5">
        <v>305.14092485703264</v>
      </c>
      <c r="F262">
        <v>7</v>
      </c>
      <c r="G262" s="1" t="s">
        <v>29</v>
      </c>
      <c r="H262" s="1" t="s">
        <v>12</v>
      </c>
      <c r="I262" s="5">
        <v>1349.6624777840616</v>
      </c>
      <c r="J262" s="5">
        <v>1.5253162473552861</v>
      </c>
      <c r="K262" s="5">
        <f>transport_fleet_analysis3[[#This Row],[Distance_Travelled (km)]]/transport_fleet_analysis3[[#This Row],[Fuel_Consumed (L)]]</f>
        <v>1.2886849470994413</v>
      </c>
      <c r="L262" s="5">
        <f>transport_fleet_analysis3[[#This Row],[Revenue (USD)]]/transport_fleet_analysis3[[#This Row],[Trip_Count]]</f>
        <v>192.80892539772307</v>
      </c>
      <c r="M262" s="5">
        <f>transport_fleet_analysis3[[#This Row],[Maintenance_Cost (USD)]]/transport_fleet_analysis3[[#This Row],[Distance_Travelled (km)]]</f>
        <v>5.22200321791109</v>
      </c>
    </row>
    <row r="263" spans="1:13" x14ac:dyDescent="0.25">
      <c r="A263" s="1" t="s">
        <v>277</v>
      </c>
      <c r="B263" s="4">
        <v>45353</v>
      </c>
      <c r="C263" s="5">
        <v>464.52309552608557</v>
      </c>
      <c r="D263" s="5">
        <v>19.927842782982285</v>
      </c>
      <c r="E263" s="5">
        <v>105.24017319865359</v>
      </c>
      <c r="F263">
        <v>9</v>
      </c>
      <c r="G263" s="1" t="s">
        <v>11</v>
      </c>
      <c r="H263" s="1" t="s">
        <v>21</v>
      </c>
      <c r="I263" s="5">
        <v>1514.0689771144548</v>
      </c>
      <c r="J263" s="5">
        <v>7.9826945284502955</v>
      </c>
      <c r="K263" s="5">
        <f>transport_fleet_analysis3[[#This Row],[Distance_Travelled (km)]]/transport_fleet_analysis3[[#This Row],[Fuel_Consumed (L)]]</f>
        <v>23.310254932499408</v>
      </c>
      <c r="L263" s="5">
        <f>transport_fleet_analysis3[[#This Row],[Revenue (USD)]]/transport_fleet_analysis3[[#This Row],[Trip_Count]]</f>
        <v>168.22988634605053</v>
      </c>
      <c r="M263" s="5">
        <f>transport_fleet_analysis3[[#This Row],[Maintenance_Cost (USD)]]/transport_fleet_analysis3[[#This Row],[Distance_Travelled (km)]]</f>
        <v>0.22655530847065014</v>
      </c>
    </row>
    <row r="264" spans="1:13" x14ac:dyDescent="0.25">
      <c r="A264" s="1" t="s">
        <v>278</v>
      </c>
      <c r="B264" s="4">
        <v>45354</v>
      </c>
      <c r="C264" s="5">
        <v>437.94950612542988</v>
      </c>
      <c r="D264" s="5">
        <v>39.00241690344015</v>
      </c>
      <c r="E264" s="5">
        <v>437.83077052086219</v>
      </c>
      <c r="F264">
        <v>2</v>
      </c>
      <c r="G264" s="1" t="s">
        <v>29</v>
      </c>
      <c r="H264" s="1" t="s">
        <v>12</v>
      </c>
      <c r="I264" s="5">
        <v>1479.2316691933029</v>
      </c>
      <c r="J264" s="5">
        <v>6.7516191084022372</v>
      </c>
      <c r="K264" s="5">
        <f>transport_fleet_analysis3[[#This Row],[Distance_Travelled (km)]]/transport_fleet_analysis3[[#This Row],[Fuel_Consumed (L)]]</f>
        <v>11.228778647479182</v>
      </c>
      <c r="L264" s="5">
        <f>transport_fleet_analysis3[[#This Row],[Revenue (USD)]]/transport_fleet_analysis3[[#This Row],[Trip_Count]]</f>
        <v>739.61583459665144</v>
      </c>
      <c r="M264" s="5">
        <f>transport_fleet_analysis3[[#This Row],[Maintenance_Cost (USD)]]/transport_fleet_analysis3[[#This Row],[Distance_Travelled (km)]]</f>
        <v>0.99972888288967798</v>
      </c>
    </row>
    <row r="265" spans="1:13" x14ac:dyDescent="0.25">
      <c r="A265" s="1" t="s">
        <v>279</v>
      </c>
      <c r="B265" s="4">
        <v>45355</v>
      </c>
      <c r="C265" s="5">
        <v>309.091622331574</v>
      </c>
      <c r="D265" s="5">
        <v>11.297776740583878</v>
      </c>
      <c r="E265" s="5">
        <v>301.70251924276488</v>
      </c>
      <c r="F265">
        <v>9</v>
      </c>
      <c r="G265" s="1" t="s">
        <v>29</v>
      </c>
      <c r="H265" s="1" t="s">
        <v>21</v>
      </c>
      <c r="I265" s="5">
        <v>675.31996574363711</v>
      </c>
      <c r="J265" s="5">
        <v>8.2879393613376813</v>
      </c>
      <c r="K265" s="5">
        <f>transport_fleet_analysis3[[#This Row],[Distance_Travelled (km)]]/transport_fleet_analysis3[[#This Row],[Fuel_Consumed (L)]]</f>
        <v>27.358623685778369</v>
      </c>
      <c r="L265" s="5">
        <f>transport_fleet_analysis3[[#This Row],[Revenue (USD)]]/transport_fleet_analysis3[[#This Row],[Trip_Count]]</f>
        <v>75.035551749293006</v>
      </c>
      <c r="M265" s="5">
        <f>transport_fleet_analysis3[[#This Row],[Maintenance_Cost (USD)]]/transport_fleet_analysis3[[#This Row],[Distance_Travelled (km)]]</f>
        <v>0.97609413340591111</v>
      </c>
    </row>
    <row r="266" spans="1:13" x14ac:dyDescent="0.25">
      <c r="A266" s="1" t="s">
        <v>280</v>
      </c>
      <c r="B266" s="4">
        <v>45356</v>
      </c>
      <c r="C266" s="5">
        <v>308.02985639862936</v>
      </c>
      <c r="D266" s="5">
        <v>49.48150810613464</v>
      </c>
      <c r="E266" s="5">
        <v>187.88475278943417</v>
      </c>
      <c r="F266">
        <v>2</v>
      </c>
      <c r="G266" s="1" t="s">
        <v>16</v>
      </c>
      <c r="H266" s="1" t="s">
        <v>27</v>
      </c>
      <c r="I266" s="5">
        <v>1644.9517112258939</v>
      </c>
      <c r="J266" s="5">
        <v>8.2604444836609723</v>
      </c>
      <c r="K266" s="5">
        <f>transport_fleet_analysis3[[#This Row],[Distance_Travelled (km)]]/transport_fleet_analysis3[[#This Row],[Fuel_Consumed (L)]]</f>
        <v>6.225150933919096</v>
      </c>
      <c r="L266" s="5">
        <f>transport_fleet_analysis3[[#This Row],[Revenue (USD)]]/transport_fleet_analysis3[[#This Row],[Trip_Count]]</f>
        <v>822.47585561294693</v>
      </c>
      <c r="M266" s="5">
        <f>transport_fleet_analysis3[[#This Row],[Maintenance_Cost (USD)]]/transport_fleet_analysis3[[#This Row],[Distance_Travelled (km)]]</f>
        <v>0.60995630419113556</v>
      </c>
    </row>
    <row r="267" spans="1:13" x14ac:dyDescent="0.25">
      <c r="A267" s="1" t="s">
        <v>281</v>
      </c>
      <c r="B267" s="4">
        <v>45357</v>
      </c>
      <c r="C267" s="5">
        <v>369.27453270602041</v>
      </c>
      <c r="D267" s="5">
        <v>37.587360654244172</v>
      </c>
      <c r="E267" s="5">
        <v>98.486534968568407</v>
      </c>
      <c r="F267">
        <v>9</v>
      </c>
      <c r="G267" s="1" t="s">
        <v>11</v>
      </c>
      <c r="H267" s="1" t="s">
        <v>12</v>
      </c>
      <c r="I267" s="5">
        <v>1271.8151702387979</v>
      </c>
      <c r="J267" s="5">
        <v>2.1307261533796953</v>
      </c>
      <c r="K267" s="5">
        <f>transport_fleet_analysis3[[#This Row],[Distance_Travelled (km)]]/transport_fleet_analysis3[[#This Row],[Fuel_Consumed (L)]]</f>
        <v>9.8244337000109052</v>
      </c>
      <c r="L267" s="5">
        <f>transport_fleet_analysis3[[#This Row],[Revenue (USD)]]/transport_fleet_analysis3[[#This Row],[Trip_Count]]</f>
        <v>141.31279669319977</v>
      </c>
      <c r="M267" s="5">
        <f>transport_fleet_analysis3[[#This Row],[Maintenance_Cost (USD)]]/transport_fleet_analysis3[[#This Row],[Distance_Travelled (km)]]</f>
        <v>0.26670275430819806</v>
      </c>
    </row>
    <row r="268" spans="1:13" x14ac:dyDescent="0.25">
      <c r="A268" s="1" t="s">
        <v>282</v>
      </c>
      <c r="B268" s="4">
        <v>45358</v>
      </c>
      <c r="C268" s="5">
        <v>237.96228192956625</v>
      </c>
      <c r="D268" s="5">
        <v>27.535678323697631</v>
      </c>
      <c r="E268" s="5">
        <v>449.3561217498538</v>
      </c>
      <c r="F268">
        <v>5</v>
      </c>
      <c r="G268" s="1" t="s">
        <v>29</v>
      </c>
      <c r="H268" s="1" t="s">
        <v>18</v>
      </c>
      <c r="I268" s="5">
        <v>1412.2583551721718</v>
      </c>
      <c r="J268" s="5">
        <v>8.5938138394919541</v>
      </c>
      <c r="K268" s="5">
        <f>transport_fleet_analysis3[[#This Row],[Distance_Travelled (km)]]/transport_fleet_analysis3[[#This Row],[Fuel_Consumed (L)]]</f>
        <v>8.6419618624311223</v>
      </c>
      <c r="L268" s="5">
        <f>transport_fleet_analysis3[[#This Row],[Revenue (USD)]]/transport_fleet_analysis3[[#This Row],[Trip_Count]]</f>
        <v>282.45167103443436</v>
      </c>
      <c r="M268" s="5">
        <f>transport_fleet_analysis3[[#This Row],[Maintenance_Cost (USD)]]/transport_fleet_analysis3[[#This Row],[Distance_Travelled (km)]]</f>
        <v>1.8883501961157751</v>
      </c>
    </row>
    <row r="269" spans="1:13" x14ac:dyDescent="0.25">
      <c r="A269" s="1" t="s">
        <v>283</v>
      </c>
      <c r="B269" s="4">
        <v>45359</v>
      </c>
      <c r="C269" s="5">
        <v>101.8280176987092</v>
      </c>
      <c r="D269" s="5">
        <v>48.844549734619839</v>
      </c>
      <c r="E269" s="5">
        <v>379.50134455276799</v>
      </c>
      <c r="F269">
        <v>6</v>
      </c>
      <c r="G269" s="1" t="s">
        <v>11</v>
      </c>
      <c r="H269" s="1" t="s">
        <v>18</v>
      </c>
      <c r="I269" s="5">
        <v>1929.9690597620408</v>
      </c>
      <c r="J269" s="5">
        <v>5.8838535292190892</v>
      </c>
      <c r="K269" s="5">
        <f>transport_fleet_analysis3[[#This Row],[Distance_Travelled (km)]]/transport_fleet_analysis3[[#This Row],[Fuel_Consumed (L)]]</f>
        <v>2.0847365417832067</v>
      </c>
      <c r="L269" s="5">
        <f>transport_fleet_analysis3[[#This Row],[Revenue (USD)]]/transport_fleet_analysis3[[#This Row],[Trip_Count]]</f>
        <v>321.66150996034014</v>
      </c>
      <c r="M269" s="5">
        <f>transport_fleet_analysis3[[#This Row],[Maintenance_Cost (USD)]]/transport_fleet_analysis3[[#This Row],[Distance_Travelled (km)]]</f>
        <v>3.7268853222267788</v>
      </c>
    </row>
    <row r="270" spans="1:13" x14ac:dyDescent="0.25">
      <c r="A270" s="1" t="s">
        <v>284</v>
      </c>
      <c r="B270" s="4">
        <v>45360</v>
      </c>
      <c r="C270" s="5">
        <v>59.385451561136961</v>
      </c>
      <c r="D270" s="5">
        <v>7.4163394376327121</v>
      </c>
      <c r="E270" s="5">
        <v>350.64825805565806</v>
      </c>
      <c r="F270">
        <v>2</v>
      </c>
      <c r="G270" s="1" t="s">
        <v>14</v>
      </c>
      <c r="H270" s="1" t="s">
        <v>12</v>
      </c>
      <c r="I270" s="5">
        <v>1382.694349069109</v>
      </c>
      <c r="J270" s="5">
        <v>7.5802588541159261</v>
      </c>
      <c r="K270" s="5">
        <f>transport_fleet_analysis3[[#This Row],[Distance_Travelled (km)]]/transport_fleet_analysis3[[#This Row],[Fuel_Consumed (L)]]</f>
        <v>8.0073804685634418</v>
      </c>
      <c r="L270" s="5">
        <f>transport_fleet_analysis3[[#This Row],[Revenue (USD)]]/transport_fleet_analysis3[[#This Row],[Trip_Count]]</f>
        <v>691.34717453455448</v>
      </c>
      <c r="M270" s="5">
        <f>transport_fleet_analysis3[[#This Row],[Maintenance_Cost (USD)]]/transport_fleet_analysis3[[#This Row],[Distance_Travelled (km)]]</f>
        <v>5.9046155049384073</v>
      </c>
    </row>
    <row r="271" spans="1:13" x14ac:dyDescent="0.25">
      <c r="A271" s="1" t="s">
        <v>285</v>
      </c>
      <c r="B271" s="4">
        <v>45361</v>
      </c>
      <c r="C271" s="5">
        <v>196.14568075048123</v>
      </c>
      <c r="D271" s="5">
        <v>24.668971377957462</v>
      </c>
      <c r="E271" s="5">
        <v>156.83330068868574</v>
      </c>
      <c r="F271">
        <v>9</v>
      </c>
      <c r="G271" s="1" t="s">
        <v>16</v>
      </c>
      <c r="H271" s="1" t="s">
        <v>27</v>
      </c>
      <c r="I271" s="5">
        <v>1628.8173964250657</v>
      </c>
      <c r="J271" s="5">
        <v>1.5353116430081921</v>
      </c>
      <c r="K271" s="5">
        <f>transport_fleet_analysis3[[#This Row],[Distance_Travelled (km)]]/transport_fleet_analysis3[[#This Row],[Fuel_Consumed (L)]]</f>
        <v>7.9511090164766198</v>
      </c>
      <c r="L271" s="5">
        <f>transport_fleet_analysis3[[#This Row],[Revenue (USD)]]/transport_fleet_analysis3[[#This Row],[Trip_Count]]</f>
        <v>180.9797107138962</v>
      </c>
      <c r="M271" s="5">
        <f>transport_fleet_analysis3[[#This Row],[Maintenance_Cost (USD)]]/transport_fleet_analysis3[[#This Row],[Distance_Travelled (km)]]</f>
        <v>0.79957560160702623</v>
      </c>
    </row>
    <row r="272" spans="1:13" x14ac:dyDescent="0.25">
      <c r="A272" s="1" t="s">
        <v>286</v>
      </c>
      <c r="B272" s="4">
        <v>45362</v>
      </c>
      <c r="C272" s="5">
        <v>410.5949694397035</v>
      </c>
      <c r="D272" s="5">
        <v>42.740359592592874</v>
      </c>
      <c r="E272" s="5">
        <v>205.55152195567265</v>
      </c>
      <c r="F272">
        <v>5</v>
      </c>
      <c r="G272" s="1" t="s">
        <v>20</v>
      </c>
      <c r="H272" s="1" t="s">
        <v>18</v>
      </c>
      <c r="I272" s="5">
        <v>266.50674818210314</v>
      </c>
      <c r="J272" s="5">
        <v>5.1513508441914366</v>
      </c>
      <c r="K272" s="5">
        <f>transport_fleet_analysis3[[#This Row],[Distance_Travelled (km)]]/transport_fleet_analysis3[[#This Row],[Fuel_Consumed (L)]]</f>
        <v>9.6067270690642896</v>
      </c>
      <c r="L272" s="5">
        <f>transport_fleet_analysis3[[#This Row],[Revenue (USD)]]/transport_fleet_analysis3[[#This Row],[Trip_Count]]</f>
        <v>53.301349636420625</v>
      </c>
      <c r="M272" s="5">
        <f>transport_fleet_analysis3[[#This Row],[Maintenance_Cost (USD)]]/transport_fleet_analysis3[[#This Row],[Distance_Travelled (km)]]</f>
        <v>0.50061870518327967</v>
      </c>
    </row>
    <row r="273" spans="1:13" x14ac:dyDescent="0.25">
      <c r="A273" s="1" t="s">
        <v>287</v>
      </c>
      <c r="B273" s="4">
        <v>45363</v>
      </c>
      <c r="C273" s="5">
        <v>328.15636848690809</v>
      </c>
      <c r="D273" s="5">
        <v>20.326673591379766</v>
      </c>
      <c r="E273" s="5">
        <v>98.195554687337832</v>
      </c>
      <c r="F273">
        <v>9</v>
      </c>
      <c r="G273" s="1" t="s">
        <v>29</v>
      </c>
      <c r="H273" s="1" t="s">
        <v>27</v>
      </c>
      <c r="I273" s="5">
        <v>356.71649967405381</v>
      </c>
      <c r="J273" s="5">
        <v>3.2191185669379387</v>
      </c>
      <c r="K273" s="5">
        <f>transport_fleet_analysis3[[#This Row],[Distance_Travelled (km)]]/transport_fleet_analysis3[[#This Row],[Fuel_Consumed (L)]]</f>
        <v>16.144125452286215</v>
      </c>
      <c r="L273" s="5">
        <f>transport_fleet_analysis3[[#This Row],[Revenue (USD)]]/transport_fleet_analysis3[[#This Row],[Trip_Count]]</f>
        <v>39.635166630450421</v>
      </c>
      <c r="M273" s="5">
        <f>transport_fleet_analysis3[[#This Row],[Maintenance_Cost (USD)]]/transport_fleet_analysis3[[#This Row],[Distance_Travelled (km)]]</f>
        <v>0.29923403632270318</v>
      </c>
    </row>
    <row r="274" spans="1:13" x14ac:dyDescent="0.25">
      <c r="A274" s="1" t="s">
        <v>288</v>
      </c>
      <c r="B274" s="4">
        <v>45364</v>
      </c>
      <c r="C274" s="5">
        <v>424.41166088226822</v>
      </c>
      <c r="D274" s="5">
        <v>39.605254401444903</v>
      </c>
      <c r="E274" s="5">
        <v>294.68386928974434</v>
      </c>
      <c r="F274">
        <v>10</v>
      </c>
      <c r="G274" s="1" t="s">
        <v>16</v>
      </c>
      <c r="H274" s="1" t="s">
        <v>12</v>
      </c>
      <c r="I274" s="5">
        <v>462.52395818109608</v>
      </c>
      <c r="J274" s="5">
        <v>3.7466975981078421</v>
      </c>
      <c r="K274" s="5">
        <f>transport_fleet_analysis3[[#This Row],[Distance_Travelled (km)]]/transport_fleet_analysis3[[#This Row],[Fuel_Consumed (L)]]</f>
        <v>10.716044305141102</v>
      </c>
      <c r="L274" s="5">
        <f>transport_fleet_analysis3[[#This Row],[Revenue (USD)]]/transport_fleet_analysis3[[#This Row],[Trip_Count]]</f>
        <v>46.252395818109605</v>
      </c>
      <c r="M274" s="5">
        <f>transport_fleet_analysis3[[#This Row],[Maintenance_Cost (USD)]]/transport_fleet_analysis3[[#This Row],[Distance_Travelled (km)]]</f>
        <v>0.69433499701010715</v>
      </c>
    </row>
    <row r="275" spans="1:13" x14ac:dyDescent="0.25">
      <c r="A275" s="1" t="s">
        <v>289</v>
      </c>
      <c r="B275" s="4">
        <v>45365</v>
      </c>
      <c r="C275" s="5">
        <v>463.89638828362308</v>
      </c>
      <c r="D275" s="5">
        <v>47.968627861159959</v>
      </c>
      <c r="E275" s="5">
        <v>483.16045241708247</v>
      </c>
      <c r="F275">
        <v>5</v>
      </c>
      <c r="G275" s="1" t="s">
        <v>16</v>
      </c>
      <c r="H275" s="1" t="s">
        <v>27</v>
      </c>
      <c r="I275" s="5">
        <v>1650.3396237655129</v>
      </c>
      <c r="J275" s="5">
        <v>10.996320229947147</v>
      </c>
      <c r="K275" s="5">
        <f>transport_fleet_analysis3[[#This Row],[Distance_Travelled (km)]]/transport_fleet_analysis3[[#This Row],[Fuel_Consumed (L)]]</f>
        <v>9.6708288097445969</v>
      </c>
      <c r="L275" s="5">
        <f>transport_fleet_analysis3[[#This Row],[Revenue (USD)]]/transport_fleet_analysis3[[#This Row],[Trip_Count]]</f>
        <v>330.0679247531026</v>
      </c>
      <c r="M275" s="5">
        <f>transport_fleet_analysis3[[#This Row],[Maintenance_Cost (USD)]]/transport_fleet_analysis3[[#This Row],[Distance_Travelled (km)]]</f>
        <v>1.0415266525457005</v>
      </c>
    </row>
    <row r="276" spans="1:13" x14ac:dyDescent="0.25">
      <c r="A276" s="1" t="s">
        <v>290</v>
      </c>
      <c r="B276" s="4">
        <v>45366</v>
      </c>
      <c r="C276" s="5">
        <v>89.658446584048107</v>
      </c>
      <c r="D276" s="5">
        <v>22.851637218903178</v>
      </c>
      <c r="E276" s="5">
        <v>431.41336997038508</v>
      </c>
      <c r="F276">
        <v>8</v>
      </c>
      <c r="G276" s="1" t="s">
        <v>16</v>
      </c>
      <c r="H276" s="1" t="s">
        <v>21</v>
      </c>
      <c r="I276" s="5">
        <v>1422.4616396724334</v>
      </c>
      <c r="J276" s="5">
        <v>3.1998426020536619</v>
      </c>
      <c r="K276" s="5">
        <f>transport_fleet_analysis3[[#This Row],[Distance_Travelled (km)]]/transport_fleet_analysis3[[#This Row],[Fuel_Consumed (L)]]</f>
        <v>3.9235020985665501</v>
      </c>
      <c r="L276" s="5">
        <f>transport_fleet_analysis3[[#This Row],[Revenue (USD)]]/transport_fleet_analysis3[[#This Row],[Trip_Count]]</f>
        <v>177.80770495905418</v>
      </c>
      <c r="M276" s="5">
        <f>transport_fleet_analysis3[[#This Row],[Maintenance_Cost (USD)]]/transport_fleet_analysis3[[#This Row],[Distance_Travelled (km)]]</f>
        <v>4.8117426344875067</v>
      </c>
    </row>
    <row r="277" spans="1:13" x14ac:dyDescent="0.25">
      <c r="A277" s="1" t="s">
        <v>291</v>
      </c>
      <c r="B277" s="4">
        <v>45367</v>
      </c>
      <c r="C277" s="5">
        <v>430.01796191661361</v>
      </c>
      <c r="D277" s="5">
        <v>39.809971225909507</v>
      </c>
      <c r="E277" s="5">
        <v>330.74234804551139</v>
      </c>
      <c r="F277">
        <v>7</v>
      </c>
      <c r="G277" s="1" t="s">
        <v>16</v>
      </c>
      <c r="H277" s="1" t="s">
        <v>18</v>
      </c>
      <c r="I277" s="5">
        <v>457.62009644599885</v>
      </c>
      <c r="J277" s="5">
        <v>1.1764228764065359</v>
      </c>
      <c r="K277" s="5">
        <f>transport_fleet_analysis3[[#This Row],[Distance_Travelled (km)]]/transport_fleet_analysis3[[#This Row],[Fuel_Consumed (L)]]</f>
        <v>10.801765202903367</v>
      </c>
      <c r="L277" s="5">
        <f>transport_fleet_analysis3[[#This Row],[Revenue (USD)]]/transport_fleet_analysis3[[#This Row],[Trip_Count]]</f>
        <v>65.374299492285544</v>
      </c>
      <c r="M277" s="5">
        <f>transport_fleet_analysis3[[#This Row],[Maintenance_Cost (USD)]]/transport_fleet_analysis3[[#This Row],[Distance_Travelled (km)]]</f>
        <v>0.76913612299210621</v>
      </c>
    </row>
    <row r="278" spans="1:13" x14ac:dyDescent="0.25">
      <c r="A278" s="1" t="s">
        <v>292</v>
      </c>
      <c r="B278" s="4">
        <v>45368</v>
      </c>
      <c r="C278" s="5">
        <v>159.49241367023015</v>
      </c>
      <c r="D278" s="5">
        <v>6.3331546525324303</v>
      </c>
      <c r="E278" s="5">
        <v>345.29371812366594</v>
      </c>
      <c r="F278">
        <v>10</v>
      </c>
      <c r="G278" s="1" t="s">
        <v>14</v>
      </c>
      <c r="H278" s="1" t="s">
        <v>27</v>
      </c>
      <c r="I278" s="5">
        <v>150.94906387877458</v>
      </c>
      <c r="J278" s="5">
        <v>1.3073858684465056</v>
      </c>
      <c r="K278" s="5">
        <f>transport_fleet_analysis3[[#This Row],[Distance_Travelled (km)]]/transport_fleet_analysis3[[#This Row],[Fuel_Consumed (L)]]</f>
        <v>25.183723187061936</v>
      </c>
      <c r="L278" s="5">
        <f>transport_fleet_analysis3[[#This Row],[Revenue (USD)]]/transport_fleet_analysis3[[#This Row],[Trip_Count]]</f>
        <v>15.094906387877458</v>
      </c>
      <c r="M278" s="5">
        <f>transport_fleet_analysis3[[#This Row],[Maintenance_Cost (USD)]]/transport_fleet_analysis3[[#This Row],[Distance_Travelled (km)]]</f>
        <v>2.1649538694523893</v>
      </c>
    </row>
    <row r="279" spans="1:13" x14ac:dyDescent="0.25">
      <c r="A279" s="1" t="s">
        <v>293</v>
      </c>
      <c r="B279" s="4">
        <v>45369</v>
      </c>
      <c r="C279" s="5">
        <v>314.99207973631036</v>
      </c>
      <c r="D279" s="5">
        <v>17.29971628829588</v>
      </c>
      <c r="E279" s="5">
        <v>149.1601180490994</v>
      </c>
      <c r="F279">
        <v>8</v>
      </c>
      <c r="G279" s="1" t="s">
        <v>11</v>
      </c>
      <c r="H279" s="1" t="s">
        <v>18</v>
      </c>
      <c r="I279" s="5">
        <v>1014.1226681499489</v>
      </c>
      <c r="J279" s="5">
        <v>1.1601596080383876</v>
      </c>
      <c r="K279" s="5">
        <f>transport_fleet_analysis3[[#This Row],[Distance_Travelled (km)]]/transport_fleet_analysis3[[#This Row],[Fuel_Consumed (L)]]</f>
        <v>18.207933268213086</v>
      </c>
      <c r="L279" s="5">
        <f>transport_fleet_analysis3[[#This Row],[Revenue (USD)]]/transport_fleet_analysis3[[#This Row],[Trip_Count]]</f>
        <v>126.76533351874362</v>
      </c>
      <c r="M279" s="5">
        <f>transport_fleet_analysis3[[#This Row],[Maintenance_Cost (USD)]]/transport_fleet_analysis3[[#This Row],[Distance_Travelled (km)]]</f>
        <v>0.47353609072953823</v>
      </c>
    </row>
    <row r="280" spans="1:13" x14ac:dyDescent="0.25">
      <c r="A280" s="1" t="s">
        <v>294</v>
      </c>
      <c r="B280" s="4">
        <v>45370</v>
      </c>
      <c r="C280" s="5">
        <v>285.78314435028426</v>
      </c>
      <c r="D280" s="5">
        <v>49.666364530285882</v>
      </c>
      <c r="E280" s="5">
        <v>216.56345431786022</v>
      </c>
      <c r="F280">
        <v>4</v>
      </c>
      <c r="G280" s="1" t="s">
        <v>20</v>
      </c>
      <c r="H280" s="1" t="s">
        <v>27</v>
      </c>
      <c r="I280" s="5">
        <v>375.79296182472746</v>
      </c>
      <c r="J280" s="5">
        <v>10.025792040777727</v>
      </c>
      <c r="K280" s="5">
        <f>transport_fleet_analysis3[[#This Row],[Distance_Travelled (km)]]/transport_fleet_analysis3[[#This Row],[Fuel_Consumed (L)]]</f>
        <v>5.7540580441722797</v>
      </c>
      <c r="L280" s="5">
        <f>transport_fleet_analysis3[[#This Row],[Revenue (USD)]]/transport_fleet_analysis3[[#This Row],[Trip_Count]]</f>
        <v>93.948240456181864</v>
      </c>
      <c r="M280" s="5">
        <f>transport_fleet_analysis3[[#This Row],[Maintenance_Cost (USD)]]/transport_fleet_analysis3[[#This Row],[Distance_Travelled (km)]]</f>
        <v>0.75778945889271376</v>
      </c>
    </row>
    <row r="281" spans="1:13" x14ac:dyDescent="0.25">
      <c r="A281" s="1" t="s">
        <v>295</v>
      </c>
      <c r="B281" s="4">
        <v>45371</v>
      </c>
      <c r="C281" s="5">
        <v>228.09501358669985</v>
      </c>
      <c r="D281" s="5">
        <v>27.077155524985695</v>
      </c>
      <c r="E281" s="5">
        <v>29.625131599771706</v>
      </c>
      <c r="F281">
        <v>6</v>
      </c>
      <c r="G281" s="1" t="s">
        <v>20</v>
      </c>
      <c r="H281" s="1" t="s">
        <v>18</v>
      </c>
      <c r="I281" s="5">
        <v>559.38241279123781</v>
      </c>
      <c r="J281" s="5">
        <v>8.4795547824982105</v>
      </c>
      <c r="K281" s="5">
        <f>transport_fleet_analysis3[[#This Row],[Distance_Travelled (km)]]/transport_fleet_analysis3[[#This Row],[Fuel_Consumed (L)]]</f>
        <v>8.4238912531348831</v>
      </c>
      <c r="L281" s="5">
        <f>transport_fleet_analysis3[[#This Row],[Revenue (USD)]]/transport_fleet_analysis3[[#This Row],[Trip_Count]]</f>
        <v>93.230402131872964</v>
      </c>
      <c r="M281" s="5">
        <f>transport_fleet_analysis3[[#This Row],[Maintenance_Cost (USD)]]/transport_fleet_analysis3[[#This Row],[Distance_Travelled (km)]]</f>
        <v>0.12988066303567425</v>
      </c>
    </row>
    <row r="282" spans="1:13" x14ac:dyDescent="0.25">
      <c r="A282" s="1" t="s">
        <v>296</v>
      </c>
      <c r="B282" s="4">
        <v>45372</v>
      </c>
      <c r="C282" s="5">
        <v>189.6235528261376</v>
      </c>
      <c r="D282" s="5">
        <v>21.011503896763156</v>
      </c>
      <c r="E282" s="5">
        <v>394.54575884510882</v>
      </c>
      <c r="F282">
        <v>8</v>
      </c>
      <c r="G282" s="1" t="s">
        <v>11</v>
      </c>
      <c r="H282" s="1" t="s">
        <v>18</v>
      </c>
      <c r="I282" s="5">
        <v>1699.9704486840396</v>
      </c>
      <c r="J282" s="5">
        <v>1.6948863374162184</v>
      </c>
      <c r="K282" s="5">
        <f>transport_fleet_analysis3[[#This Row],[Distance_Travelled (km)]]/transport_fleet_analysis3[[#This Row],[Fuel_Consumed (L)]]</f>
        <v>9.0247491925292085</v>
      </c>
      <c r="L282" s="5">
        <f>transport_fleet_analysis3[[#This Row],[Revenue (USD)]]/transport_fleet_analysis3[[#This Row],[Trip_Count]]</f>
        <v>212.49630608550495</v>
      </c>
      <c r="M282" s="5">
        <f>transport_fleet_analysis3[[#This Row],[Maintenance_Cost (USD)]]/transport_fleet_analysis3[[#This Row],[Distance_Travelled (km)]]</f>
        <v>2.0806790768595116</v>
      </c>
    </row>
    <row r="283" spans="1:13" x14ac:dyDescent="0.25">
      <c r="A283" s="1" t="s">
        <v>297</v>
      </c>
      <c r="B283" s="4">
        <v>45373</v>
      </c>
      <c r="C283" s="5">
        <v>202.78097651680875</v>
      </c>
      <c r="D283" s="5">
        <v>47.351428023682644</v>
      </c>
      <c r="E283" s="5">
        <v>388.43490963768863</v>
      </c>
      <c r="F283">
        <v>8</v>
      </c>
      <c r="G283" s="1" t="s">
        <v>20</v>
      </c>
      <c r="H283" s="1" t="s">
        <v>12</v>
      </c>
      <c r="I283" s="5">
        <v>1730.5597797112309</v>
      </c>
      <c r="J283" s="5">
        <v>11.546197807082136</v>
      </c>
      <c r="K283" s="5">
        <f>transport_fleet_analysis3[[#This Row],[Distance_Travelled (km)]]/transport_fleet_analysis3[[#This Row],[Fuel_Consumed (L)]]</f>
        <v>4.282468026421264</v>
      </c>
      <c r="L283" s="5">
        <f>transport_fleet_analysis3[[#This Row],[Revenue (USD)]]/transport_fleet_analysis3[[#This Row],[Trip_Count]]</f>
        <v>216.31997246390387</v>
      </c>
      <c r="M283" s="5">
        <f>transport_fleet_analysis3[[#This Row],[Maintenance_Cost (USD)]]/transport_fleet_analysis3[[#This Row],[Distance_Travelled (km)]]</f>
        <v>1.9155392005200784</v>
      </c>
    </row>
    <row r="284" spans="1:13" x14ac:dyDescent="0.25">
      <c r="A284" s="1" t="s">
        <v>298</v>
      </c>
      <c r="B284" s="4">
        <v>45374</v>
      </c>
      <c r="C284" s="5">
        <v>199.88088012190937</v>
      </c>
      <c r="D284" s="5">
        <v>24.433157580779511</v>
      </c>
      <c r="E284" s="5">
        <v>24.27103331362197</v>
      </c>
      <c r="F284">
        <v>10</v>
      </c>
      <c r="G284" s="1" t="s">
        <v>16</v>
      </c>
      <c r="H284" s="1" t="s">
        <v>27</v>
      </c>
      <c r="I284" s="5">
        <v>1123.3068165387024</v>
      </c>
      <c r="J284" s="5">
        <v>2.0626352635485361</v>
      </c>
      <c r="K284" s="5">
        <f>transport_fleet_analysis3[[#This Row],[Distance_Travelled (km)]]/transport_fleet_analysis3[[#This Row],[Fuel_Consumed (L)]]</f>
        <v>8.1807224244788923</v>
      </c>
      <c r="L284" s="5">
        <f>transport_fleet_analysis3[[#This Row],[Revenue (USD)]]/transport_fleet_analysis3[[#This Row],[Trip_Count]]</f>
        <v>112.33068165387024</v>
      </c>
      <c r="M284" s="5">
        <f>transport_fleet_analysis3[[#This Row],[Maintenance_Cost (USD)]]/transport_fleet_analysis3[[#This Row],[Distance_Travelled (km)]]</f>
        <v>0.12142748870636762</v>
      </c>
    </row>
    <row r="285" spans="1:13" x14ac:dyDescent="0.25">
      <c r="A285" s="1" t="s">
        <v>299</v>
      </c>
      <c r="B285" s="4">
        <v>45375</v>
      </c>
      <c r="C285" s="5">
        <v>125.65971862055896</v>
      </c>
      <c r="D285" s="5">
        <v>35.58626861396715</v>
      </c>
      <c r="E285" s="5">
        <v>457.52741026513843</v>
      </c>
      <c r="F285">
        <v>1</v>
      </c>
      <c r="G285" s="1" t="s">
        <v>14</v>
      </c>
      <c r="H285" s="1" t="s">
        <v>12</v>
      </c>
      <c r="I285" s="5">
        <v>263.57773968386607</v>
      </c>
      <c r="J285" s="5">
        <v>10.189235911778788</v>
      </c>
      <c r="K285" s="5">
        <f>transport_fleet_analysis3[[#This Row],[Distance_Travelled (km)]]/transport_fleet_analysis3[[#This Row],[Fuel_Consumed (L)]]</f>
        <v>3.5311293798091308</v>
      </c>
      <c r="L285" s="5">
        <f>transport_fleet_analysis3[[#This Row],[Revenue (USD)]]/transport_fleet_analysis3[[#This Row],[Trip_Count]]</f>
        <v>263.57773968386607</v>
      </c>
      <c r="M285" s="5">
        <f>transport_fleet_analysis3[[#This Row],[Maintenance_Cost (USD)]]/transport_fleet_analysis3[[#This Row],[Distance_Travelled (km)]]</f>
        <v>3.6410029824011017</v>
      </c>
    </row>
    <row r="286" spans="1:13" x14ac:dyDescent="0.25">
      <c r="A286" s="1" t="s">
        <v>300</v>
      </c>
      <c r="B286" s="4">
        <v>45376</v>
      </c>
      <c r="C286" s="5">
        <v>279.71747804396671</v>
      </c>
      <c r="D286" s="5">
        <v>34.730235838169392</v>
      </c>
      <c r="E286" s="5">
        <v>330.73834600401159</v>
      </c>
      <c r="F286">
        <v>8</v>
      </c>
      <c r="G286" s="1" t="s">
        <v>16</v>
      </c>
      <c r="H286" s="1" t="s">
        <v>18</v>
      </c>
      <c r="I286" s="5">
        <v>1562.4701781608801</v>
      </c>
      <c r="J286" s="5">
        <v>8.3051962990068766</v>
      </c>
      <c r="K286" s="5">
        <f>transport_fleet_analysis3[[#This Row],[Distance_Travelled (km)]]/transport_fleet_analysis3[[#This Row],[Fuel_Consumed (L)]]</f>
        <v>8.0540045667225293</v>
      </c>
      <c r="L286" s="5">
        <f>transport_fleet_analysis3[[#This Row],[Revenue (USD)]]/transport_fleet_analysis3[[#This Row],[Trip_Count]]</f>
        <v>195.30877227011001</v>
      </c>
      <c r="M286" s="5">
        <f>transport_fleet_analysis3[[#This Row],[Maintenance_Cost (USD)]]/transport_fleet_analysis3[[#This Row],[Distance_Travelled (km)]]</f>
        <v>1.1824014298885723</v>
      </c>
    </row>
    <row r="287" spans="1:13" x14ac:dyDescent="0.25">
      <c r="A287" s="1" t="s">
        <v>301</v>
      </c>
      <c r="B287" s="4">
        <v>45377</v>
      </c>
      <c r="C287" s="5">
        <v>101.31198792734864</v>
      </c>
      <c r="D287" s="5">
        <v>8.856235293653107</v>
      </c>
      <c r="E287" s="5">
        <v>308.54813623737624</v>
      </c>
      <c r="F287">
        <v>2</v>
      </c>
      <c r="G287" s="1" t="s">
        <v>16</v>
      </c>
      <c r="H287" s="1" t="s">
        <v>27</v>
      </c>
      <c r="I287" s="5">
        <v>381.51472881867932</v>
      </c>
      <c r="J287" s="5">
        <v>8.9641264664942</v>
      </c>
      <c r="K287" s="5">
        <f>transport_fleet_analysis3[[#This Row],[Distance_Travelled (km)]]/transport_fleet_analysis3[[#This Row],[Fuel_Consumed (L)]]</f>
        <v>11.439622431887587</v>
      </c>
      <c r="L287" s="5">
        <f>transport_fleet_analysis3[[#This Row],[Revenue (USD)]]/transport_fleet_analysis3[[#This Row],[Trip_Count]]</f>
        <v>190.75736440933966</v>
      </c>
      <c r="M287" s="5">
        <f>transport_fleet_analysis3[[#This Row],[Maintenance_Cost (USD)]]/transport_fleet_analysis3[[#This Row],[Distance_Travelled (km)]]</f>
        <v>3.0455244492748257</v>
      </c>
    </row>
    <row r="288" spans="1:13" x14ac:dyDescent="0.25">
      <c r="A288" s="1" t="s">
        <v>302</v>
      </c>
      <c r="B288" s="4">
        <v>45378</v>
      </c>
      <c r="C288" s="5">
        <v>279.47842804533741</v>
      </c>
      <c r="D288" s="5">
        <v>32.837715061694951</v>
      </c>
      <c r="E288" s="5">
        <v>24.062589015138229</v>
      </c>
      <c r="F288">
        <v>5</v>
      </c>
      <c r="G288" s="1" t="s">
        <v>14</v>
      </c>
      <c r="H288" s="1" t="s">
        <v>27</v>
      </c>
      <c r="I288" s="5">
        <v>901.57052681931827</v>
      </c>
      <c r="J288" s="5">
        <v>1.4841376362180716</v>
      </c>
      <c r="K288" s="5">
        <f>transport_fleet_analysis3[[#This Row],[Distance_Travelled (km)]]/transport_fleet_analysis3[[#This Row],[Fuel_Consumed (L)]]</f>
        <v>8.5108975310936827</v>
      </c>
      <c r="L288" s="5">
        <f>transport_fleet_analysis3[[#This Row],[Revenue (USD)]]/transport_fleet_analysis3[[#This Row],[Trip_Count]]</f>
        <v>180.31410536386366</v>
      </c>
      <c r="M288" s="5">
        <f>transport_fleet_analysis3[[#This Row],[Maintenance_Cost (USD)]]/transport_fleet_analysis3[[#This Row],[Distance_Travelled (km)]]</f>
        <v>8.6098197930449066E-2</v>
      </c>
    </row>
    <row r="289" spans="1:13" x14ac:dyDescent="0.25">
      <c r="A289" s="1" t="s">
        <v>303</v>
      </c>
      <c r="B289" s="4">
        <v>45379</v>
      </c>
      <c r="C289" s="5">
        <v>457.66522921102268</v>
      </c>
      <c r="D289" s="5">
        <v>40.912482821123596</v>
      </c>
      <c r="E289" s="5">
        <v>141.14741185311271</v>
      </c>
      <c r="F289">
        <v>2</v>
      </c>
      <c r="G289" s="1" t="s">
        <v>29</v>
      </c>
      <c r="H289" s="1" t="s">
        <v>21</v>
      </c>
      <c r="I289" s="5">
        <v>321.27175715267964</v>
      </c>
      <c r="J289" s="5">
        <v>6.6375011070409569</v>
      </c>
      <c r="K289" s="5">
        <f>transport_fleet_analysis3[[#This Row],[Distance_Travelled (km)]]/transport_fleet_analysis3[[#This Row],[Fuel_Consumed (L)]]</f>
        <v>11.186444763374878</v>
      </c>
      <c r="L289" s="5">
        <f>transport_fleet_analysis3[[#This Row],[Revenue (USD)]]/transport_fleet_analysis3[[#This Row],[Trip_Count]]</f>
        <v>160.63587857633982</v>
      </c>
      <c r="M289" s="5">
        <f>transport_fleet_analysis3[[#This Row],[Maintenance_Cost (USD)]]/transport_fleet_analysis3[[#This Row],[Distance_Travelled (km)]]</f>
        <v>0.30840754954541616</v>
      </c>
    </row>
    <row r="290" spans="1:13" x14ac:dyDescent="0.25">
      <c r="A290" s="1" t="s">
        <v>304</v>
      </c>
      <c r="B290" s="4">
        <v>45380</v>
      </c>
      <c r="C290" s="5">
        <v>207.21886946257112</v>
      </c>
      <c r="D290" s="5">
        <v>37.089883970527353</v>
      </c>
      <c r="E290" s="5">
        <v>406.44107321383342</v>
      </c>
      <c r="F290">
        <v>7</v>
      </c>
      <c r="G290" s="1" t="s">
        <v>20</v>
      </c>
      <c r="H290" s="1" t="s">
        <v>18</v>
      </c>
      <c r="I290" s="5">
        <v>1814.5891389966177</v>
      </c>
      <c r="J290" s="5">
        <v>9.9718676999103728</v>
      </c>
      <c r="K290" s="5">
        <f>transport_fleet_analysis3[[#This Row],[Distance_Travelled (km)]]/transport_fleet_analysis3[[#This Row],[Fuel_Consumed (L)]]</f>
        <v>5.586937657373988</v>
      </c>
      <c r="L290" s="5">
        <f>transport_fleet_analysis3[[#This Row],[Revenue (USD)]]/transport_fleet_analysis3[[#This Row],[Trip_Count]]</f>
        <v>259.22701985665969</v>
      </c>
      <c r="M290" s="5">
        <f>transport_fleet_analysis3[[#This Row],[Maintenance_Cost (USD)]]/transport_fleet_analysis3[[#This Row],[Distance_Travelled (km)]]</f>
        <v>1.961409567902535</v>
      </c>
    </row>
    <row r="291" spans="1:13" x14ac:dyDescent="0.25">
      <c r="A291" s="1" t="s">
        <v>253</v>
      </c>
      <c r="B291" s="4">
        <v>45381</v>
      </c>
      <c r="C291" s="5">
        <v>377.3205975532569</v>
      </c>
      <c r="D291" s="5">
        <v>8.6917104352916859</v>
      </c>
      <c r="E291" s="5">
        <v>166.62065522458727</v>
      </c>
      <c r="F291">
        <v>4</v>
      </c>
      <c r="G291" s="1" t="s">
        <v>14</v>
      </c>
      <c r="H291" s="1" t="s">
        <v>21</v>
      </c>
      <c r="I291" s="5">
        <v>1503.6842453102497</v>
      </c>
      <c r="J291" s="5">
        <v>4.5494753359451536</v>
      </c>
      <c r="K291" s="5">
        <f>transport_fleet_analysis3[[#This Row],[Distance_Travelled (km)]]/transport_fleet_analysis3[[#This Row],[Fuel_Consumed (L)]]</f>
        <v>43.41154717041541</v>
      </c>
      <c r="L291" s="5">
        <f>transport_fleet_analysis3[[#This Row],[Revenue (USD)]]/transport_fleet_analysis3[[#This Row],[Trip_Count]]</f>
        <v>375.92106132756243</v>
      </c>
      <c r="M291" s="5">
        <f>transport_fleet_analysis3[[#This Row],[Maintenance_Cost (USD)]]/transport_fleet_analysis3[[#This Row],[Distance_Travelled (km)]]</f>
        <v>0.44158907916780132</v>
      </c>
    </row>
    <row r="292" spans="1:13" x14ac:dyDescent="0.25">
      <c r="A292" s="1" t="s">
        <v>305</v>
      </c>
      <c r="B292" s="4">
        <v>45382</v>
      </c>
      <c r="C292" s="5">
        <v>418.52687068618337</v>
      </c>
      <c r="D292" s="5">
        <v>11.939943373948328</v>
      </c>
      <c r="E292" s="5">
        <v>484.17173281682079</v>
      </c>
      <c r="F292">
        <v>4</v>
      </c>
      <c r="G292" s="1" t="s">
        <v>11</v>
      </c>
      <c r="H292" s="1" t="s">
        <v>21</v>
      </c>
      <c r="I292" s="5">
        <v>946.00530215611332</v>
      </c>
      <c r="J292" s="5">
        <v>7.8946507802979857</v>
      </c>
      <c r="K292" s="5">
        <f>transport_fleet_analysis3[[#This Row],[Distance_Travelled (km)]]/transport_fleet_analysis3[[#This Row],[Fuel_Consumed (L)]]</f>
        <v>35.052667971555373</v>
      </c>
      <c r="L292" s="5">
        <f>transport_fleet_analysis3[[#This Row],[Revenue (USD)]]/transport_fleet_analysis3[[#This Row],[Trip_Count]]</f>
        <v>236.50132553902833</v>
      </c>
      <c r="M292" s="5">
        <f>transport_fleet_analysis3[[#This Row],[Maintenance_Cost (USD)]]/transport_fleet_analysis3[[#This Row],[Distance_Travelled (km)]]</f>
        <v>1.1568474254066683</v>
      </c>
    </row>
    <row r="293" spans="1:13" x14ac:dyDescent="0.25">
      <c r="A293" s="1" t="s">
        <v>306</v>
      </c>
      <c r="B293" s="4">
        <v>45383</v>
      </c>
      <c r="C293" s="5">
        <v>416.76665258750637</v>
      </c>
      <c r="D293" s="5">
        <v>37.025471965037752</v>
      </c>
      <c r="E293" s="5">
        <v>328.51534941927872</v>
      </c>
      <c r="F293">
        <v>6</v>
      </c>
      <c r="G293" s="1" t="s">
        <v>11</v>
      </c>
      <c r="H293" s="1" t="s">
        <v>27</v>
      </c>
      <c r="I293" s="5">
        <v>1021.5889908062627</v>
      </c>
      <c r="J293" s="5">
        <v>7.8714068850749159</v>
      </c>
      <c r="K293" s="5">
        <f>transport_fleet_analysis3[[#This Row],[Distance_Travelled (km)]]/transport_fleet_analysis3[[#This Row],[Fuel_Consumed (L)]]</f>
        <v>11.25621445098793</v>
      </c>
      <c r="L293" s="5">
        <f>transport_fleet_analysis3[[#This Row],[Revenue (USD)]]/transport_fleet_analysis3[[#This Row],[Trip_Count]]</f>
        <v>170.26483180104378</v>
      </c>
      <c r="M293" s="5">
        <f>transport_fleet_analysis3[[#This Row],[Maintenance_Cost (USD)]]/transport_fleet_analysis3[[#This Row],[Distance_Travelled (km)]]</f>
        <v>0.78824768579655502</v>
      </c>
    </row>
    <row r="294" spans="1:13" x14ac:dyDescent="0.25">
      <c r="A294" s="1" t="s">
        <v>307</v>
      </c>
      <c r="B294" s="4">
        <v>45384</v>
      </c>
      <c r="C294" s="5">
        <v>156.32098202602594</v>
      </c>
      <c r="D294" s="5">
        <v>33.52553968833729</v>
      </c>
      <c r="E294" s="5">
        <v>223.42726431661714</v>
      </c>
      <c r="F294">
        <v>7</v>
      </c>
      <c r="G294" s="1" t="s">
        <v>11</v>
      </c>
      <c r="H294" s="1" t="s">
        <v>21</v>
      </c>
      <c r="I294" s="5">
        <v>137.29277948747</v>
      </c>
      <c r="J294" s="5">
        <v>11.277601048042841</v>
      </c>
      <c r="K294" s="5">
        <f>transport_fleet_analysis3[[#This Row],[Distance_Travelled (km)]]/transport_fleet_analysis3[[#This Row],[Fuel_Consumed (L)]]</f>
        <v>4.6627431945683542</v>
      </c>
      <c r="L294" s="5">
        <f>transport_fleet_analysis3[[#This Row],[Revenue (USD)]]/transport_fleet_analysis3[[#This Row],[Trip_Count]]</f>
        <v>19.613254212495715</v>
      </c>
      <c r="M294" s="5">
        <f>transport_fleet_analysis3[[#This Row],[Maintenance_Cost (USD)]]/transport_fleet_analysis3[[#This Row],[Distance_Travelled (km)]]</f>
        <v>1.4292851888521187</v>
      </c>
    </row>
    <row r="295" spans="1:13" x14ac:dyDescent="0.25">
      <c r="A295" s="1" t="s">
        <v>308</v>
      </c>
      <c r="B295" s="4">
        <v>45385</v>
      </c>
      <c r="C295" s="5">
        <v>115.89989822496247</v>
      </c>
      <c r="D295" s="5">
        <v>38.284488003946755</v>
      </c>
      <c r="E295" s="5">
        <v>200.70821709008038</v>
      </c>
      <c r="F295">
        <v>6</v>
      </c>
      <c r="G295" s="1" t="s">
        <v>29</v>
      </c>
      <c r="H295" s="1" t="s">
        <v>18</v>
      </c>
      <c r="I295" s="5">
        <v>954.08092895097957</v>
      </c>
      <c r="J295" s="5">
        <v>5.3457031348955297</v>
      </c>
      <c r="K295" s="5">
        <f>transport_fleet_analysis3[[#This Row],[Distance_Travelled (km)]]/transport_fleet_analysis3[[#This Row],[Fuel_Consumed (L)]]</f>
        <v>3.0273331123826006</v>
      </c>
      <c r="L295" s="5">
        <f>transport_fleet_analysis3[[#This Row],[Revenue (USD)]]/transport_fleet_analysis3[[#This Row],[Trip_Count]]</f>
        <v>159.01348815849659</v>
      </c>
      <c r="M295" s="5">
        <f>transport_fleet_analysis3[[#This Row],[Maintenance_Cost (USD)]]/transport_fleet_analysis3[[#This Row],[Distance_Travelled (km)]]</f>
        <v>1.7317376474352411</v>
      </c>
    </row>
    <row r="296" spans="1:13" x14ac:dyDescent="0.25">
      <c r="A296" s="1" t="s">
        <v>309</v>
      </c>
      <c r="B296" s="4">
        <v>45386</v>
      </c>
      <c r="C296" s="5">
        <v>138.77231127079247</v>
      </c>
      <c r="D296" s="5">
        <v>19.25052029066913</v>
      </c>
      <c r="E296" s="5">
        <v>187.38041565059905</v>
      </c>
      <c r="F296">
        <v>9</v>
      </c>
      <c r="G296" s="1" t="s">
        <v>14</v>
      </c>
      <c r="H296" s="1" t="s">
        <v>12</v>
      </c>
      <c r="I296" s="5">
        <v>560.99633263456053</v>
      </c>
      <c r="J296" s="5">
        <v>5.7066832507315537</v>
      </c>
      <c r="K296" s="5">
        <f>transport_fleet_analysis3[[#This Row],[Distance_Travelled (km)]]/transport_fleet_analysis3[[#This Row],[Fuel_Consumed (L)]]</f>
        <v>7.2087563959534355</v>
      </c>
      <c r="L296" s="5">
        <f>transport_fleet_analysis3[[#This Row],[Revenue (USD)]]/transport_fleet_analysis3[[#This Row],[Trip_Count]]</f>
        <v>62.332925848284503</v>
      </c>
      <c r="M296" s="5">
        <f>transport_fleet_analysis3[[#This Row],[Maintenance_Cost (USD)]]/transport_fleet_analysis3[[#This Row],[Distance_Travelled (km)]]</f>
        <v>1.350272355736408</v>
      </c>
    </row>
    <row r="297" spans="1:13" x14ac:dyDescent="0.25">
      <c r="A297" s="1" t="s">
        <v>310</v>
      </c>
      <c r="B297" s="4">
        <v>45387</v>
      </c>
      <c r="C297" s="5">
        <v>321.0795433729246</v>
      </c>
      <c r="D297" s="5">
        <v>9.7947912970067499</v>
      </c>
      <c r="E297" s="5">
        <v>140.9593804533805</v>
      </c>
      <c r="F297">
        <v>9</v>
      </c>
      <c r="G297" s="1" t="s">
        <v>29</v>
      </c>
      <c r="H297" s="1" t="s">
        <v>21</v>
      </c>
      <c r="I297" s="5">
        <v>660.17967300055818</v>
      </c>
      <c r="J297" s="5">
        <v>3.5564895149438072</v>
      </c>
      <c r="K297" s="5">
        <f>transport_fleet_analysis3[[#This Row],[Distance_Travelled (km)]]/transport_fleet_analysis3[[#This Row],[Fuel_Consumed (L)]]</f>
        <v>32.78064163256294</v>
      </c>
      <c r="L297" s="5">
        <f>transport_fleet_analysis3[[#This Row],[Revenue (USD)]]/transport_fleet_analysis3[[#This Row],[Trip_Count]]</f>
        <v>73.353297000062014</v>
      </c>
      <c r="M297" s="5">
        <f>transport_fleet_analysis3[[#This Row],[Maintenance_Cost (USD)]]/transport_fleet_analysis3[[#This Row],[Distance_Travelled (km)]]</f>
        <v>0.4390170079744391</v>
      </c>
    </row>
    <row r="298" spans="1:13" x14ac:dyDescent="0.25">
      <c r="A298" s="1" t="s">
        <v>311</v>
      </c>
      <c r="B298" s="4">
        <v>45388</v>
      </c>
      <c r="C298" s="5">
        <v>392.09688299610144</v>
      </c>
      <c r="D298" s="5">
        <v>5.2337850066513552</v>
      </c>
      <c r="E298" s="5">
        <v>244.01504743866352</v>
      </c>
      <c r="F298">
        <v>1</v>
      </c>
      <c r="G298" s="1" t="s">
        <v>11</v>
      </c>
      <c r="H298" s="1" t="s">
        <v>21</v>
      </c>
      <c r="I298" s="5">
        <v>1675.9564487955956</v>
      </c>
      <c r="J298" s="5">
        <v>2.1647384607966211</v>
      </c>
      <c r="K298" s="5">
        <f>transport_fleet_analysis3[[#This Row],[Distance_Travelled (km)]]/transport_fleet_analysis3[[#This Row],[Fuel_Consumed (L)]]</f>
        <v>74.916505454046188</v>
      </c>
      <c r="L298" s="5">
        <f>transport_fleet_analysis3[[#This Row],[Revenue (USD)]]/transport_fleet_analysis3[[#This Row],[Trip_Count]]</f>
        <v>1675.9564487955956</v>
      </c>
      <c r="M298" s="5">
        <f>transport_fleet_analysis3[[#This Row],[Maintenance_Cost (USD)]]/transport_fleet_analysis3[[#This Row],[Distance_Travelled (km)]]</f>
        <v>0.62233355586529804</v>
      </c>
    </row>
    <row r="299" spans="1:13" x14ac:dyDescent="0.25">
      <c r="A299" s="1" t="s">
        <v>312</v>
      </c>
      <c r="B299" s="4">
        <v>45389</v>
      </c>
      <c r="C299" s="5">
        <v>344.97905473343258</v>
      </c>
      <c r="D299" s="5">
        <v>18.872035481133413</v>
      </c>
      <c r="E299" s="5">
        <v>345.05415506591038</v>
      </c>
      <c r="F299">
        <v>5</v>
      </c>
      <c r="G299" s="1" t="s">
        <v>16</v>
      </c>
      <c r="H299" s="1" t="s">
        <v>27</v>
      </c>
      <c r="I299" s="5">
        <v>844.29344755971522</v>
      </c>
      <c r="J299" s="5">
        <v>4.5570461072760597</v>
      </c>
      <c r="K299" s="5">
        <f>transport_fleet_analysis3[[#This Row],[Distance_Travelled (km)]]/transport_fleet_analysis3[[#This Row],[Fuel_Consumed (L)]]</f>
        <v>18.279907065579231</v>
      </c>
      <c r="L299" s="5">
        <f>transport_fleet_analysis3[[#This Row],[Revenue (USD)]]/transport_fleet_analysis3[[#This Row],[Trip_Count]]</f>
        <v>168.85868951194306</v>
      </c>
      <c r="M299" s="5">
        <f>transport_fleet_analysis3[[#This Row],[Maintenance_Cost (USD)]]/transport_fleet_analysis3[[#This Row],[Distance_Travelled (km)]]</f>
        <v>1.0002176953396078</v>
      </c>
    </row>
    <row r="300" spans="1:13" x14ac:dyDescent="0.25">
      <c r="A300" s="1" t="s">
        <v>313</v>
      </c>
      <c r="B300" s="4">
        <v>45390</v>
      </c>
      <c r="C300" s="5">
        <v>129.71575802625313</v>
      </c>
      <c r="D300" s="5">
        <v>21.196287380610347</v>
      </c>
      <c r="E300" s="5">
        <v>415.6691943059185</v>
      </c>
      <c r="F300">
        <v>4</v>
      </c>
      <c r="G300" s="1" t="s">
        <v>16</v>
      </c>
      <c r="H300" s="1" t="s">
        <v>27</v>
      </c>
      <c r="I300" s="5">
        <v>734.3151063841666</v>
      </c>
      <c r="J300" s="5">
        <v>1.1649402933086033</v>
      </c>
      <c r="K300" s="5">
        <f>transport_fleet_analysis3[[#This Row],[Distance_Travelled (km)]]/transport_fleet_analysis3[[#This Row],[Fuel_Consumed (L)]]</f>
        <v>6.1197395419781273</v>
      </c>
      <c r="L300" s="5">
        <f>transport_fleet_analysis3[[#This Row],[Revenue (USD)]]/transport_fleet_analysis3[[#This Row],[Trip_Count]]</f>
        <v>183.57877659604165</v>
      </c>
      <c r="M300" s="5">
        <f>transport_fleet_analysis3[[#This Row],[Maintenance_Cost (USD)]]/transport_fleet_analysis3[[#This Row],[Distance_Travelled (km)]]</f>
        <v>3.2044618219922931</v>
      </c>
    </row>
    <row r="301" spans="1:13" x14ac:dyDescent="0.25">
      <c r="A301" s="1" t="s">
        <v>314</v>
      </c>
      <c r="B301" s="4">
        <v>45391</v>
      </c>
      <c r="C301" s="5">
        <v>397.78164016140209</v>
      </c>
      <c r="D301" s="5">
        <v>17.139489945772389</v>
      </c>
      <c r="E301" s="5">
        <v>210.63321918661768</v>
      </c>
      <c r="F301">
        <v>5</v>
      </c>
      <c r="G301" s="1" t="s">
        <v>29</v>
      </c>
      <c r="H301" s="1" t="s">
        <v>27</v>
      </c>
      <c r="I301" s="5">
        <v>295.06069122090003</v>
      </c>
      <c r="J301" s="5">
        <v>8.1939203551310484</v>
      </c>
      <c r="K301" s="5">
        <f>transport_fleet_analysis3[[#This Row],[Distance_Travelled (km)]]/transport_fleet_analysis3[[#This Row],[Fuel_Consumed (L)]]</f>
        <v>23.208487616606032</v>
      </c>
      <c r="L301" s="5">
        <f>transport_fleet_analysis3[[#This Row],[Revenue (USD)]]/transport_fleet_analysis3[[#This Row],[Trip_Count]]</f>
        <v>59.012138244180008</v>
      </c>
      <c r="M301" s="5">
        <f>transport_fleet_analysis3[[#This Row],[Maintenance_Cost (USD)]]/transport_fleet_analysis3[[#This Row],[Distance_Travelled (km)]]</f>
        <v>0.52951971111877383</v>
      </c>
    </row>
    <row r="302" spans="1:13" x14ac:dyDescent="0.25">
      <c r="A302" s="1" t="s">
        <v>315</v>
      </c>
      <c r="B302" s="4">
        <v>45292</v>
      </c>
      <c r="C302" s="5">
        <v>272.35266125782488</v>
      </c>
      <c r="D302" s="5">
        <v>10.962815202238971</v>
      </c>
      <c r="E302" s="5">
        <v>69.109809424928073</v>
      </c>
      <c r="F302">
        <v>2</v>
      </c>
      <c r="G302" s="1" t="s">
        <v>11</v>
      </c>
      <c r="H302" s="1" t="s">
        <v>12</v>
      </c>
      <c r="I302" s="5">
        <v>1710.4961071526732</v>
      </c>
      <c r="J302" s="5">
        <v>1.1317951625664022</v>
      </c>
      <c r="K302" s="5">
        <f>transport_fleet_analysis3[[#This Row],[Distance_Travelled (km)]]/transport_fleet_analysis3[[#This Row],[Fuel_Consumed (L)]]</f>
        <v>24.843314078869213</v>
      </c>
      <c r="L302" s="5">
        <f>transport_fleet_analysis3[[#This Row],[Revenue (USD)]]/transport_fleet_analysis3[[#This Row],[Trip_Count]]</f>
        <v>855.24805357633659</v>
      </c>
      <c r="M302" s="5">
        <f>transport_fleet_analysis3[[#This Row],[Maintenance_Cost (USD)]]/transport_fleet_analysis3[[#This Row],[Distance_Travelled (km)]]</f>
        <v>0.25375118093487142</v>
      </c>
    </row>
    <row r="303" spans="1:13" x14ac:dyDescent="0.25">
      <c r="A303" s="1" t="s">
        <v>316</v>
      </c>
      <c r="B303" s="4">
        <v>45293</v>
      </c>
      <c r="C303" s="5">
        <v>389.5006213611436</v>
      </c>
      <c r="D303" s="5">
        <v>13.432630258754475</v>
      </c>
      <c r="E303" s="5">
        <v>265.52658438478488</v>
      </c>
      <c r="F303">
        <v>7</v>
      </c>
      <c r="G303" s="1" t="s">
        <v>11</v>
      </c>
      <c r="H303" s="1" t="s">
        <v>27</v>
      </c>
      <c r="I303" s="5">
        <v>920.39710999298961</v>
      </c>
      <c r="J303" s="5">
        <v>3.3404473367820318</v>
      </c>
      <c r="K303" s="5">
        <f>transport_fleet_analysis3[[#This Row],[Distance_Travelled (km)]]/transport_fleet_analysis3[[#This Row],[Fuel_Consumed (L)]]</f>
        <v>28.996601101805329</v>
      </c>
      <c r="L303" s="5">
        <f>transport_fleet_analysis3[[#This Row],[Revenue (USD)]]/transport_fleet_analysis3[[#This Row],[Trip_Count]]</f>
        <v>131.48530142756994</v>
      </c>
      <c r="M303" s="5">
        <f>transport_fleet_analysis3[[#This Row],[Maintenance_Cost (USD)]]/transport_fleet_analysis3[[#This Row],[Distance_Travelled (km)]]</f>
        <v>0.68171029729523736</v>
      </c>
    </row>
    <row r="304" spans="1:13" x14ac:dyDescent="0.25">
      <c r="A304" s="1" t="s">
        <v>317</v>
      </c>
      <c r="B304" s="4">
        <v>45294</v>
      </c>
      <c r="C304" s="5">
        <v>391.94471732348677</v>
      </c>
      <c r="D304" s="5">
        <v>25.197965465965314</v>
      </c>
      <c r="E304" s="5">
        <v>337.93061721260108</v>
      </c>
      <c r="F304">
        <v>6</v>
      </c>
      <c r="G304" s="1" t="s">
        <v>11</v>
      </c>
      <c r="H304" s="1" t="s">
        <v>18</v>
      </c>
      <c r="I304" s="5">
        <v>889.80322116889727</v>
      </c>
      <c r="J304" s="5">
        <v>3.4210581312043891</v>
      </c>
      <c r="K304" s="5">
        <f>transport_fleet_analysis3[[#This Row],[Distance_Travelled (km)]]/transport_fleet_analysis3[[#This Row],[Fuel_Consumed (L)]]</f>
        <v>15.554617608032018</v>
      </c>
      <c r="L304" s="5">
        <f>transport_fleet_analysis3[[#This Row],[Revenue (USD)]]/transport_fleet_analysis3[[#This Row],[Trip_Count]]</f>
        <v>148.30053686148287</v>
      </c>
      <c r="M304" s="5">
        <f>transport_fleet_analysis3[[#This Row],[Maintenance_Cost (USD)]]/transport_fleet_analysis3[[#This Row],[Distance_Travelled (km)]]</f>
        <v>0.86218949325369831</v>
      </c>
    </row>
    <row r="305" spans="1:13" x14ac:dyDescent="0.25">
      <c r="A305" s="1" t="s">
        <v>318</v>
      </c>
      <c r="B305" s="4">
        <v>45295</v>
      </c>
      <c r="C305" s="5">
        <v>252.00736564777836</v>
      </c>
      <c r="D305" s="5">
        <v>29.963300027399047</v>
      </c>
      <c r="E305" s="5">
        <v>424.77629604117305</v>
      </c>
      <c r="F305">
        <v>2</v>
      </c>
      <c r="G305" s="1" t="s">
        <v>11</v>
      </c>
      <c r="H305" s="1" t="s">
        <v>18</v>
      </c>
      <c r="I305" s="5">
        <v>1041.8361008200704</v>
      </c>
      <c r="J305" s="5">
        <v>8.2375787270511225</v>
      </c>
      <c r="K305" s="5">
        <f>transport_fleet_analysis3[[#This Row],[Distance_Travelled (km)]]/transport_fleet_analysis3[[#This Row],[Fuel_Consumed (L)]]</f>
        <v>8.4105344009951413</v>
      </c>
      <c r="L305" s="5">
        <f>transport_fleet_analysis3[[#This Row],[Revenue (USD)]]/transport_fleet_analysis3[[#This Row],[Trip_Count]]</f>
        <v>520.91805041003522</v>
      </c>
      <c r="M305" s="5">
        <f>transport_fleet_analysis3[[#This Row],[Maintenance_Cost (USD)]]/transport_fleet_analysis3[[#This Row],[Distance_Travelled (km)]]</f>
        <v>1.6855709552349658</v>
      </c>
    </row>
    <row r="306" spans="1:13" x14ac:dyDescent="0.25">
      <c r="A306" s="1" t="s">
        <v>319</v>
      </c>
      <c r="B306" s="4">
        <v>45296</v>
      </c>
      <c r="C306" s="5">
        <v>465.86941627354673</v>
      </c>
      <c r="D306" s="5">
        <v>23.361987878741189</v>
      </c>
      <c r="E306" s="5">
        <v>199.6302863173143</v>
      </c>
      <c r="F306">
        <v>9</v>
      </c>
      <c r="G306" s="1" t="s">
        <v>14</v>
      </c>
      <c r="H306" s="1" t="s">
        <v>27</v>
      </c>
      <c r="I306" s="5">
        <v>1199.4564081139499</v>
      </c>
      <c r="J306" s="5">
        <v>4.0630338650151705</v>
      </c>
      <c r="K306" s="5">
        <f>transport_fleet_analysis3[[#This Row],[Distance_Travelled (km)]]/transport_fleet_analysis3[[#This Row],[Fuel_Consumed (L)]]</f>
        <v>19.941343120782797</v>
      </c>
      <c r="L306" s="5">
        <f>transport_fleet_analysis3[[#This Row],[Revenue (USD)]]/transport_fleet_analysis3[[#This Row],[Trip_Count]]</f>
        <v>133.27293423488334</v>
      </c>
      <c r="M306" s="5">
        <f>transport_fleet_analysis3[[#This Row],[Maintenance_Cost (USD)]]/transport_fleet_analysis3[[#This Row],[Distance_Travelled (km)]]</f>
        <v>0.42851125088687181</v>
      </c>
    </row>
    <row r="307" spans="1:13" x14ac:dyDescent="0.25">
      <c r="A307" s="1" t="s">
        <v>56</v>
      </c>
      <c r="B307" s="4">
        <v>45297</v>
      </c>
      <c r="C307" s="5">
        <v>304.02130253125966</v>
      </c>
      <c r="D307" s="5">
        <v>6.1817856805983737</v>
      </c>
      <c r="E307" s="5">
        <v>330.7242176310034</v>
      </c>
      <c r="F307">
        <v>3</v>
      </c>
      <c r="G307" s="1" t="s">
        <v>29</v>
      </c>
      <c r="H307" s="1" t="s">
        <v>27</v>
      </c>
      <c r="I307" s="5">
        <v>1489.0492391078067</v>
      </c>
      <c r="J307" s="5">
        <v>7.8630033363310963</v>
      </c>
      <c r="K307" s="5">
        <f>transport_fleet_analysis3[[#This Row],[Distance_Travelled (km)]]/transport_fleet_analysis3[[#This Row],[Fuel_Consumed (L)]]</f>
        <v>49.180175153181878</v>
      </c>
      <c r="L307" s="5">
        <f>transport_fleet_analysis3[[#This Row],[Revenue (USD)]]/transport_fleet_analysis3[[#This Row],[Trip_Count]]</f>
        <v>496.34974636926887</v>
      </c>
      <c r="M307" s="5">
        <f>transport_fleet_analysis3[[#This Row],[Maintenance_Cost (USD)]]/transport_fleet_analysis3[[#This Row],[Distance_Travelled (km)]]</f>
        <v>1.0878323817358098</v>
      </c>
    </row>
    <row r="308" spans="1:13" x14ac:dyDescent="0.25">
      <c r="A308" s="1" t="s">
        <v>320</v>
      </c>
      <c r="B308" s="4">
        <v>45298</v>
      </c>
      <c r="C308" s="5">
        <v>335.88424357726706</v>
      </c>
      <c r="D308" s="5">
        <v>20.926142930536649</v>
      </c>
      <c r="E308" s="5">
        <v>312.34405022624804</v>
      </c>
      <c r="F308">
        <v>8</v>
      </c>
      <c r="G308" s="1" t="s">
        <v>29</v>
      </c>
      <c r="H308" s="1" t="s">
        <v>12</v>
      </c>
      <c r="I308" s="5">
        <v>1998.1500987147658</v>
      </c>
      <c r="J308" s="5">
        <v>1.4833283703077123</v>
      </c>
      <c r="K308" s="5">
        <f>transport_fleet_analysis3[[#This Row],[Distance_Travelled (km)]]/transport_fleet_analysis3[[#This Row],[Fuel_Consumed (L)]]</f>
        <v>16.050938994931798</v>
      </c>
      <c r="L308" s="5">
        <f>transport_fleet_analysis3[[#This Row],[Revenue (USD)]]/transport_fleet_analysis3[[#This Row],[Trip_Count]]</f>
        <v>249.76876233934573</v>
      </c>
      <c r="M308" s="5">
        <f>transport_fleet_analysis3[[#This Row],[Maintenance_Cost (USD)]]/transport_fleet_analysis3[[#This Row],[Distance_Travelled (km)]]</f>
        <v>0.92991575579637509</v>
      </c>
    </row>
    <row r="309" spans="1:13" x14ac:dyDescent="0.25">
      <c r="A309" s="1" t="s">
        <v>321</v>
      </c>
      <c r="B309" s="4">
        <v>45299</v>
      </c>
      <c r="C309" s="5">
        <v>331.03480074885266</v>
      </c>
      <c r="D309" s="5">
        <v>9.1878917206943367</v>
      </c>
      <c r="E309" s="5">
        <v>163.26844460158276</v>
      </c>
      <c r="F309">
        <v>6</v>
      </c>
      <c r="G309" s="1" t="s">
        <v>14</v>
      </c>
      <c r="H309" s="1" t="s">
        <v>12</v>
      </c>
      <c r="I309" s="5">
        <v>170.33270840528138</v>
      </c>
      <c r="J309" s="5">
        <v>10.74006055596597</v>
      </c>
      <c r="K309" s="5">
        <f>transport_fleet_analysis3[[#This Row],[Distance_Travelled (km)]]/transport_fleet_analysis3[[#This Row],[Fuel_Consumed (L)]]</f>
        <v>36.029462559212234</v>
      </c>
      <c r="L309" s="5">
        <f>transport_fleet_analysis3[[#This Row],[Revenue (USD)]]/transport_fleet_analysis3[[#This Row],[Trip_Count]]</f>
        <v>28.388784734213562</v>
      </c>
      <c r="M309" s="5">
        <f>transport_fleet_analysis3[[#This Row],[Maintenance_Cost (USD)]]/transport_fleet_analysis3[[#This Row],[Distance_Travelled (km)]]</f>
        <v>0.49320628596221278</v>
      </c>
    </row>
    <row r="310" spans="1:13" x14ac:dyDescent="0.25">
      <c r="A310" s="1" t="s">
        <v>322</v>
      </c>
      <c r="B310" s="4">
        <v>45300</v>
      </c>
      <c r="C310" s="5">
        <v>438.91109367413725</v>
      </c>
      <c r="D310" s="5">
        <v>31.911970900742279</v>
      </c>
      <c r="E310" s="5">
        <v>71.890174681204854</v>
      </c>
      <c r="F310">
        <v>6</v>
      </c>
      <c r="G310" s="1" t="s">
        <v>16</v>
      </c>
      <c r="H310" s="1" t="s">
        <v>18</v>
      </c>
      <c r="I310" s="5">
        <v>859.39270722561935</v>
      </c>
      <c r="J310" s="5">
        <v>5.5220651948219288</v>
      </c>
      <c r="K310" s="5">
        <f>transport_fleet_analysis3[[#This Row],[Distance_Travelled (km)]]/transport_fleet_analysis3[[#This Row],[Fuel_Consumed (L)]]</f>
        <v>13.753807154039743</v>
      </c>
      <c r="L310" s="5">
        <f>transport_fleet_analysis3[[#This Row],[Revenue (USD)]]/transport_fleet_analysis3[[#This Row],[Trip_Count]]</f>
        <v>143.23211787093655</v>
      </c>
      <c r="M310" s="5">
        <f>transport_fleet_analysis3[[#This Row],[Maintenance_Cost (USD)]]/transport_fleet_analysis3[[#This Row],[Distance_Travelled (km)]]</f>
        <v>0.16379211124378323</v>
      </c>
    </row>
    <row r="311" spans="1:13" x14ac:dyDescent="0.25">
      <c r="A311" s="1" t="s">
        <v>323</v>
      </c>
      <c r="B311" s="4">
        <v>45301</v>
      </c>
      <c r="C311" s="5">
        <v>332.24783310489732</v>
      </c>
      <c r="D311" s="5">
        <v>19.599364875758567</v>
      </c>
      <c r="E311" s="5">
        <v>50.641785870612765</v>
      </c>
      <c r="F311">
        <v>4</v>
      </c>
      <c r="G311" s="1" t="s">
        <v>29</v>
      </c>
      <c r="H311" s="1" t="s">
        <v>12</v>
      </c>
      <c r="I311" s="5">
        <v>1075.3758707864181</v>
      </c>
      <c r="J311" s="5">
        <v>9.4429964392450447</v>
      </c>
      <c r="K311" s="5">
        <f>transport_fleet_analysis3[[#This Row],[Distance_Travelled (km)]]/transport_fleet_analysis3[[#This Row],[Fuel_Consumed (L)]]</f>
        <v>16.951969373040111</v>
      </c>
      <c r="L311" s="5">
        <f>transport_fleet_analysis3[[#This Row],[Revenue (USD)]]/transport_fleet_analysis3[[#This Row],[Trip_Count]]</f>
        <v>268.84396769660452</v>
      </c>
      <c r="M311" s="5">
        <f>transport_fleet_analysis3[[#This Row],[Maintenance_Cost (USD)]]/transport_fleet_analysis3[[#This Row],[Distance_Travelled (km)]]</f>
        <v>0.15242171904436208</v>
      </c>
    </row>
    <row r="312" spans="1:13" x14ac:dyDescent="0.25">
      <c r="A312" s="1" t="s">
        <v>324</v>
      </c>
      <c r="B312" s="4">
        <v>45302</v>
      </c>
      <c r="C312" s="5">
        <v>117.9308306268846</v>
      </c>
      <c r="D312" s="5">
        <v>22.335706282819267</v>
      </c>
      <c r="E312" s="5">
        <v>494.41326359444821</v>
      </c>
      <c r="F312">
        <v>10</v>
      </c>
      <c r="G312" s="1" t="s">
        <v>20</v>
      </c>
      <c r="H312" s="1" t="s">
        <v>27</v>
      </c>
      <c r="I312" s="5">
        <v>1476.7669518429118</v>
      </c>
      <c r="J312" s="5">
        <v>6.4953362704375932</v>
      </c>
      <c r="K312" s="5">
        <f>transport_fleet_analysis3[[#This Row],[Distance_Travelled (km)]]/transport_fleet_analysis3[[#This Row],[Fuel_Consumed (L)]]</f>
        <v>5.2799239537635563</v>
      </c>
      <c r="L312" s="5">
        <f>transport_fleet_analysis3[[#This Row],[Revenue (USD)]]/transport_fleet_analysis3[[#This Row],[Trip_Count]]</f>
        <v>147.67669518429119</v>
      </c>
      <c r="M312" s="5">
        <f>transport_fleet_analysis3[[#This Row],[Maintenance_Cost (USD)]]/transport_fleet_analysis3[[#This Row],[Distance_Travelled (km)]]</f>
        <v>4.19240041782371</v>
      </c>
    </row>
    <row r="313" spans="1:13" x14ac:dyDescent="0.25">
      <c r="A313" s="1" t="s">
        <v>325</v>
      </c>
      <c r="B313" s="4">
        <v>45303</v>
      </c>
      <c r="C313" s="5">
        <v>80.728816323090243</v>
      </c>
      <c r="D313" s="5">
        <v>18.133130808334442</v>
      </c>
      <c r="E313" s="5">
        <v>327.48547789503476</v>
      </c>
      <c r="F313">
        <v>5</v>
      </c>
      <c r="G313" s="1" t="s">
        <v>29</v>
      </c>
      <c r="H313" s="1" t="s">
        <v>12</v>
      </c>
      <c r="I313" s="5">
        <v>1877.0338124742286</v>
      </c>
      <c r="J313" s="5">
        <v>11.89521721094809</v>
      </c>
      <c r="K313" s="5">
        <f>transport_fleet_analysis3[[#This Row],[Distance_Travelled (km)]]/transport_fleet_analysis3[[#This Row],[Fuel_Consumed (L)]]</f>
        <v>4.4520065054615525</v>
      </c>
      <c r="L313" s="5">
        <f>transport_fleet_analysis3[[#This Row],[Revenue (USD)]]/transport_fleet_analysis3[[#This Row],[Trip_Count]]</f>
        <v>375.40676249484574</v>
      </c>
      <c r="M313" s="5">
        <f>transport_fleet_analysis3[[#This Row],[Maintenance_Cost (USD)]]/transport_fleet_analysis3[[#This Row],[Distance_Travelled (km)]]</f>
        <v>4.0566119114689236</v>
      </c>
    </row>
    <row r="314" spans="1:13" x14ac:dyDescent="0.25">
      <c r="A314" s="1" t="s">
        <v>326</v>
      </c>
      <c r="B314" s="4">
        <v>45304</v>
      </c>
      <c r="C314" s="5">
        <v>248.99362872632818</v>
      </c>
      <c r="D314" s="5">
        <v>22.450980172027716</v>
      </c>
      <c r="E314" s="5">
        <v>433.51596812087865</v>
      </c>
      <c r="F314">
        <v>3</v>
      </c>
      <c r="G314" s="1" t="s">
        <v>29</v>
      </c>
      <c r="H314" s="1" t="s">
        <v>27</v>
      </c>
      <c r="I314" s="5">
        <v>1819.6389701344783</v>
      </c>
      <c r="J314" s="5">
        <v>8.8378421954661377</v>
      </c>
      <c r="K314" s="5">
        <f>transport_fleet_analysis3[[#This Row],[Distance_Travelled (km)]]/transport_fleet_analysis3[[#This Row],[Fuel_Consumed (L)]]</f>
        <v>11.090546017075731</v>
      </c>
      <c r="L314" s="5">
        <f>transport_fleet_analysis3[[#This Row],[Revenue (USD)]]/transport_fleet_analysis3[[#This Row],[Trip_Count]]</f>
        <v>606.5463233781594</v>
      </c>
      <c r="M314" s="5">
        <f>transport_fleet_analysis3[[#This Row],[Maintenance_Cost (USD)]]/transport_fleet_analysis3[[#This Row],[Distance_Travelled (km)]]</f>
        <v>1.7410725340179734</v>
      </c>
    </row>
    <row r="315" spans="1:13" x14ac:dyDescent="0.25">
      <c r="A315" s="1" t="s">
        <v>327</v>
      </c>
      <c r="B315" s="4">
        <v>45305</v>
      </c>
      <c r="C315" s="5">
        <v>186.26919581255581</v>
      </c>
      <c r="D315" s="5">
        <v>8.8114782617835132</v>
      </c>
      <c r="E315" s="5">
        <v>145.3505158047185</v>
      </c>
      <c r="F315">
        <v>4</v>
      </c>
      <c r="G315" s="1" t="s">
        <v>16</v>
      </c>
      <c r="H315" s="1" t="s">
        <v>18</v>
      </c>
      <c r="I315" s="5">
        <v>1748.5049719140891</v>
      </c>
      <c r="J315" s="5">
        <v>9.7038575030553638</v>
      </c>
      <c r="K315" s="5">
        <f>transport_fleet_analysis3[[#This Row],[Distance_Travelled (km)]]/transport_fleet_analysis3[[#This Row],[Fuel_Consumed (L)]]</f>
        <v>21.139380961810765</v>
      </c>
      <c r="L315" s="5">
        <f>transport_fleet_analysis3[[#This Row],[Revenue (USD)]]/transport_fleet_analysis3[[#This Row],[Trip_Count]]</f>
        <v>437.12624297852227</v>
      </c>
      <c r="M315" s="5">
        <f>transport_fleet_analysis3[[#This Row],[Maintenance_Cost (USD)]]/transport_fleet_analysis3[[#This Row],[Distance_Travelled (km)]]</f>
        <v>0.78032502996891606</v>
      </c>
    </row>
    <row r="316" spans="1:13" x14ac:dyDescent="0.25">
      <c r="A316" s="1" t="s">
        <v>328</v>
      </c>
      <c r="B316" s="4">
        <v>45306</v>
      </c>
      <c r="C316" s="5">
        <v>173.60315036877165</v>
      </c>
      <c r="D316" s="5">
        <v>45.551122018539488</v>
      </c>
      <c r="E316" s="5">
        <v>361.32501227446005</v>
      </c>
      <c r="F316">
        <v>8</v>
      </c>
      <c r="G316" s="1" t="s">
        <v>14</v>
      </c>
      <c r="H316" s="1" t="s">
        <v>21</v>
      </c>
      <c r="I316" s="5">
        <v>540.62099350356766</v>
      </c>
      <c r="J316" s="5">
        <v>11.144463005327548</v>
      </c>
      <c r="K316" s="5">
        <f>transport_fleet_analysis3[[#This Row],[Distance_Travelled (km)]]/transport_fleet_analysis3[[#This Row],[Fuel_Consumed (L)]]</f>
        <v>3.8111717708756871</v>
      </c>
      <c r="L316" s="5">
        <f>transport_fleet_analysis3[[#This Row],[Revenue (USD)]]/transport_fleet_analysis3[[#This Row],[Trip_Count]]</f>
        <v>67.577624187945958</v>
      </c>
      <c r="M316" s="5">
        <f>transport_fleet_analysis3[[#This Row],[Maintenance_Cost (USD)]]/transport_fleet_analysis3[[#This Row],[Distance_Travelled (km)]]</f>
        <v>2.0813275076340809</v>
      </c>
    </row>
    <row r="317" spans="1:13" x14ac:dyDescent="0.25">
      <c r="A317" s="1" t="s">
        <v>329</v>
      </c>
      <c r="B317" s="4">
        <v>45307</v>
      </c>
      <c r="C317" s="5">
        <v>75.277454095885119</v>
      </c>
      <c r="D317" s="5">
        <v>45.734340844101148</v>
      </c>
      <c r="E317" s="5">
        <v>448.33942288684773</v>
      </c>
      <c r="F317">
        <v>4</v>
      </c>
      <c r="G317" s="1" t="s">
        <v>16</v>
      </c>
      <c r="H317" s="1" t="s">
        <v>12</v>
      </c>
      <c r="I317" s="5">
        <v>215.33889624317538</v>
      </c>
      <c r="J317" s="5">
        <v>7.261255680665748</v>
      </c>
      <c r="K317" s="5">
        <f>transport_fleet_analysis3[[#This Row],[Distance_Travelled (km)]]/transport_fleet_analysis3[[#This Row],[Fuel_Consumed (L)]]</f>
        <v>1.6459722105209802</v>
      </c>
      <c r="L317" s="5">
        <f>transport_fleet_analysis3[[#This Row],[Revenue (USD)]]/transport_fleet_analysis3[[#This Row],[Trip_Count]]</f>
        <v>53.834724060793846</v>
      </c>
      <c r="M317" s="5">
        <f>transport_fleet_analysis3[[#This Row],[Maintenance_Cost (USD)]]/transport_fleet_analysis3[[#This Row],[Distance_Travelled (km)]]</f>
        <v>5.9558260606923907</v>
      </c>
    </row>
    <row r="318" spans="1:13" x14ac:dyDescent="0.25">
      <c r="A318" s="1" t="s">
        <v>330</v>
      </c>
      <c r="B318" s="4">
        <v>45308</v>
      </c>
      <c r="C318" s="5">
        <v>278.30159838040015</v>
      </c>
      <c r="D318" s="5">
        <v>49.01778788062493</v>
      </c>
      <c r="E318" s="5">
        <v>163.41973372111349</v>
      </c>
      <c r="F318">
        <v>4</v>
      </c>
      <c r="G318" s="1" t="s">
        <v>16</v>
      </c>
      <c r="H318" s="1" t="s">
        <v>18</v>
      </c>
      <c r="I318" s="5">
        <v>136.13735215223295</v>
      </c>
      <c r="J318" s="5">
        <v>3.7713416855736202</v>
      </c>
      <c r="K318" s="5">
        <f>transport_fleet_analysis3[[#This Row],[Distance_Travelled (km)]]/transport_fleet_analysis3[[#This Row],[Fuel_Consumed (L)]]</f>
        <v>5.6775633991921399</v>
      </c>
      <c r="L318" s="5">
        <f>transport_fleet_analysis3[[#This Row],[Revenue (USD)]]/transport_fleet_analysis3[[#This Row],[Trip_Count]]</f>
        <v>34.034338038058237</v>
      </c>
      <c r="M318" s="5">
        <f>transport_fleet_analysis3[[#This Row],[Maintenance_Cost (USD)]]/transport_fleet_analysis3[[#This Row],[Distance_Travelled (km)]]</f>
        <v>0.58720371953358708</v>
      </c>
    </row>
    <row r="319" spans="1:13" x14ac:dyDescent="0.25">
      <c r="A319" s="1" t="s">
        <v>331</v>
      </c>
      <c r="B319" s="4">
        <v>45309</v>
      </c>
      <c r="C319" s="5">
        <v>189.68353277283992</v>
      </c>
      <c r="D319" s="5">
        <v>30.738219383729277</v>
      </c>
      <c r="E319" s="5">
        <v>91.966062249995133</v>
      </c>
      <c r="F319">
        <v>4</v>
      </c>
      <c r="G319" s="1" t="s">
        <v>14</v>
      </c>
      <c r="H319" s="1" t="s">
        <v>18</v>
      </c>
      <c r="I319" s="5">
        <v>1195.1663687833791</v>
      </c>
      <c r="J319" s="5">
        <v>2.0421902432928869</v>
      </c>
      <c r="K319" s="5">
        <f>transport_fleet_analysis3[[#This Row],[Distance_Travelled (km)]]/transport_fleet_analysis3[[#This Row],[Fuel_Consumed (L)]]</f>
        <v>6.1709343148629321</v>
      </c>
      <c r="L319" s="5">
        <f>transport_fleet_analysis3[[#This Row],[Revenue (USD)]]/transport_fleet_analysis3[[#This Row],[Trip_Count]]</f>
        <v>298.79159219584477</v>
      </c>
      <c r="M319" s="5">
        <f>transport_fleet_analysis3[[#This Row],[Maintenance_Cost (USD)]]/transport_fleet_analysis3[[#This Row],[Distance_Travelled (km)]]</f>
        <v>0.48483946342422513</v>
      </c>
    </row>
    <row r="320" spans="1:13" x14ac:dyDescent="0.25">
      <c r="A320" s="1" t="s">
        <v>332</v>
      </c>
      <c r="B320" s="4">
        <v>45310</v>
      </c>
      <c r="C320" s="5">
        <v>253.36123866530698</v>
      </c>
      <c r="D320" s="5">
        <v>12.631231552654647</v>
      </c>
      <c r="E320" s="5">
        <v>387.4277063857391</v>
      </c>
      <c r="F320">
        <v>5</v>
      </c>
      <c r="G320" s="1" t="s">
        <v>20</v>
      </c>
      <c r="H320" s="1" t="s">
        <v>12</v>
      </c>
      <c r="I320" s="5">
        <v>1151.1858017792558</v>
      </c>
      <c r="J320" s="5">
        <v>4.5678971990613242</v>
      </c>
      <c r="K320" s="5">
        <f>transport_fleet_analysis3[[#This Row],[Distance_Travelled (km)]]/transport_fleet_analysis3[[#This Row],[Fuel_Consumed (L)]]</f>
        <v>20.058316373121926</v>
      </c>
      <c r="L320" s="5">
        <f>transport_fleet_analysis3[[#This Row],[Revenue (USD)]]/transport_fleet_analysis3[[#This Row],[Trip_Count]]</f>
        <v>230.23716035585116</v>
      </c>
      <c r="M320" s="5">
        <f>transport_fleet_analysis3[[#This Row],[Maintenance_Cost (USD)]]/transport_fleet_analysis3[[#This Row],[Distance_Travelled (km)]]</f>
        <v>1.5291514535794302</v>
      </c>
    </row>
    <row r="321" spans="1:13" x14ac:dyDescent="0.25">
      <c r="A321" s="1" t="s">
        <v>333</v>
      </c>
      <c r="B321" s="4">
        <v>45311</v>
      </c>
      <c r="C321" s="5">
        <v>75.600522875278571</v>
      </c>
      <c r="D321" s="5">
        <v>22.132941056993442</v>
      </c>
      <c r="E321" s="5">
        <v>451.84978147783755</v>
      </c>
      <c r="F321">
        <v>4</v>
      </c>
      <c r="G321" s="1" t="s">
        <v>14</v>
      </c>
      <c r="H321" s="1" t="s">
        <v>21</v>
      </c>
      <c r="I321" s="5">
        <v>608.91285461535062</v>
      </c>
      <c r="J321" s="5">
        <v>7.9396131609340683</v>
      </c>
      <c r="K321" s="5">
        <f>transport_fleet_analysis3[[#This Row],[Distance_Travelled (km)]]/transport_fleet_analysis3[[#This Row],[Fuel_Consumed (L)]]</f>
        <v>3.4157468128886896</v>
      </c>
      <c r="L321" s="5">
        <f>transport_fleet_analysis3[[#This Row],[Revenue (USD)]]/transport_fleet_analysis3[[#This Row],[Trip_Count]]</f>
        <v>152.22821365383766</v>
      </c>
      <c r="M321" s="5">
        <f>transport_fleet_analysis3[[#This Row],[Maintenance_Cost (USD)]]/transport_fleet_analysis3[[#This Row],[Distance_Travelled (km)]]</f>
        <v>5.9768076237154277</v>
      </c>
    </row>
    <row r="322" spans="1:13" x14ac:dyDescent="0.25">
      <c r="A322" s="1" t="s">
        <v>215</v>
      </c>
      <c r="B322" s="4">
        <v>45312</v>
      </c>
      <c r="C322" s="5">
        <v>424.26348424840467</v>
      </c>
      <c r="D322" s="5">
        <v>11.247802653173753</v>
      </c>
      <c r="E322" s="5">
        <v>406.60631486409432</v>
      </c>
      <c r="F322">
        <v>4</v>
      </c>
      <c r="G322" s="1" t="s">
        <v>16</v>
      </c>
      <c r="H322" s="1" t="s">
        <v>27</v>
      </c>
      <c r="I322" s="5">
        <v>1331.770542953619</v>
      </c>
      <c r="J322" s="5">
        <v>5.274219851619792</v>
      </c>
      <c r="K322" s="5">
        <f>transport_fleet_analysis3[[#This Row],[Distance_Travelled (km)]]/transport_fleet_analysis3[[#This Row],[Fuel_Consumed (L)]]</f>
        <v>37.719677107660821</v>
      </c>
      <c r="L322" s="5">
        <f>transport_fleet_analysis3[[#This Row],[Revenue (USD)]]/transport_fleet_analysis3[[#This Row],[Trip_Count]]</f>
        <v>332.94263573840476</v>
      </c>
      <c r="M322" s="5">
        <f>transport_fleet_analysis3[[#This Row],[Maintenance_Cost (USD)]]/transport_fleet_analysis3[[#This Row],[Distance_Travelled (km)]]</f>
        <v>0.95838159530606182</v>
      </c>
    </row>
    <row r="323" spans="1:13" x14ac:dyDescent="0.25">
      <c r="A323" s="1" t="s">
        <v>334</v>
      </c>
      <c r="B323" s="4">
        <v>45313</v>
      </c>
      <c r="C323" s="5">
        <v>84.52895052805475</v>
      </c>
      <c r="D323" s="5">
        <v>18.550906941878093</v>
      </c>
      <c r="E323" s="5">
        <v>405.13459733734953</v>
      </c>
      <c r="F323">
        <v>4</v>
      </c>
      <c r="G323" s="1" t="s">
        <v>14</v>
      </c>
      <c r="H323" s="1" t="s">
        <v>18</v>
      </c>
      <c r="I323" s="5">
        <v>1789.3671296487908</v>
      </c>
      <c r="J323" s="5">
        <v>11.170087417185568</v>
      </c>
      <c r="K323" s="5">
        <f>transport_fleet_analysis3[[#This Row],[Distance_Travelled (km)]]/transport_fleet_analysis3[[#This Row],[Fuel_Consumed (L)]]</f>
        <v>4.5565939602248386</v>
      </c>
      <c r="L323" s="5">
        <f>transport_fleet_analysis3[[#This Row],[Revenue (USD)]]/transport_fleet_analysis3[[#This Row],[Trip_Count]]</f>
        <v>447.34178241219769</v>
      </c>
      <c r="M323" s="5">
        <f>transport_fleet_analysis3[[#This Row],[Maintenance_Cost (USD)]]/transport_fleet_analysis3[[#This Row],[Distance_Travelled (km)]]</f>
        <v>4.7928501987361987</v>
      </c>
    </row>
    <row r="324" spans="1:13" x14ac:dyDescent="0.25">
      <c r="A324" s="1" t="s">
        <v>335</v>
      </c>
      <c r="B324" s="4">
        <v>45314</v>
      </c>
      <c r="C324" s="5">
        <v>438.91251526635762</v>
      </c>
      <c r="D324" s="5">
        <v>27.190577399485313</v>
      </c>
      <c r="E324" s="5">
        <v>308.01598454987436</v>
      </c>
      <c r="F324">
        <v>4</v>
      </c>
      <c r="G324" s="1" t="s">
        <v>29</v>
      </c>
      <c r="H324" s="1" t="s">
        <v>18</v>
      </c>
      <c r="I324" s="5">
        <v>322.18740686847798</v>
      </c>
      <c r="J324" s="5">
        <v>9.4854705082694313</v>
      </c>
      <c r="K324" s="5">
        <f>transport_fleet_analysis3[[#This Row],[Distance_Travelled (km)]]/transport_fleet_analysis3[[#This Row],[Fuel_Consumed (L)]]</f>
        <v>16.142081457772417</v>
      </c>
      <c r="L324" s="5">
        <f>transport_fleet_analysis3[[#This Row],[Revenue (USD)]]/transport_fleet_analysis3[[#This Row],[Trip_Count]]</f>
        <v>80.546851717119495</v>
      </c>
      <c r="M324" s="5">
        <f>transport_fleet_analysis3[[#This Row],[Maintenance_Cost (USD)]]/transport_fleet_analysis3[[#This Row],[Distance_Travelled (km)]]</f>
        <v>0.70177079448954049</v>
      </c>
    </row>
    <row r="325" spans="1:13" x14ac:dyDescent="0.25">
      <c r="A325" s="1" t="s">
        <v>336</v>
      </c>
      <c r="B325" s="4">
        <v>45315</v>
      </c>
      <c r="C325" s="5">
        <v>434.88201715524065</v>
      </c>
      <c r="D325" s="5">
        <v>7.8470217624629477</v>
      </c>
      <c r="E325" s="5">
        <v>337.05455536694188</v>
      </c>
      <c r="F325">
        <v>10</v>
      </c>
      <c r="G325" s="1" t="s">
        <v>29</v>
      </c>
      <c r="H325" s="1" t="s">
        <v>21</v>
      </c>
      <c r="I325" s="5">
        <v>1283.1237106325664</v>
      </c>
      <c r="J325" s="5">
        <v>2.4622457970120903</v>
      </c>
      <c r="K325" s="5">
        <f>transport_fleet_analysis3[[#This Row],[Distance_Travelled (km)]]/transport_fleet_analysis3[[#This Row],[Fuel_Consumed (L)]]</f>
        <v>55.420009058155593</v>
      </c>
      <c r="L325" s="5">
        <f>transport_fleet_analysis3[[#This Row],[Revenue (USD)]]/transport_fleet_analysis3[[#This Row],[Trip_Count]]</f>
        <v>128.31237106325665</v>
      </c>
      <c r="M325" s="5">
        <f>transport_fleet_analysis3[[#This Row],[Maintenance_Cost (USD)]]/transport_fleet_analysis3[[#This Row],[Distance_Travelled (km)]]</f>
        <v>0.77504827072815685</v>
      </c>
    </row>
    <row r="326" spans="1:13" x14ac:dyDescent="0.25">
      <c r="A326" s="1" t="s">
        <v>337</v>
      </c>
      <c r="B326" s="4">
        <v>45316</v>
      </c>
      <c r="C326" s="5">
        <v>326.75377478700813</v>
      </c>
      <c r="D326" s="5">
        <v>24.560432116823524</v>
      </c>
      <c r="E326" s="5">
        <v>346.76276018594325</v>
      </c>
      <c r="F326">
        <v>6</v>
      </c>
      <c r="G326" s="1" t="s">
        <v>20</v>
      </c>
      <c r="H326" s="1" t="s">
        <v>27</v>
      </c>
      <c r="I326" s="5">
        <v>1327.7416442249105</v>
      </c>
      <c r="J326" s="5">
        <v>2.9286415054566257</v>
      </c>
      <c r="K326" s="5">
        <f>transport_fleet_analysis3[[#This Row],[Distance_Travelled (km)]]/transport_fleet_analysis3[[#This Row],[Fuel_Consumed (L)]]</f>
        <v>13.304072714713628</v>
      </c>
      <c r="L326" s="5">
        <f>transport_fleet_analysis3[[#This Row],[Revenue (USD)]]/transport_fleet_analysis3[[#This Row],[Trip_Count]]</f>
        <v>221.29027403748509</v>
      </c>
      <c r="M326" s="5">
        <f>transport_fleet_analysis3[[#This Row],[Maintenance_Cost (USD)]]/transport_fleet_analysis3[[#This Row],[Distance_Travelled (km)]]</f>
        <v>1.0612356671685823</v>
      </c>
    </row>
    <row r="327" spans="1:13" x14ac:dyDescent="0.25">
      <c r="A327" s="1" t="s">
        <v>338</v>
      </c>
      <c r="B327" s="4">
        <v>45317</v>
      </c>
      <c r="C327" s="5">
        <v>278.1805178002798</v>
      </c>
      <c r="D327" s="5">
        <v>23.949605289763593</v>
      </c>
      <c r="E327" s="5">
        <v>366.2159348444531</v>
      </c>
      <c r="F327">
        <v>3</v>
      </c>
      <c r="G327" s="1" t="s">
        <v>20</v>
      </c>
      <c r="H327" s="1" t="s">
        <v>18</v>
      </c>
      <c r="I327" s="5">
        <v>951.81824732778534</v>
      </c>
      <c r="J327" s="5">
        <v>9.3788791129264037</v>
      </c>
      <c r="K327" s="5">
        <f>transport_fleet_analysis3[[#This Row],[Distance_Travelled (km)]]/transport_fleet_analysis3[[#This Row],[Fuel_Consumed (L)]]</f>
        <v>11.615244361424953</v>
      </c>
      <c r="L327" s="5">
        <f>transport_fleet_analysis3[[#This Row],[Revenue (USD)]]/transport_fleet_analysis3[[#This Row],[Trip_Count]]</f>
        <v>317.27274910926178</v>
      </c>
      <c r="M327" s="5">
        <f>transport_fleet_analysis3[[#This Row],[Maintenance_Cost (USD)]]/transport_fleet_analysis3[[#This Row],[Distance_Travelled (km)]]</f>
        <v>1.3164686648091528</v>
      </c>
    </row>
    <row r="328" spans="1:13" x14ac:dyDescent="0.25">
      <c r="A328" s="1" t="s">
        <v>339</v>
      </c>
      <c r="B328" s="4">
        <v>45318</v>
      </c>
      <c r="C328" s="5">
        <v>258.22024651727253</v>
      </c>
      <c r="D328" s="5">
        <v>26.790409127026781</v>
      </c>
      <c r="E328" s="5">
        <v>334.59227382197196</v>
      </c>
      <c r="F328">
        <v>2</v>
      </c>
      <c r="G328" s="1" t="s">
        <v>14</v>
      </c>
      <c r="H328" s="1" t="s">
        <v>21</v>
      </c>
      <c r="I328" s="5">
        <v>928.8370075787094</v>
      </c>
      <c r="J328" s="5">
        <v>8.5638760737898707</v>
      </c>
      <c r="K328" s="5">
        <f>transport_fleet_analysis3[[#This Row],[Distance_Travelled (km)]]/transport_fleet_analysis3[[#This Row],[Fuel_Consumed (L)]]</f>
        <v>9.6385331516559045</v>
      </c>
      <c r="L328" s="5">
        <f>transport_fleet_analysis3[[#This Row],[Revenue (USD)]]/transport_fleet_analysis3[[#This Row],[Trip_Count]]</f>
        <v>464.4185037893547</v>
      </c>
      <c r="M328" s="5">
        <f>transport_fleet_analysis3[[#This Row],[Maintenance_Cost (USD)]]/transport_fleet_analysis3[[#This Row],[Distance_Travelled (km)]]</f>
        <v>1.2957631259932627</v>
      </c>
    </row>
    <row r="329" spans="1:13" x14ac:dyDescent="0.25">
      <c r="A329" s="1" t="s">
        <v>340</v>
      </c>
      <c r="B329" s="4">
        <v>45319</v>
      </c>
      <c r="C329" s="5">
        <v>299.44236710223674</v>
      </c>
      <c r="D329" s="5">
        <v>8.4614612627820716</v>
      </c>
      <c r="E329" s="5">
        <v>498.78516779758201</v>
      </c>
      <c r="F329">
        <v>2</v>
      </c>
      <c r="G329" s="1" t="s">
        <v>14</v>
      </c>
      <c r="H329" s="1" t="s">
        <v>12</v>
      </c>
      <c r="I329" s="5">
        <v>406.53352921620365</v>
      </c>
      <c r="J329" s="5">
        <v>11.758236843102397</v>
      </c>
      <c r="K329" s="5">
        <f>transport_fleet_analysis3[[#This Row],[Distance_Travelled (km)]]/transport_fleet_analysis3[[#This Row],[Fuel_Consumed (L)]]</f>
        <v>35.388966255668009</v>
      </c>
      <c r="L329" s="5">
        <f>transport_fleet_analysis3[[#This Row],[Revenue (USD)]]/transport_fleet_analysis3[[#This Row],[Trip_Count]]</f>
        <v>203.26676460810182</v>
      </c>
      <c r="M329" s="5">
        <f>transport_fleet_analysis3[[#This Row],[Maintenance_Cost (USD)]]/transport_fleet_analysis3[[#This Row],[Distance_Travelled (km)]]</f>
        <v>1.6657134146527932</v>
      </c>
    </row>
    <row r="330" spans="1:13" x14ac:dyDescent="0.25">
      <c r="A330" s="1" t="s">
        <v>341</v>
      </c>
      <c r="B330" s="4">
        <v>45320</v>
      </c>
      <c r="C330" s="5">
        <v>406.31800876941134</v>
      </c>
      <c r="D330" s="5">
        <v>16.326488200500627</v>
      </c>
      <c r="E330" s="5">
        <v>144.52461090175467</v>
      </c>
      <c r="F330">
        <v>2</v>
      </c>
      <c r="G330" s="1" t="s">
        <v>14</v>
      </c>
      <c r="H330" s="1" t="s">
        <v>21</v>
      </c>
      <c r="I330" s="5">
        <v>1479.7973570613744</v>
      </c>
      <c r="J330" s="5">
        <v>8.3300764806824485</v>
      </c>
      <c r="K330" s="5">
        <f>transport_fleet_analysis3[[#This Row],[Distance_Travelled (km)]]/transport_fleet_analysis3[[#This Row],[Fuel_Consumed (L)]]</f>
        <v>24.887042686678463</v>
      </c>
      <c r="L330" s="5">
        <f>transport_fleet_analysis3[[#This Row],[Revenue (USD)]]/transport_fleet_analysis3[[#This Row],[Trip_Count]]</f>
        <v>739.89867853068722</v>
      </c>
      <c r="M330" s="5">
        <f>transport_fleet_analysis3[[#This Row],[Maintenance_Cost (USD)]]/transport_fleet_analysis3[[#This Row],[Distance_Travelled (km)]]</f>
        <v>0.35569334310203693</v>
      </c>
    </row>
    <row r="331" spans="1:13" x14ac:dyDescent="0.25">
      <c r="A331" s="1" t="s">
        <v>342</v>
      </c>
      <c r="B331" s="4">
        <v>45321</v>
      </c>
      <c r="C331" s="5">
        <v>453.14454450056115</v>
      </c>
      <c r="D331" s="5">
        <v>16.096553075615134</v>
      </c>
      <c r="E331" s="5">
        <v>220.91152931904395</v>
      </c>
      <c r="F331">
        <v>8</v>
      </c>
      <c r="G331" s="1" t="s">
        <v>11</v>
      </c>
      <c r="H331" s="1" t="s">
        <v>21</v>
      </c>
      <c r="I331" s="5">
        <v>991.55683035634468</v>
      </c>
      <c r="J331" s="5">
        <v>1.7426483160716095</v>
      </c>
      <c r="K331" s="5">
        <f>transport_fleet_analysis3[[#This Row],[Distance_Travelled (km)]]/transport_fleet_analysis3[[#This Row],[Fuel_Consumed (L)]]</f>
        <v>28.151651000799383</v>
      </c>
      <c r="L331" s="5">
        <f>transport_fleet_analysis3[[#This Row],[Revenue (USD)]]/transport_fleet_analysis3[[#This Row],[Trip_Count]]</f>
        <v>123.94460379454308</v>
      </c>
      <c r="M331" s="5">
        <f>transport_fleet_analysis3[[#This Row],[Maintenance_Cost (USD)]]/transport_fleet_analysis3[[#This Row],[Distance_Travelled (km)]]</f>
        <v>0.48750786476426483</v>
      </c>
    </row>
    <row r="332" spans="1:13" x14ac:dyDescent="0.25">
      <c r="A332" s="1" t="s">
        <v>343</v>
      </c>
      <c r="B332" s="4">
        <v>45322</v>
      </c>
      <c r="C332" s="5">
        <v>252.38016664290782</v>
      </c>
      <c r="D332" s="5">
        <v>33.126515949600261</v>
      </c>
      <c r="E332" s="5">
        <v>206.37196208262</v>
      </c>
      <c r="F332">
        <v>10</v>
      </c>
      <c r="G332" s="1" t="s">
        <v>16</v>
      </c>
      <c r="H332" s="1" t="s">
        <v>18</v>
      </c>
      <c r="I332" s="5">
        <v>932.41030827906661</v>
      </c>
      <c r="J332" s="5">
        <v>1.194136781199771</v>
      </c>
      <c r="K332" s="5">
        <f>transport_fleet_analysis3[[#This Row],[Distance_Travelled (km)]]/transport_fleet_analysis3[[#This Row],[Fuel_Consumed (L)]]</f>
        <v>7.618675233667406</v>
      </c>
      <c r="L332" s="5">
        <f>transport_fleet_analysis3[[#This Row],[Revenue (USD)]]/transport_fleet_analysis3[[#This Row],[Trip_Count]]</f>
        <v>93.241030827906656</v>
      </c>
      <c r="M332" s="5">
        <f>transport_fleet_analysis3[[#This Row],[Maintenance_Cost (USD)]]/transport_fleet_analysis3[[#This Row],[Distance_Travelled (km)]]</f>
        <v>0.81770277287523652</v>
      </c>
    </row>
    <row r="333" spans="1:13" x14ac:dyDescent="0.25">
      <c r="A333" s="1" t="s">
        <v>156</v>
      </c>
      <c r="B333" s="4">
        <v>45323</v>
      </c>
      <c r="C333" s="5">
        <v>414.41716296408703</v>
      </c>
      <c r="D333" s="5">
        <v>31.721287911758537</v>
      </c>
      <c r="E333" s="5">
        <v>36.95312231668364</v>
      </c>
      <c r="F333">
        <v>1</v>
      </c>
      <c r="G333" s="1" t="s">
        <v>16</v>
      </c>
      <c r="H333" s="1" t="s">
        <v>27</v>
      </c>
      <c r="I333" s="5">
        <v>1064.5082959341589</v>
      </c>
      <c r="J333" s="5">
        <v>11.033135804797753</v>
      </c>
      <c r="K333" s="5">
        <f>transport_fleet_analysis3[[#This Row],[Distance_Travelled (km)]]/transport_fleet_analysis3[[#This Row],[Fuel_Consumed (L)]]</f>
        <v>13.064323369117359</v>
      </c>
      <c r="L333" s="5">
        <f>transport_fleet_analysis3[[#This Row],[Revenue (USD)]]/transport_fleet_analysis3[[#This Row],[Trip_Count]]</f>
        <v>1064.5082959341589</v>
      </c>
      <c r="M333" s="5">
        <f>transport_fleet_analysis3[[#This Row],[Maintenance_Cost (USD)]]/transport_fleet_analysis3[[#This Row],[Distance_Travelled (km)]]</f>
        <v>8.9168899406528584E-2</v>
      </c>
    </row>
    <row r="334" spans="1:13" x14ac:dyDescent="0.25">
      <c r="A334" s="1" t="s">
        <v>344</v>
      </c>
      <c r="B334" s="4">
        <v>45324</v>
      </c>
      <c r="C334" s="5">
        <v>343.32685459187445</v>
      </c>
      <c r="D334" s="5">
        <v>13.79967011961172</v>
      </c>
      <c r="E334" s="5">
        <v>359.8731005004181</v>
      </c>
      <c r="F334">
        <v>9</v>
      </c>
      <c r="G334" s="1" t="s">
        <v>20</v>
      </c>
      <c r="H334" s="1" t="s">
        <v>12</v>
      </c>
      <c r="I334" s="5">
        <v>1216.5515491905307</v>
      </c>
      <c r="J334" s="5">
        <v>5.9380272195196548</v>
      </c>
      <c r="K334" s="5">
        <f>transport_fleet_analysis3[[#This Row],[Distance_Travelled (km)]]/transport_fleet_analysis3[[#This Row],[Fuel_Consumed (L)]]</f>
        <v>24.879352304512523</v>
      </c>
      <c r="L334" s="5">
        <f>transport_fleet_analysis3[[#This Row],[Revenue (USD)]]/transport_fleet_analysis3[[#This Row],[Trip_Count]]</f>
        <v>135.17239435450341</v>
      </c>
      <c r="M334" s="5">
        <f>transport_fleet_analysis3[[#This Row],[Maintenance_Cost (USD)]]/transport_fleet_analysis3[[#This Row],[Distance_Travelled (km)]]</f>
        <v>1.0481938586721182</v>
      </c>
    </row>
    <row r="335" spans="1:13" x14ac:dyDescent="0.25">
      <c r="A335" s="1" t="s">
        <v>345</v>
      </c>
      <c r="B335" s="4">
        <v>45325</v>
      </c>
      <c r="C335" s="5">
        <v>194.68704329619277</v>
      </c>
      <c r="D335" s="5">
        <v>9.8137565411405898</v>
      </c>
      <c r="E335" s="5">
        <v>294.58036833768375</v>
      </c>
      <c r="F335">
        <v>1</v>
      </c>
      <c r="G335" s="1" t="s">
        <v>29</v>
      </c>
      <c r="H335" s="1" t="s">
        <v>21</v>
      </c>
      <c r="I335" s="5">
        <v>1401.450760248234</v>
      </c>
      <c r="J335" s="5">
        <v>6.6212875548490242</v>
      </c>
      <c r="K335" s="5">
        <f>transport_fleet_analysis3[[#This Row],[Distance_Travelled (km)]]/transport_fleet_analysis3[[#This Row],[Fuel_Consumed (L)]]</f>
        <v>19.838177407401382</v>
      </c>
      <c r="L335" s="5">
        <f>transport_fleet_analysis3[[#This Row],[Revenue (USD)]]/transport_fleet_analysis3[[#This Row],[Trip_Count]]</f>
        <v>1401.450760248234</v>
      </c>
      <c r="M335" s="5">
        <f>transport_fleet_analysis3[[#This Row],[Maintenance_Cost (USD)]]/transport_fleet_analysis3[[#This Row],[Distance_Travelled (km)]]</f>
        <v>1.5130969341884524</v>
      </c>
    </row>
    <row r="336" spans="1:13" x14ac:dyDescent="0.25">
      <c r="A336" s="1" t="s">
        <v>346</v>
      </c>
      <c r="B336" s="4">
        <v>45326</v>
      </c>
      <c r="C336" s="5">
        <v>264.03306257438123</v>
      </c>
      <c r="D336" s="5">
        <v>18.709609808806562</v>
      </c>
      <c r="E336" s="5">
        <v>111.15927699744833</v>
      </c>
      <c r="F336">
        <v>8</v>
      </c>
      <c r="G336" s="1" t="s">
        <v>29</v>
      </c>
      <c r="H336" s="1" t="s">
        <v>12</v>
      </c>
      <c r="I336" s="5">
        <v>1851.2976336776483</v>
      </c>
      <c r="J336" s="5">
        <v>9.159953143869938</v>
      </c>
      <c r="K336" s="5">
        <f>transport_fleet_analysis3[[#This Row],[Distance_Travelled (km)]]/transport_fleet_analysis3[[#This Row],[Fuel_Consumed (L)]]</f>
        <v>14.112162961843362</v>
      </c>
      <c r="L336" s="5">
        <f>transport_fleet_analysis3[[#This Row],[Revenue (USD)]]/transport_fleet_analysis3[[#This Row],[Trip_Count]]</f>
        <v>231.41220420970603</v>
      </c>
      <c r="M336" s="5">
        <f>transport_fleet_analysis3[[#This Row],[Maintenance_Cost (USD)]]/transport_fleet_analysis3[[#This Row],[Distance_Travelled (km)]]</f>
        <v>0.42100514198343419</v>
      </c>
    </row>
    <row r="337" spans="1:13" x14ac:dyDescent="0.25">
      <c r="A337" s="1" t="s">
        <v>347</v>
      </c>
      <c r="B337" s="4">
        <v>45327</v>
      </c>
      <c r="C337" s="5">
        <v>117.88748451303734</v>
      </c>
      <c r="D337" s="5">
        <v>47.697055807755433</v>
      </c>
      <c r="E337" s="5">
        <v>368.74394075883367</v>
      </c>
      <c r="F337">
        <v>6</v>
      </c>
      <c r="G337" s="1" t="s">
        <v>29</v>
      </c>
      <c r="H337" s="1" t="s">
        <v>27</v>
      </c>
      <c r="I337" s="5">
        <v>1721.562203770038</v>
      </c>
      <c r="J337" s="5">
        <v>6.5376204882722639</v>
      </c>
      <c r="K337" s="5">
        <f>transport_fleet_analysis3[[#This Row],[Distance_Travelled (km)]]/transport_fleet_analysis3[[#This Row],[Fuel_Consumed (L)]]</f>
        <v>2.4715882881364157</v>
      </c>
      <c r="L337" s="5">
        <f>transport_fleet_analysis3[[#This Row],[Revenue (USD)]]/transport_fleet_analysis3[[#This Row],[Trip_Count]]</f>
        <v>286.92703396167298</v>
      </c>
      <c r="M337" s="5">
        <f>transport_fleet_analysis3[[#This Row],[Maintenance_Cost (USD)]]/transport_fleet_analysis3[[#This Row],[Distance_Travelled (km)]]</f>
        <v>3.1279311988208027</v>
      </c>
    </row>
    <row r="338" spans="1:13" x14ac:dyDescent="0.25">
      <c r="A338" s="1" t="s">
        <v>348</v>
      </c>
      <c r="B338" s="4">
        <v>45328</v>
      </c>
      <c r="C338" s="5">
        <v>77.843165045495326</v>
      </c>
      <c r="D338" s="5">
        <v>19.949774689023215</v>
      </c>
      <c r="E338" s="5">
        <v>126.73433310860908</v>
      </c>
      <c r="F338">
        <v>10</v>
      </c>
      <c r="G338" s="1" t="s">
        <v>29</v>
      </c>
      <c r="H338" s="1" t="s">
        <v>12</v>
      </c>
      <c r="I338" s="5">
        <v>1458.8784087316726</v>
      </c>
      <c r="J338" s="5">
        <v>8.7509204363241011</v>
      </c>
      <c r="K338" s="5">
        <f>transport_fleet_analysis3[[#This Row],[Distance_Travelled (km)]]/transport_fleet_analysis3[[#This Row],[Fuel_Consumed (L)]]</f>
        <v>3.9019571027198752</v>
      </c>
      <c r="L338" s="5">
        <f>transport_fleet_analysis3[[#This Row],[Revenue (USD)]]/transport_fleet_analysis3[[#This Row],[Trip_Count]]</f>
        <v>145.88784087316725</v>
      </c>
      <c r="M338" s="5">
        <f>transport_fleet_analysis3[[#This Row],[Maintenance_Cost (USD)]]/transport_fleet_analysis3[[#This Row],[Distance_Travelled (km)]]</f>
        <v>1.6280727156268553</v>
      </c>
    </row>
    <row r="339" spans="1:13" x14ac:dyDescent="0.25">
      <c r="A339" s="1" t="s">
        <v>349</v>
      </c>
      <c r="B339" s="4">
        <v>45329</v>
      </c>
      <c r="C339" s="5">
        <v>96.57584477167623</v>
      </c>
      <c r="D339" s="5">
        <v>32.908648454361021</v>
      </c>
      <c r="E339" s="5">
        <v>276.62484874122231</v>
      </c>
      <c r="F339">
        <v>6</v>
      </c>
      <c r="G339" s="1" t="s">
        <v>16</v>
      </c>
      <c r="H339" s="1" t="s">
        <v>12</v>
      </c>
      <c r="I339" s="5">
        <v>990.08783436716544</v>
      </c>
      <c r="J339" s="5">
        <v>1.1462084916134547</v>
      </c>
      <c r="K339" s="5">
        <f>transport_fleet_analysis3[[#This Row],[Distance_Travelled (km)]]/transport_fleet_analysis3[[#This Row],[Fuel_Consumed (L)]]</f>
        <v>2.9346645732233982</v>
      </c>
      <c r="L339" s="5">
        <f>transport_fleet_analysis3[[#This Row],[Revenue (USD)]]/transport_fleet_analysis3[[#This Row],[Trip_Count]]</f>
        <v>165.01463906119423</v>
      </c>
      <c r="M339" s="5">
        <f>transport_fleet_analysis3[[#This Row],[Maintenance_Cost (USD)]]/transport_fleet_analysis3[[#This Row],[Distance_Travelled (km)]]</f>
        <v>2.864327507517189</v>
      </c>
    </row>
    <row r="340" spans="1:13" x14ac:dyDescent="0.25">
      <c r="A340" s="1" t="s">
        <v>350</v>
      </c>
      <c r="B340" s="4">
        <v>45330</v>
      </c>
      <c r="C340" s="5">
        <v>454.60707528009812</v>
      </c>
      <c r="D340" s="5">
        <v>41.183440788082208</v>
      </c>
      <c r="E340" s="5">
        <v>396.75058654213615</v>
      </c>
      <c r="F340">
        <v>8</v>
      </c>
      <c r="G340" s="1" t="s">
        <v>11</v>
      </c>
      <c r="H340" s="1" t="s">
        <v>18</v>
      </c>
      <c r="I340" s="5">
        <v>1778.0294474769285</v>
      </c>
      <c r="J340" s="5">
        <v>1.2333471758651386</v>
      </c>
      <c r="K340" s="5">
        <f>transport_fleet_analysis3[[#This Row],[Distance_Travelled (km)]]/transport_fleet_analysis3[[#This Row],[Fuel_Consumed (L)]]</f>
        <v>11.038588971217134</v>
      </c>
      <c r="L340" s="5">
        <f>transport_fleet_analysis3[[#This Row],[Revenue (USD)]]/transport_fleet_analysis3[[#This Row],[Trip_Count]]</f>
        <v>222.25368093461606</v>
      </c>
      <c r="M340" s="5">
        <f>transport_fleet_analysis3[[#This Row],[Maintenance_Cost (USD)]]/transport_fleet_analysis3[[#This Row],[Distance_Travelled (km)]]</f>
        <v>0.87273297780877102</v>
      </c>
    </row>
    <row r="341" spans="1:13" x14ac:dyDescent="0.25">
      <c r="A341" s="1" t="s">
        <v>351</v>
      </c>
      <c r="B341" s="4">
        <v>45331</v>
      </c>
      <c r="C341" s="5">
        <v>204.54699912722043</v>
      </c>
      <c r="D341" s="5">
        <v>19.82937723256671</v>
      </c>
      <c r="E341" s="5">
        <v>455.1327226424263</v>
      </c>
      <c r="F341">
        <v>10</v>
      </c>
      <c r="G341" s="1" t="s">
        <v>29</v>
      </c>
      <c r="H341" s="1" t="s">
        <v>27</v>
      </c>
      <c r="I341" s="5">
        <v>1473.6905064555394</v>
      </c>
      <c r="J341" s="5">
        <v>9.3483513434572032</v>
      </c>
      <c r="K341" s="5">
        <f>transport_fleet_analysis3[[#This Row],[Distance_Travelled (km)]]/transport_fleet_analysis3[[#This Row],[Fuel_Consumed (L)]]</f>
        <v>10.315351648627843</v>
      </c>
      <c r="L341" s="5">
        <f>transport_fleet_analysis3[[#This Row],[Revenue (USD)]]/transport_fleet_analysis3[[#This Row],[Trip_Count]]</f>
        <v>147.36905064555395</v>
      </c>
      <c r="M341" s="5">
        <f>transport_fleet_analysis3[[#This Row],[Maintenance_Cost (USD)]]/transport_fleet_analysis3[[#This Row],[Distance_Travelled (km)]]</f>
        <v>2.2250765085013597</v>
      </c>
    </row>
    <row r="342" spans="1:13" x14ac:dyDescent="0.25">
      <c r="A342" s="1" t="s">
        <v>352</v>
      </c>
      <c r="B342" s="4">
        <v>45332</v>
      </c>
      <c r="C342" s="5">
        <v>371.44199712535817</v>
      </c>
      <c r="D342" s="5">
        <v>20.063130068613063</v>
      </c>
      <c r="E342" s="5">
        <v>342.49686846195624</v>
      </c>
      <c r="F342">
        <v>5</v>
      </c>
      <c r="G342" s="1" t="s">
        <v>20</v>
      </c>
      <c r="H342" s="1" t="s">
        <v>21</v>
      </c>
      <c r="I342" s="5">
        <v>841.70534255822281</v>
      </c>
      <c r="J342" s="5">
        <v>2.3646177902619154</v>
      </c>
      <c r="K342" s="5">
        <f>transport_fleet_analysis3[[#This Row],[Distance_Travelled (km)]]/transport_fleet_analysis3[[#This Row],[Fuel_Consumed (L)]]</f>
        <v>18.513661420480211</v>
      </c>
      <c r="L342" s="5">
        <f>transport_fleet_analysis3[[#This Row],[Revenue (USD)]]/transport_fleet_analysis3[[#This Row],[Trip_Count]]</f>
        <v>168.34106851164455</v>
      </c>
      <c r="M342" s="5">
        <f>transport_fleet_analysis3[[#This Row],[Maintenance_Cost (USD)]]/transport_fleet_analysis3[[#This Row],[Distance_Travelled (km)]]</f>
        <v>0.92207362417978489</v>
      </c>
    </row>
    <row r="343" spans="1:13" x14ac:dyDescent="0.25">
      <c r="A343" s="1" t="s">
        <v>353</v>
      </c>
      <c r="B343" s="4">
        <v>45333</v>
      </c>
      <c r="C343" s="5">
        <v>277.0470506754308</v>
      </c>
      <c r="D343" s="5">
        <v>41.696396150135143</v>
      </c>
      <c r="E343" s="5">
        <v>263.51113069127132</v>
      </c>
      <c r="F343">
        <v>8</v>
      </c>
      <c r="G343" s="1" t="s">
        <v>14</v>
      </c>
      <c r="H343" s="1" t="s">
        <v>18</v>
      </c>
      <c r="I343" s="5">
        <v>892.03604894022203</v>
      </c>
      <c r="J343" s="5">
        <v>3.6003595822829464</v>
      </c>
      <c r="K343" s="5">
        <f>transport_fleet_analysis3[[#This Row],[Distance_Travelled (km)]]/transport_fleet_analysis3[[#This Row],[Fuel_Consumed (L)]]</f>
        <v>6.6443883945719096</v>
      </c>
      <c r="L343" s="5">
        <f>transport_fleet_analysis3[[#This Row],[Revenue (USD)]]/transport_fleet_analysis3[[#This Row],[Trip_Count]]</f>
        <v>111.50450611752775</v>
      </c>
      <c r="M343" s="5">
        <f>transport_fleet_analysis3[[#This Row],[Maintenance_Cost (USD)]]/transport_fleet_analysis3[[#This Row],[Distance_Travelled (km)]]</f>
        <v>0.95114216176942012</v>
      </c>
    </row>
    <row r="344" spans="1:13" x14ac:dyDescent="0.25">
      <c r="A344" s="1" t="s">
        <v>354</v>
      </c>
      <c r="B344" s="4">
        <v>45334</v>
      </c>
      <c r="C344" s="5">
        <v>127.65151014636422</v>
      </c>
      <c r="D344" s="5">
        <v>43.67788101953758</v>
      </c>
      <c r="E344" s="5">
        <v>425.8012372374057</v>
      </c>
      <c r="F344">
        <v>3</v>
      </c>
      <c r="G344" s="1" t="s">
        <v>14</v>
      </c>
      <c r="H344" s="1" t="s">
        <v>18</v>
      </c>
      <c r="I344" s="5">
        <v>1888.2742820598471</v>
      </c>
      <c r="J344" s="5">
        <v>5.7134765858181051</v>
      </c>
      <c r="K344" s="5">
        <f>transport_fleet_analysis3[[#This Row],[Distance_Travelled (km)]]/transport_fleet_analysis3[[#This Row],[Fuel_Consumed (L)]]</f>
        <v>2.9225664607965833</v>
      </c>
      <c r="L344" s="5">
        <f>transport_fleet_analysis3[[#This Row],[Revenue (USD)]]/transport_fleet_analysis3[[#This Row],[Trip_Count]]</f>
        <v>629.42476068661574</v>
      </c>
      <c r="M344" s="5">
        <f>transport_fleet_analysis3[[#This Row],[Maintenance_Cost (USD)]]/transport_fleet_analysis3[[#This Row],[Distance_Travelled (km)]]</f>
        <v>3.335653740008131</v>
      </c>
    </row>
    <row r="345" spans="1:13" x14ac:dyDescent="0.25">
      <c r="A345" s="1" t="s">
        <v>355</v>
      </c>
      <c r="B345" s="4">
        <v>45335</v>
      </c>
      <c r="C345" s="5">
        <v>161.48467561922791</v>
      </c>
      <c r="D345" s="5">
        <v>48.840141942707305</v>
      </c>
      <c r="E345" s="5">
        <v>423.50657340627197</v>
      </c>
      <c r="F345">
        <v>9</v>
      </c>
      <c r="G345" s="1" t="s">
        <v>20</v>
      </c>
      <c r="H345" s="1" t="s">
        <v>21</v>
      </c>
      <c r="I345" s="5">
        <v>1339.7503569402604</v>
      </c>
      <c r="J345" s="5">
        <v>3.6790030361520381</v>
      </c>
      <c r="K345" s="5">
        <f>transport_fleet_analysis3[[#This Row],[Distance_Travelled (km)]]/transport_fleet_analysis3[[#This Row],[Fuel_Consumed (L)]]</f>
        <v>3.306392430404073</v>
      </c>
      <c r="L345" s="5">
        <f>transport_fleet_analysis3[[#This Row],[Revenue (USD)]]/transport_fleet_analysis3[[#This Row],[Trip_Count]]</f>
        <v>148.86115077114005</v>
      </c>
      <c r="M345" s="5">
        <f>transport_fleet_analysis3[[#This Row],[Maintenance_Cost (USD)]]/transport_fleet_analysis3[[#This Row],[Distance_Travelled (km)]]</f>
        <v>2.6225805747963196</v>
      </c>
    </row>
    <row r="346" spans="1:13" x14ac:dyDescent="0.25">
      <c r="A346" s="1" t="s">
        <v>356</v>
      </c>
      <c r="B346" s="4">
        <v>45336</v>
      </c>
      <c r="C346" s="5">
        <v>246.99122343915485</v>
      </c>
      <c r="D346" s="5">
        <v>11.125601221021917</v>
      </c>
      <c r="E346" s="5">
        <v>440.71749648421303</v>
      </c>
      <c r="F346">
        <v>5</v>
      </c>
      <c r="G346" s="1" t="s">
        <v>20</v>
      </c>
      <c r="H346" s="1" t="s">
        <v>27</v>
      </c>
      <c r="I346" s="5">
        <v>784.48557862898747</v>
      </c>
      <c r="J346" s="5">
        <v>1.873286036097654</v>
      </c>
      <c r="K346" s="5">
        <f>transport_fleet_analysis3[[#This Row],[Distance_Travelled (km)]]/transport_fleet_analysis3[[#This Row],[Fuel_Consumed (L)]]</f>
        <v>22.200258532767009</v>
      </c>
      <c r="L346" s="5">
        <f>transport_fleet_analysis3[[#This Row],[Revenue (USD)]]/transport_fleet_analysis3[[#This Row],[Trip_Count]]</f>
        <v>156.89711572579751</v>
      </c>
      <c r="M346" s="5">
        <f>transport_fleet_analysis3[[#This Row],[Maintenance_Cost (USD)]]/transport_fleet_analysis3[[#This Row],[Distance_Travelled (km)]]</f>
        <v>1.7843447647555046</v>
      </c>
    </row>
    <row r="347" spans="1:13" x14ac:dyDescent="0.25">
      <c r="A347" s="1" t="s">
        <v>357</v>
      </c>
      <c r="B347" s="4">
        <v>45337</v>
      </c>
      <c r="C347" s="5">
        <v>247.73980629318095</v>
      </c>
      <c r="D347" s="5">
        <v>19.429931991878945</v>
      </c>
      <c r="E347" s="5">
        <v>106.94521174592037</v>
      </c>
      <c r="F347">
        <v>7</v>
      </c>
      <c r="G347" s="1" t="s">
        <v>20</v>
      </c>
      <c r="H347" s="1" t="s">
        <v>12</v>
      </c>
      <c r="I347" s="5">
        <v>997.41720869790458</v>
      </c>
      <c r="J347" s="5">
        <v>2.5131103107315291</v>
      </c>
      <c r="K347" s="5">
        <f>transport_fleet_analysis3[[#This Row],[Distance_Travelled (km)]]/transport_fleet_analysis3[[#This Row],[Fuel_Consumed (L)]]</f>
        <v>12.750420660078882</v>
      </c>
      <c r="L347" s="5">
        <f>transport_fleet_analysis3[[#This Row],[Revenue (USD)]]/transport_fleet_analysis3[[#This Row],[Trip_Count]]</f>
        <v>142.48817267112923</v>
      </c>
      <c r="M347" s="5">
        <f>transport_fleet_analysis3[[#This Row],[Maintenance_Cost (USD)]]/transport_fleet_analysis3[[#This Row],[Distance_Travelled (km)]]</f>
        <v>0.43168360121892951</v>
      </c>
    </row>
    <row r="348" spans="1:13" x14ac:dyDescent="0.25">
      <c r="A348" s="1" t="s">
        <v>358</v>
      </c>
      <c r="B348" s="4">
        <v>45338</v>
      </c>
      <c r="C348" s="5">
        <v>285.23661586949549</v>
      </c>
      <c r="D348" s="5">
        <v>47.627551490725232</v>
      </c>
      <c r="E348" s="5">
        <v>66.849470630100484</v>
      </c>
      <c r="F348">
        <v>4</v>
      </c>
      <c r="G348" s="1" t="s">
        <v>11</v>
      </c>
      <c r="H348" s="1" t="s">
        <v>27</v>
      </c>
      <c r="I348" s="5">
        <v>1944.7891146288025</v>
      </c>
      <c r="J348" s="5">
        <v>6.4859913011101034</v>
      </c>
      <c r="K348" s="5">
        <f>transport_fleet_analysis3[[#This Row],[Distance_Travelled (km)]]/transport_fleet_analysis3[[#This Row],[Fuel_Consumed (L)]]</f>
        <v>5.9888994277827017</v>
      </c>
      <c r="L348" s="5">
        <f>transport_fleet_analysis3[[#This Row],[Revenue (USD)]]/transport_fleet_analysis3[[#This Row],[Trip_Count]]</f>
        <v>486.19727865720063</v>
      </c>
      <c r="M348" s="5">
        <f>transport_fleet_analysis3[[#This Row],[Maintenance_Cost (USD)]]/transport_fleet_analysis3[[#This Row],[Distance_Travelled (km)]]</f>
        <v>0.23436496897960032</v>
      </c>
    </row>
    <row r="349" spans="1:13" x14ac:dyDescent="0.25">
      <c r="A349" s="1" t="s">
        <v>359</v>
      </c>
      <c r="B349" s="4">
        <v>45339</v>
      </c>
      <c r="C349" s="5">
        <v>121.43579359169362</v>
      </c>
      <c r="D349" s="5">
        <v>14.038316991593227</v>
      </c>
      <c r="E349" s="5">
        <v>81.413187054105606</v>
      </c>
      <c r="F349">
        <v>10</v>
      </c>
      <c r="G349" s="1" t="s">
        <v>14</v>
      </c>
      <c r="H349" s="1" t="s">
        <v>27</v>
      </c>
      <c r="I349" s="5">
        <v>407.84893320128697</v>
      </c>
      <c r="J349" s="5">
        <v>3.2221296628443623</v>
      </c>
      <c r="K349" s="5">
        <f>transport_fleet_analysis3[[#This Row],[Distance_Travelled (km)]]/transport_fleet_analysis3[[#This Row],[Fuel_Consumed (L)]]</f>
        <v>8.6503099812046429</v>
      </c>
      <c r="L349" s="5">
        <f>transport_fleet_analysis3[[#This Row],[Revenue (USD)]]/transport_fleet_analysis3[[#This Row],[Trip_Count]]</f>
        <v>40.784893320128695</v>
      </c>
      <c r="M349" s="5">
        <f>transport_fleet_analysis3[[#This Row],[Maintenance_Cost (USD)]]/transport_fleet_analysis3[[#This Row],[Distance_Travelled (km)]]</f>
        <v>0.67042166601918907</v>
      </c>
    </row>
    <row r="350" spans="1:13" x14ac:dyDescent="0.25">
      <c r="A350" s="1" t="s">
        <v>360</v>
      </c>
      <c r="B350" s="4">
        <v>45340</v>
      </c>
      <c r="C350" s="5">
        <v>217.78339194559717</v>
      </c>
      <c r="D350" s="5">
        <v>19.138247653794863</v>
      </c>
      <c r="E350" s="5">
        <v>144.1528882688998</v>
      </c>
      <c r="F350">
        <v>3</v>
      </c>
      <c r="G350" s="1" t="s">
        <v>11</v>
      </c>
      <c r="H350" s="1" t="s">
        <v>12</v>
      </c>
      <c r="I350" s="5">
        <v>493.69632256529246</v>
      </c>
      <c r="J350" s="5">
        <v>5.1332273725288999</v>
      </c>
      <c r="K350" s="5">
        <f>transport_fleet_analysis3[[#This Row],[Distance_Travelled (km)]]/transport_fleet_analysis3[[#This Row],[Fuel_Consumed (L)]]</f>
        <v>11.379484469280216</v>
      </c>
      <c r="L350" s="5">
        <f>transport_fleet_analysis3[[#This Row],[Revenue (USD)]]/transport_fleet_analysis3[[#This Row],[Trip_Count]]</f>
        <v>164.56544085509748</v>
      </c>
      <c r="M350" s="5">
        <f>transport_fleet_analysis3[[#This Row],[Maintenance_Cost (USD)]]/transport_fleet_analysis3[[#This Row],[Distance_Travelled (km)]]</f>
        <v>0.66190946417488783</v>
      </c>
    </row>
    <row r="351" spans="1:13" x14ac:dyDescent="0.25">
      <c r="A351" s="1" t="s">
        <v>243</v>
      </c>
      <c r="B351" s="4">
        <v>45341</v>
      </c>
      <c r="C351" s="5">
        <v>177.30211037648803</v>
      </c>
      <c r="D351" s="5">
        <v>48.405858039265723</v>
      </c>
      <c r="E351" s="5">
        <v>408.00505718838565</v>
      </c>
      <c r="F351">
        <v>1</v>
      </c>
      <c r="G351" s="1" t="s">
        <v>29</v>
      </c>
      <c r="H351" s="1" t="s">
        <v>12</v>
      </c>
      <c r="I351" s="5">
        <v>1412.3253429202971</v>
      </c>
      <c r="J351" s="5">
        <v>8.0624278665853577</v>
      </c>
      <c r="K351" s="5">
        <f>transport_fleet_analysis3[[#This Row],[Distance_Travelled (km)]]/transport_fleet_analysis3[[#This Row],[Fuel_Consumed (L)]]</f>
        <v>3.662823417625706</v>
      </c>
      <c r="L351" s="5">
        <f>transport_fleet_analysis3[[#This Row],[Revenue (USD)]]/transport_fleet_analysis3[[#This Row],[Trip_Count]]</f>
        <v>1412.3253429202971</v>
      </c>
      <c r="M351" s="5">
        <f>transport_fleet_analysis3[[#This Row],[Maintenance_Cost (USD)]]/transport_fleet_analysis3[[#This Row],[Distance_Travelled (km)]]</f>
        <v>2.3011855658233102</v>
      </c>
    </row>
    <row r="352" spans="1:13" x14ac:dyDescent="0.25">
      <c r="A352" s="1" t="s">
        <v>361</v>
      </c>
      <c r="B352" s="4">
        <v>45342</v>
      </c>
      <c r="C352" s="5">
        <v>233.94622876129415</v>
      </c>
      <c r="D352" s="5">
        <v>48.592634978601296</v>
      </c>
      <c r="E352" s="5">
        <v>386.20074479326519</v>
      </c>
      <c r="F352">
        <v>9</v>
      </c>
      <c r="G352" s="1" t="s">
        <v>14</v>
      </c>
      <c r="H352" s="1" t="s">
        <v>12</v>
      </c>
      <c r="I352" s="5">
        <v>263.7646054283324</v>
      </c>
      <c r="J352" s="5">
        <v>3.6187036496214606</v>
      </c>
      <c r="K352" s="5">
        <f>transport_fleet_analysis3[[#This Row],[Distance_Travelled (km)]]/transport_fleet_analysis3[[#This Row],[Fuel_Consumed (L)]]</f>
        <v>4.8144380082355465</v>
      </c>
      <c r="L352" s="5">
        <f>transport_fleet_analysis3[[#This Row],[Revenue (USD)]]/transport_fleet_analysis3[[#This Row],[Trip_Count]]</f>
        <v>29.307178380925823</v>
      </c>
      <c r="M352" s="5">
        <f>transport_fleet_analysis3[[#This Row],[Maintenance_Cost (USD)]]/transport_fleet_analysis3[[#This Row],[Distance_Travelled (km)]]</f>
        <v>1.6508098755775336</v>
      </c>
    </row>
    <row r="353" spans="1:13" x14ac:dyDescent="0.25">
      <c r="A353" s="1" t="s">
        <v>362</v>
      </c>
      <c r="B353" s="4">
        <v>45343</v>
      </c>
      <c r="C353" s="5">
        <v>202.26521607863879</v>
      </c>
      <c r="D353" s="5">
        <v>18.115166821102395</v>
      </c>
      <c r="E353" s="5">
        <v>107.87281136604562</v>
      </c>
      <c r="F353">
        <v>7</v>
      </c>
      <c r="G353" s="1" t="s">
        <v>20</v>
      </c>
      <c r="H353" s="1" t="s">
        <v>27</v>
      </c>
      <c r="I353" s="5">
        <v>1017.4905534482259</v>
      </c>
      <c r="J353" s="5">
        <v>8.9783926500292637</v>
      </c>
      <c r="K353" s="5">
        <f>transport_fleet_analysis3[[#This Row],[Distance_Travelled (km)]]/transport_fleet_analysis3[[#This Row],[Fuel_Consumed (L)]]</f>
        <v>11.165517716514739</v>
      </c>
      <c r="L353" s="5">
        <f>transport_fleet_analysis3[[#This Row],[Revenue (USD)]]/transport_fleet_analysis3[[#This Row],[Trip_Count]]</f>
        <v>145.35579334974656</v>
      </c>
      <c r="M353" s="5">
        <f>transport_fleet_analysis3[[#This Row],[Maintenance_Cost (USD)]]/transport_fleet_analysis3[[#This Row],[Distance_Travelled (km)]]</f>
        <v>0.53332359096338988</v>
      </c>
    </row>
    <row r="354" spans="1:13" x14ac:dyDescent="0.25">
      <c r="A354" s="1" t="s">
        <v>363</v>
      </c>
      <c r="B354" s="4">
        <v>45344</v>
      </c>
      <c r="C354" s="5">
        <v>319.04863807234528</v>
      </c>
      <c r="D354" s="5">
        <v>36.273099545244953</v>
      </c>
      <c r="E354" s="5">
        <v>346.26193725916556</v>
      </c>
      <c r="F354">
        <v>8</v>
      </c>
      <c r="G354" s="1" t="s">
        <v>11</v>
      </c>
      <c r="H354" s="1" t="s">
        <v>21</v>
      </c>
      <c r="I354" s="5">
        <v>429.25309672221545</v>
      </c>
      <c r="J354" s="5">
        <v>11.874065156315575</v>
      </c>
      <c r="K354" s="5">
        <f>transport_fleet_analysis3[[#This Row],[Distance_Travelled (km)]]/transport_fleet_analysis3[[#This Row],[Fuel_Consumed (L)]]</f>
        <v>8.7957368427912428</v>
      </c>
      <c r="L354" s="5">
        <f>transport_fleet_analysis3[[#This Row],[Revenue (USD)]]/transport_fleet_analysis3[[#This Row],[Trip_Count]]</f>
        <v>53.656637090276931</v>
      </c>
      <c r="M354" s="5">
        <f>transport_fleet_analysis3[[#This Row],[Maintenance_Cost (USD)]]/transport_fleet_analysis3[[#This Row],[Distance_Travelled (km)]]</f>
        <v>1.085295142932563</v>
      </c>
    </row>
    <row r="355" spans="1:13" x14ac:dyDescent="0.25">
      <c r="A355" s="1" t="s">
        <v>364</v>
      </c>
      <c r="B355" s="4">
        <v>45345</v>
      </c>
      <c r="C355" s="5">
        <v>405.15211920364914</v>
      </c>
      <c r="D355" s="5">
        <v>27.095329080144605</v>
      </c>
      <c r="E355" s="5">
        <v>181.10358233845699</v>
      </c>
      <c r="F355">
        <v>9</v>
      </c>
      <c r="G355" s="1" t="s">
        <v>16</v>
      </c>
      <c r="H355" s="1" t="s">
        <v>27</v>
      </c>
      <c r="I355" s="5">
        <v>396.99677937420529</v>
      </c>
      <c r="J355" s="5">
        <v>5.8809882263229181</v>
      </c>
      <c r="K355" s="5">
        <f>transport_fleet_analysis3[[#This Row],[Distance_Travelled (km)]]/transport_fleet_analysis3[[#This Row],[Fuel_Consumed (L)]]</f>
        <v>14.952839952792589</v>
      </c>
      <c r="L355" s="5">
        <f>transport_fleet_analysis3[[#This Row],[Revenue (USD)]]/transport_fleet_analysis3[[#This Row],[Trip_Count]]</f>
        <v>44.110753263800589</v>
      </c>
      <c r="M355" s="5">
        <f>transport_fleet_analysis3[[#This Row],[Maintenance_Cost (USD)]]/transport_fleet_analysis3[[#This Row],[Distance_Travelled (km)]]</f>
        <v>0.44700144403644482</v>
      </c>
    </row>
    <row r="356" spans="1:13" x14ac:dyDescent="0.25">
      <c r="A356" s="1" t="s">
        <v>365</v>
      </c>
      <c r="B356" s="4">
        <v>45346</v>
      </c>
      <c r="C356" s="5">
        <v>341.2874106361881</v>
      </c>
      <c r="D356" s="5">
        <v>30.914567673123226</v>
      </c>
      <c r="E356" s="5">
        <v>62.863914569330817</v>
      </c>
      <c r="F356">
        <v>1</v>
      </c>
      <c r="G356" s="1" t="s">
        <v>14</v>
      </c>
      <c r="H356" s="1" t="s">
        <v>21</v>
      </c>
      <c r="I356" s="5">
        <v>1035.1528964319607</v>
      </c>
      <c r="J356" s="5">
        <v>10.650650982674868</v>
      </c>
      <c r="K356" s="5">
        <f>transport_fleet_analysis3[[#This Row],[Distance_Travelled (km)]]/transport_fleet_analysis3[[#This Row],[Fuel_Consumed (L)]]</f>
        <v>11.039695403306562</v>
      </c>
      <c r="L356" s="5">
        <f>transport_fleet_analysis3[[#This Row],[Revenue (USD)]]/transport_fleet_analysis3[[#This Row],[Trip_Count]]</f>
        <v>1035.1528964319607</v>
      </c>
      <c r="M356" s="5">
        <f>transport_fleet_analysis3[[#This Row],[Maintenance_Cost (USD)]]/transport_fleet_analysis3[[#This Row],[Distance_Travelled (km)]]</f>
        <v>0.18419640634310905</v>
      </c>
    </row>
    <row r="357" spans="1:13" x14ac:dyDescent="0.25">
      <c r="A357" s="1" t="s">
        <v>366</v>
      </c>
      <c r="B357" s="4">
        <v>45347</v>
      </c>
      <c r="C357" s="5">
        <v>79.660334425872861</v>
      </c>
      <c r="D357" s="5">
        <v>15.909093355125789</v>
      </c>
      <c r="E357" s="5">
        <v>190.53603013751956</v>
      </c>
      <c r="F357">
        <v>9</v>
      </c>
      <c r="G357" s="1" t="s">
        <v>20</v>
      </c>
      <c r="H357" s="1" t="s">
        <v>27</v>
      </c>
      <c r="I357" s="5">
        <v>1607.6166658876111</v>
      </c>
      <c r="J357" s="5">
        <v>2.4769371305360703</v>
      </c>
      <c r="K357" s="5">
        <f>transport_fleet_analysis3[[#This Row],[Distance_Travelled (km)]]/transport_fleet_analysis3[[#This Row],[Fuel_Consumed (L)]]</f>
        <v>5.007220251190927</v>
      </c>
      <c r="L357" s="5">
        <f>transport_fleet_analysis3[[#This Row],[Revenue (USD)]]/transport_fleet_analysis3[[#This Row],[Trip_Count]]</f>
        <v>178.62407398751236</v>
      </c>
      <c r="M357" s="5">
        <f>transport_fleet_analysis3[[#This Row],[Maintenance_Cost (USD)]]/transport_fleet_analysis3[[#This Row],[Distance_Travelled (km)]]</f>
        <v>2.3918557649895504</v>
      </c>
    </row>
    <row r="358" spans="1:13" x14ac:dyDescent="0.25">
      <c r="A358" s="1" t="s">
        <v>367</v>
      </c>
      <c r="B358" s="4">
        <v>45348</v>
      </c>
      <c r="C358" s="5">
        <v>92.527676381792446</v>
      </c>
      <c r="D358" s="5">
        <v>21.922488604586619</v>
      </c>
      <c r="E358" s="5">
        <v>377.22076608454785</v>
      </c>
      <c r="F358">
        <v>6</v>
      </c>
      <c r="G358" s="1" t="s">
        <v>20</v>
      </c>
      <c r="H358" s="1" t="s">
        <v>21</v>
      </c>
      <c r="I358" s="5">
        <v>1891.8039268863033</v>
      </c>
      <c r="J358" s="5">
        <v>4.4929252719851034</v>
      </c>
      <c r="K358" s="5">
        <f>transport_fleet_analysis3[[#This Row],[Distance_Travelled (km)]]/transport_fleet_analysis3[[#This Row],[Fuel_Consumed (L)]]</f>
        <v>4.2206739412985179</v>
      </c>
      <c r="L358" s="5">
        <f>transport_fleet_analysis3[[#This Row],[Revenue (USD)]]/transport_fleet_analysis3[[#This Row],[Trip_Count]]</f>
        <v>315.30065448105057</v>
      </c>
      <c r="M358" s="5">
        <f>transport_fleet_analysis3[[#This Row],[Maintenance_Cost (USD)]]/transport_fleet_analysis3[[#This Row],[Distance_Travelled (km)]]</f>
        <v>4.0768425279376972</v>
      </c>
    </row>
    <row r="359" spans="1:13" x14ac:dyDescent="0.25">
      <c r="A359" s="1" t="s">
        <v>368</v>
      </c>
      <c r="B359" s="4">
        <v>45349</v>
      </c>
      <c r="C359" s="5">
        <v>355.27070517803645</v>
      </c>
      <c r="D359" s="5">
        <v>41.742253194481087</v>
      </c>
      <c r="E359" s="5">
        <v>167.40093023946008</v>
      </c>
      <c r="F359">
        <v>7</v>
      </c>
      <c r="G359" s="1" t="s">
        <v>29</v>
      </c>
      <c r="H359" s="1" t="s">
        <v>12</v>
      </c>
      <c r="I359" s="5">
        <v>1038.0776493023232</v>
      </c>
      <c r="J359" s="5">
        <v>9.6566797000574525</v>
      </c>
      <c r="K359" s="5">
        <f>transport_fleet_analysis3[[#This Row],[Distance_Travelled (km)]]/transport_fleet_analysis3[[#This Row],[Fuel_Consumed (L)]]</f>
        <v>8.5110572139648717</v>
      </c>
      <c r="L359" s="5">
        <f>transport_fleet_analysis3[[#This Row],[Revenue (USD)]]/transport_fleet_analysis3[[#This Row],[Trip_Count]]</f>
        <v>148.29680704318903</v>
      </c>
      <c r="M359" s="5">
        <f>transport_fleet_analysis3[[#This Row],[Maintenance_Cost (USD)]]/transport_fleet_analysis3[[#This Row],[Distance_Travelled (km)]]</f>
        <v>0.47119260833952131</v>
      </c>
    </row>
    <row r="360" spans="1:13" x14ac:dyDescent="0.25">
      <c r="A360" s="1" t="s">
        <v>369</v>
      </c>
      <c r="B360" s="4">
        <v>45350</v>
      </c>
      <c r="C360" s="5">
        <v>177.86613824515118</v>
      </c>
      <c r="D360" s="5">
        <v>22.682080838275695</v>
      </c>
      <c r="E360" s="5">
        <v>398.28340966764767</v>
      </c>
      <c r="F360">
        <v>3</v>
      </c>
      <c r="G360" s="1" t="s">
        <v>11</v>
      </c>
      <c r="H360" s="1" t="s">
        <v>27</v>
      </c>
      <c r="I360" s="5">
        <v>545.96592037322057</v>
      </c>
      <c r="J360" s="5">
        <v>1.4356822425842384</v>
      </c>
      <c r="K360" s="5">
        <f>transport_fleet_analysis3[[#This Row],[Distance_Travelled (km)]]/transport_fleet_analysis3[[#This Row],[Fuel_Consumed (L)]]</f>
        <v>7.841702862861001</v>
      </c>
      <c r="L360" s="5">
        <f>transport_fleet_analysis3[[#This Row],[Revenue (USD)]]/transport_fleet_analysis3[[#This Row],[Trip_Count]]</f>
        <v>181.98864012440686</v>
      </c>
      <c r="M360" s="5">
        <f>transport_fleet_analysis3[[#This Row],[Maintenance_Cost (USD)]]/transport_fleet_analysis3[[#This Row],[Distance_Travelled (km)]]</f>
        <v>2.2392312195967143</v>
      </c>
    </row>
    <row r="361" spans="1:13" x14ac:dyDescent="0.25">
      <c r="A361" s="1" t="s">
        <v>370</v>
      </c>
      <c r="B361" s="4">
        <v>45351</v>
      </c>
      <c r="C361" s="5">
        <v>375.68014475110778</v>
      </c>
      <c r="D361" s="5">
        <v>10.124952062539915</v>
      </c>
      <c r="E361" s="5">
        <v>179.03222574597271</v>
      </c>
      <c r="F361">
        <v>8</v>
      </c>
      <c r="G361" s="1" t="s">
        <v>29</v>
      </c>
      <c r="H361" s="1" t="s">
        <v>27</v>
      </c>
      <c r="I361" s="5">
        <v>1157.9779706105123</v>
      </c>
      <c r="J361" s="5">
        <v>9.709577484080512</v>
      </c>
      <c r="K361" s="5">
        <f>transport_fleet_analysis3[[#This Row],[Distance_Travelled (km)]]/transport_fleet_analysis3[[#This Row],[Fuel_Consumed (L)]]</f>
        <v>37.104387500365682</v>
      </c>
      <c r="L361" s="5">
        <f>transport_fleet_analysis3[[#This Row],[Revenue (USD)]]/transport_fleet_analysis3[[#This Row],[Trip_Count]]</f>
        <v>144.74724632631404</v>
      </c>
      <c r="M361" s="5">
        <f>transport_fleet_analysis3[[#This Row],[Maintenance_Cost (USD)]]/transport_fleet_analysis3[[#This Row],[Distance_Travelled (km)]]</f>
        <v>0.47655493176138847</v>
      </c>
    </row>
    <row r="362" spans="1:13" x14ac:dyDescent="0.25">
      <c r="A362" s="1" t="s">
        <v>133</v>
      </c>
      <c r="B362" s="4">
        <v>45352</v>
      </c>
      <c r="C362" s="5">
        <v>345.45383888471508</v>
      </c>
      <c r="D362" s="5">
        <v>30.373272888295368</v>
      </c>
      <c r="E362" s="5">
        <v>145.06843299473772</v>
      </c>
      <c r="F362">
        <v>2</v>
      </c>
      <c r="G362" s="1" t="s">
        <v>16</v>
      </c>
      <c r="H362" s="1" t="s">
        <v>18</v>
      </c>
      <c r="I362" s="5">
        <v>1998.5963235381851</v>
      </c>
      <c r="J362" s="5">
        <v>5.5638274112977877</v>
      </c>
      <c r="K362" s="5">
        <f>transport_fleet_analysis3[[#This Row],[Distance_Travelled (km)]]/transport_fleet_analysis3[[#This Row],[Fuel_Consumed (L)]]</f>
        <v>11.373612588778307</v>
      </c>
      <c r="L362" s="5">
        <f>transport_fleet_analysis3[[#This Row],[Revenue (USD)]]/transport_fleet_analysis3[[#This Row],[Trip_Count]]</f>
        <v>999.29816176909253</v>
      </c>
      <c r="M362" s="5">
        <f>transport_fleet_analysis3[[#This Row],[Maintenance_Cost (USD)]]/transport_fleet_analysis3[[#This Row],[Distance_Travelled (km)]]</f>
        <v>0.4199357965251907</v>
      </c>
    </row>
    <row r="363" spans="1:13" x14ac:dyDescent="0.25">
      <c r="A363" s="1" t="s">
        <v>371</v>
      </c>
      <c r="B363" s="4">
        <v>45353</v>
      </c>
      <c r="C363" s="5">
        <v>457.85421372365477</v>
      </c>
      <c r="D363" s="5">
        <v>31.650216541267348</v>
      </c>
      <c r="E363" s="5">
        <v>161.14453839216452</v>
      </c>
      <c r="F363">
        <v>9</v>
      </c>
      <c r="G363" s="1" t="s">
        <v>16</v>
      </c>
      <c r="H363" s="1" t="s">
        <v>21</v>
      </c>
      <c r="I363" s="5">
        <v>781.69483150334361</v>
      </c>
      <c r="J363" s="5">
        <v>9.939815947212324</v>
      </c>
      <c r="K363" s="5">
        <f>transport_fleet_analysis3[[#This Row],[Distance_Travelled (km)]]/transport_fleet_analysis3[[#This Row],[Fuel_Consumed (L)]]</f>
        <v>14.466068916990773</v>
      </c>
      <c r="L363" s="5">
        <f>transport_fleet_analysis3[[#This Row],[Revenue (USD)]]/transport_fleet_analysis3[[#This Row],[Trip_Count]]</f>
        <v>86.854981278149296</v>
      </c>
      <c r="M363" s="5">
        <f>transport_fleet_analysis3[[#This Row],[Maintenance_Cost (USD)]]/transport_fleet_analysis3[[#This Row],[Distance_Travelled (km)]]</f>
        <v>0.35195600163117835</v>
      </c>
    </row>
    <row r="364" spans="1:13" x14ac:dyDescent="0.25">
      <c r="A364" s="1" t="s">
        <v>372</v>
      </c>
      <c r="B364" s="4">
        <v>45354</v>
      </c>
      <c r="C364" s="5">
        <v>442.97584792724251</v>
      </c>
      <c r="D364" s="5">
        <v>29.553308845286995</v>
      </c>
      <c r="E364" s="5">
        <v>428.58266634147691</v>
      </c>
      <c r="F364">
        <v>8</v>
      </c>
      <c r="G364" s="1" t="s">
        <v>29</v>
      </c>
      <c r="H364" s="1" t="s">
        <v>27</v>
      </c>
      <c r="I364" s="5">
        <v>595.53521631943681</v>
      </c>
      <c r="J364" s="5">
        <v>9.2560600210772943</v>
      </c>
      <c r="K364" s="5">
        <f>transport_fleet_analysis3[[#This Row],[Distance_Travelled (km)]]/transport_fleet_analysis3[[#This Row],[Fuel_Consumed (L)]]</f>
        <v>14.989044043976346</v>
      </c>
      <c r="L364" s="5">
        <f>transport_fleet_analysis3[[#This Row],[Revenue (USD)]]/transport_fleet_analysis3[[#This Row],[Trip_Count]]</f>
        <v>74.441902039929602</v>
      </c>
      <c r="M364" s="5">
        <f>transport_fleet_analysis3[[#This Row],[Maintenance_Cost (USD)]]/transport_fleet_analysis3[[#This Row],[Distance_Travelled (km)]]</f>
        <v>0.96750797666935184</v>
      </c>
    </row>
    <row r="365" spans="1:13" x14ac:dyDescent="0.25">
      <c r="A365" s="1" t="s">
        <v>373</v>
      </c>
      <c r="B365" s="4">
        <v>45355</v>
      </c>
      <c r="C365" s="5">
        <v>200.01291622725046</v>
      </c>
      <c r="D365" s="5">
        <v>35.677068490853941</v>
      </c>
      <c r="E365" s="5">
        <v>245.85755248192649</v>
      </c>
      <c r="F365">
        <v>6</v>
      </c>
      <c r="G365" s="1" t="s">
        <v>14</v>
      </c>
      <c r="H365" s="1" t="s">
        <v>27</v>
      </c>
      <c r="I365" s="5">
        <v>1386.1629307370661</v>
      </c>
      <c r="J365" s="5">
        <v>3.5191102423987033</v>
      </c>
      <c r="K365" s="5">
        <f>transport_fleet_analysis3[[#This Row],[Distance_Travelled (km)]]/transport_fleet_analysis3[[#This Row],[Fuel_Consumed (L)]]</f>
        <v>5.6062037798460134</v>
      </c>
      <c r="L365" s="5">
        <f>transport_fleet_analysis3[[#This Row],[Revenue (USD)]]/transport_fleet_analysis3[[#This Row],[Trip_Count]]</f>
        <v>231.02715512284433</v>
      </c>
      <c r="M365" s="5">
        <f>transport_fleet_analysis3[[#This Row],[Maintenance_Cost (USD)]]/transport_fleet_analysis3[[#This Row],[Distance_Travelled (km)]]</f>
        <v>1.2292083787358428</v>
      </c>
    </row>
    <row r="366" spans="1:13" x14ac:dyDescent="0.25">
      <c r="A366" s="1" t="s">
        <v>374</v>
      </c>
      <c r="B366" s="4">
        <v>45356</v>
      </c>
      <c r="C366" s="5">
        <v>312.23278156388881</v>
      </c>
      <c r="D366" s="5">
        <v>29.754462064886276</v>
      </c>
      <c r="E366" s="5">
        <v>435.86881745241902</v>
      </c>
      <c r="F366">
        <v>1</v>
      </c>
      <c r="G366" s="1" t="s">
        <v>14</v>
      </c>
      <c r="H366" s="1" t="s">
        <v>12</v>
      </c>
      <c r="I366" s="5">
        <v>431.95811043011008</v>
      </c>
      <c r="J366" s="5">
        <v>9.0616044226584798</v>
      </c>
      <c r="K366" s="5">
        <f>transport_fleet_analysis3[[#This Row],[Distance_Travelled (km)]]/transport_fleet_analysis3[[#This Row],[Fuel_Consumed (L)]]</f>
        <v>10.493645654994374</v>
      </c>
      <c r="L366" s="5">
        <f>transport_fleet_analysis3[[#This Row],[Revenue (USD)]]/transport_fleet_analysis3[[#This Row],[Trip_Count]]</f>
        <v>431.95811043011008</v>
      </c>
      <c r="M366" s="5">
        <f>transport_fleet_analysis3[[#This Row],[Maintenance_Cost (USD)]]/transport_fleet_analysis3[[#This Row],[Distance_Travelled (km)]]</f>
        <v>1.3959739117374896</v>
      </c>
    </row>
    <row r="367" spans="1:13" x14ac:dyDescent="0.25">
      <c r="A367" s="1" t="s">
        <v>375</v>
      </c>
      <c r="B367" s="4">
        <v>45357</v>
      </c>
      <c r="C367" s="5">
        <v>113.64277126294303</v>
      </c>
      <c r="D367" s="5">
        <v>47.88520751688332</v>
      </c>
      <c r="E367" s="5">
        <v>300.11581747643862</v>
      </c>
      <c r="F367">
        <v>1</v>
      </c>
      <c r="G367" s="1" t="s">
        <v>29</v>
      </c>
      <c r="H367" s="1" t="s">
        <v>21</v>
      </c>
      <c r="I367" s="5">
        <v>1732.9771764536886</v>
      </c>
      <c r="J367" s="5">
        <v>4.7700125699098317</v>
      </c>
      <c r="K367" s="5">
        <f>transport_fleet_analysis3[[#This Row],[Distance_Travelled (km)]]/transport_fleet_analysis3[[#This Row],[Fuel_Consumed (L)]]</f>
        <v>2.373233346078222</v>
      </c>
      <c r="L367" s="5">
        <f>transport_fleet_analysis3[[#This Row],[Revenue (USD)]]/transport_fleet_analysis3[[#This Row],[Trip_Count]]</f>
        <v>1732.9771764536886</v>
      </c>
      <c r="M367" s="5">
        <f>transport_fleet_analysis3[[#This Row],[Maintenance_Cost (USD)]]/transport_fleet_analysis3[[#This Row],[Distance_Travelled (km)]]</f>
        <v>2.6408702827392356</v>
      </c>
    </row>
    <row r="368" spans="1:13" x14ac:dyDescent="0.25">
      <c r="A368" s="1" t="s">
        <v>376</v>
      </c>
      <c r="B368" s="4">
        <v>45358</v>
      </c>
      <c r="C368" s="5">
        <v>207.4193543911299</v>
      </c>
      <c r="D368" s="5">
        <v>25.77300002749168</v>
      </c>
      <c r="E368" s="5">
        <v>473.26447232003699</v>
      </c>
      <c r="F368">
        <v>4</v>
      </c>
      <c r="G368" s="1" t="s">
        <v>29</v>
      </c>
      <c r="H368" s="1" t="s">
        <v>21</v>
      </c>
      <c r="I368" s="5">
        <v>1056.6099096890016</v>
      </c>
      <c r="J368" s="5">
        <v>3.2639917875262294</v>
      </c>
      <c r="K368" s="5">
        <f>transport_fleet_analysis3[[#This Row],[Distance_Travelled (km)]]/transport_fleet_analysis3[[#This Row],[Fuel_Consumed (L)]]</f>
        <v>8.0479321060753009</v>
      </c>
      <c r="L368" s="5">
        <f>transport_fleet_analysis3[[#This Row],[Revenue (USD)]]/transport_fleet_analysis3[[#This Row],[Trip_Count]]</f>
        <v>264.1524774222504</v>
      </c>
      <c r="M368" s="5">
        <f>transport_fleet_analysis3[[#This Row],[Maintenance_Cost (USD)]]/transport_fleet_analysis3[[#This Row],[Distance_Travelled (km)]]</f>
        <v>2.2816794204633575</v>
      </c>
    </row>
    <row r="369" spans="1:13" x14ac:dyDescent="0.25">
      <c r="A369" s="1" t="s">
        <v>377</v>
      </c>
      <c r="B369" s="4">
        <v>45359</v>
      </c>
      <c r="C369" s="5">
        <v>485.46342846173508</v>
      </c>
      <c r="D369" s="5">
        <v>36.876517306522857</v>
      </c>
      <c r="E369" s="5">
        <v>54.183553953956398</v>
      </c>
      <c r="F369">
        <v>7</v>
      </c>
      <c r="G369" s="1" t="s">
        <v>14</v>
      </c>
      <c r="H369" s="1" t="s">
        <v>27</v>
      </c>
      <c r="I369" s="5">
        <v>1632.9495312345371</v>
      </c>
      <c r="J369" s="5">
        <v>1.5948137936961095</v>
      </c>
      <c r="K369" s="5">
        <f>transport_fleet_analysis3[[#This Row],[Distance_Travelled (km)]]/transport_fleet_analysis3[[#This Row],[Fuel_Consumed (L)]]</f>
        <v>13.164568238006154</v>
      </c>
      <c r="L369" s="5">
        <f>transport_fleet_analysis3[[#This Row],[Revenue (USD)]]/transport_fleet_analysis3[[#This Row],[Trip_Count]]</f>
        <v>233.27850446207671</v>
      </c>
      <c r="M369" s="5">
        <f>transport_fleet_analysis3[[#This Row],[Maintenance_Cost (USD)]]/transport_fleet_analysis3[[#This Row],[Distance_Travelled (km)]]</f>
        <v>0.11161202013845874</v>
      </c>
    </row>
    <row r="370" spans="1:13" x14ac:dyDescent="0.25">
      <c r="A370" s="1" t="s">
        <v>378</v>
      </c>
      <c r="B370" s="4">
        <v>45360</v>
      </c>
      <c r="C370" s="5">
        <v>364.31598326534646</v>
      </c>
      <c r="D370" s="5">
        <v>24.730472943900885</v>
      </c>
      <c r="E370" s="5">
        <v>446.92450950578615</v>
      </c>
      <c r="F370">
        <v>10</v>
      </c>
      <c r="G370" s="1" t="s">
        <v>11</v>
      </c>
      <c r="H370" s="1" t="s">
        <v>21</v>
      </c>
      <c r="I370" s="5">
        <v>741.69603376223802</v>
      </c>
      <c r="J370" s="5">
        <v>11.094459923469023</v>
      </c>
      <c r="K370" s="5">
        <f>transport_fleet_analysis3[[#This Row],[Distance_Travelled (km)]]/transport_fleet_analysis3[[#This Row],[Fuel_Consumed (L)]]</f>
        <v>14.731460416942626</v>
      </c>
      <c r="L370" s="5">
        <f>transport_fleet_analysis3[[#This Row],[Revenue (USD)]]/transport_fleet_analysis3[[#This Row],[Trip_Count]]</f>
        <v>74.169603376223805</v>
      </c>
      <c r="M370" s="5">
        <f>transport_fleet_analysis3[[#This Row],[Maintenance_Cost (USD)]]/transport_fleet_analysis3[[#This Row],[Distance_Travelled (km)]]</f>
        <v>1.2267496624771264</v>
      </c>
    </row>
    <row r="371" spans="1:13" x14ac:dyDescent="0.25">
      <c r="A371" s="1" t="s">
        <v>379</v>
      </c>
      <c r="B371" s="4">
        <v>45361</v>
      </c>
      <c r="C371" s="5">
        <v>226.38109295091215</v>
      </c>
      <c r="D371" s="5">
        <v>18.109904359338287</v>
      </c>
      <c r="E371" s="5">
        <v>260.22913975649806</v>
      </c>
      <c r="F371">
        <v>2</v>
      </c>
      <c r="G371" s="1" t="s">
        <v>29</v>
      </c>
      <c r="H371" s="1" t="s">
        <v>21</v>
      </c>
      <c r="I371" s="5">
        <v>316.54165739841426</v>
      </c>
      <c r="J371" s="5">
        <v>11.872139042107154</v>
      </c>
      <c r="K371" s="5">
        <f>transport_fleet_analysis3[[#This Row],[Distance_Travelled (km)]]/transport_fleet_analysis3[[#This Row],[Fuel_Consumed (L)]]</f>
        <v>12.500402457077572</v>
      </c>
      <c r="L371" s="5">
        <f>transport_fleet_analysis3[[#This Row],[Revenue (USD)]]/transport_fleet_analysis3[[#This Row],[Trip_Count]]</f>
        <v>158.27082869920713</v>
      </c>
      <c r="M371" s="5">
        <f>transport_fleet_analysis3[[#This Row],[Maintenance_Cost (USD)]]/transport_fleet_analysis3[[#This Row],[Distance_Travelled (km)]]</f>
        <v>1.1495179935937734</v>
      </c>
    </row>
    <row r="372" spans="1:13" x14ac:dyDescent="0.25">
      <c r="A372" s="1" t="s">
        <v>380</v>
      </c>
      <c r="B372" s="4">
        <v>45362</v>
      </c>
      <c r="C372" s="5">
        <v>317.76855266820866</v>
      </c>
      <c r="D372" s="5">
        <v>36.177587569595424</v>
      </c>
      <c r="E372" s="5">
        <v>436.39892225515041</v>
      </c>
      <c r="F372">
        <v>6</v>
      </c>
      <c r="G372" s="1" t="s">
        <v>20</v>
      </c>
      <c r="H372" s="1" t="s">
        <v>21</v>
      </c>
      <c r="I372" s="5">
        <v>530.71148640891352</v>
      </c>
      <c r="J372" s="5">
        <v>9.815969881123662</v>
      </c>
      <c r="K372" s="5">
        <f>transport_fleet_analysis3[[#This Row],[Distance_Travelled (km)]]/transport_fleet_analysis3[[#This Row],[Fuel_Consumed (L)]]</f>
        <v>8.7835749704678907</v>
      </c>
      <c r="L372" s="5">
        <f>transport_fleet_analysis3[[#This Row],[Revenue (USD)]]/transport_fleet_analysis3[[#This Row],[Trip_Count]]</f>
        <v>88.451914401485581</v>
      </c>
      <c r="M372" s="5">
        <f>transport_fleet_analysis3[[#This Row],[Maintenance_Cost (USD)]]/transport_fleet_analysis3[[#This Row],[Distance_Travelled (km)]]</f>
        <v>1.3733231894435041</v>
      </c>
    </row>
    <row r="373" spans="1:13" x14ac:dyDescent="0.25">
      <c r="A373" s="1" t="s">
        <v>381</v>
      </c>
      <c r="B373" s="4">
        <v>45363</v>
      </c>
      <c r="C373" s="5">
        <v>472.10098980459236</v>
      </c>
      <c r="D373" s="5">
        <v>41.853450560200635</v>
      </c>
      <c r="E373" s="5">
        <v>203.20122550668179</v>
      </c>
      <c r="F373">
        <v>6</v>
      </c>
      <c r="G373" s="1" t="s">
        <v>11</v>
      </c>
      <c r="H373" s="1" t="s">
        <v>21</v>
      </c>
      <c r="I373" s="5">
        <v>1167.7647525502869</v>
      </c>
      <c r="J373" s="5">
        <v>8.65905853297207</v>
      </c>
      <c r="K373" s="5">
        <f>transport_fleet_analysis3[[#This Row],[Distance_Travelled (km)]]/transport_fleet_analysis3[[#This Row],[Fuel_Consumed (L)]]</f>
        <v>11.279858255068785</v>
      </c>
      <c r="L373" s="5">
        <f>transport_fleet_analysis3[[#This Row],[Revenue (USD)]]/transport_fleet_analysis3[[#This Row],[Trip_Count]]</f>
        <v>194.62745875838115</v>
      </c>
      <c r="M373" s="5">
        <f>transport_fleet_analysis3[[#This Row],[Maintenance_Cost (USD)]]/transport_fleet_analysis3[[#This Row],[Distance_Travelled (km)]]</f>
        <v>0.43041897791993394</v>
      </c>
    </row>
    <row r="374" spans="1:13" x14ac:dyDescent="0.25">
      <c r="A374" s="1" t="s">
        <v>382</v>
      </c>
      <c r="B374" s="4">
        <v>45364</v>
      </c>
      <c r="C374" s="5">
        <v>189.31184933718242</v>
      </c>
      <c r="D374" s="5">
        <v>40.804557619817949</v>
      </c>
      <c r="E374" s="5">
        <v>163.21076183238236</v>
      </c>
      <c r="F374">
        <v>10</v>
      </c>
      <c r="G374" s="1" t="s">
        <v>29</v>
      </c>
      <c r="H374" s="1" t="s">
        <v>21</v>
      </c>
      <c r="I374" s="5">
        <v>1024.0940659482931</v>
      </c>
      <c r="J374" s="5">
        <v>3.4468845999888709</v>
      </c>
      <c r="K374" s="5">
        <f>transport_fleet_analysis3[[#This Row],[Distance_Travelled (km)]]/transport_fleet_analysis3[[#This Row],[Fuel_Consumed (L)]]</f>
        <v>4.6394780480413171</v>
      </c>
      <c r="L374" s="5">
        <f>transport_fleet_analysis3[[#This Row],[Revenue (USD)]]/transport_fleet_analysis3[[#This Row],[Trip_Count]]</f>
        <v>102.40940659482931</v>
      </c>
      <c r="M374" s="5">
        <f>transport_fleet_analysis3[[#This Row],[Maintenance_Cost (USD)]]/transport_fleet_analysis3[[#This Row],[Distance_Travelled (km)]]</f>
        <v>0.86212649870472957</v>
      </c>
    </row>
    <row r="375" spans="1:13" x14ac:dyDescent="0.25">
      <c r="A375" s="1" t="s">
        <v>383</v>
      </c>
      <c r="B375" s="4">
        <v>45365</v>
      </c>
      <c r="C375" s="5">
        <v>219.50568772533509</v>
      </c>
      <c r="D375" s="5">
        <v>23.411371561020566</v>
      </c>
      <c r="E375" s="5">
        <v>45.949745908436057</v>
      </c>
      <c r="F375">
        <v>5</v>
      </c>
      <c r="G375" s="1" t="s">
        <v>20</v>
      </c>
      <c r="H375" s="1" t="s">
        <v>18</v>
      </c>
      <c r="I375" s="5">
        <v>1987.9593614236712</v>
      </c>
      <c r="J375" s="5">
        <v>10.599763610931822</v>
      </c>
      <c r="K375" s="5">
        <f>transport_fleet_analysis3[[#This Row],[Distance_Travelled (km)]]/transport_fleet_analysis3[[#This Row],[Fuel_Consumed (L)]]</f>
        <v>9.3760285318271297</v>
      </c>
      <c r="L375" s="5">
        <f>transport_fleet_analysis3[[#This Row],[Revenue (USD)]]/transport_fleet_analysis3[[#This Row],[Trip_Count]]</f>
        <v>397.59187228473422</v>
      </c>
      <c r="M375" s="5">
        <f>transport_fleet_analysis3[[#This Row],[Maintenance_Cost (USD)]]/transport_fleet_analysis3[[#This Row],[Distance_Travelled (km)]]</f>
        <v>0.20933282588072361</v>
      </c>
    </row>
    <row r="376" spans="1:13" x14ac:dyDescent="0.25">
      <c r="A376" s="1" t="s">
        <v>384</v>
      </c>
      <c r="B376" s="4">
        <v>45366</v>
      </c>
      <c r="C376" s="5">
        <v>406.24788103859458</v>
      </c>
      <c r="D376" s="5">
        <v>27.468644688003213</v>
      </c>
      <c r="E376" s="5">
        <v>430.03508979360498</v>
      </c>
      <c r="F376">
        <v>3</v>
      </c>
      <c r="G376" s="1" t="s">
        <v>20</v>
      </c>
      <c r="H376" s="1" t="s">
        <v>18</v>
      </c>
      <c r="I376" s="5">
        <v>1591.2830276411612</v>
      </c>
      <c r="J376" s="5">
        <v>6.7361912022382535</v>
      </c>
      <c r="K376" s="5">
        <f>transport_fleet_analysis3[[#This Row],[Distance_Travelled (km)]]/transport_fleet_analysis3[[#This Row],[Fuel_Consumed (L)]]</f>
        <v>14.78951312133799</v>
      </c>
      <c r="L376" s="5">
        <f>transport_fleet_analysis3[[#This Row],[Revenue (USD)]]/transport_fleet_analysis3[[#This Row],[Trip_Count]]</f>
        <v>530.42767588038703</v>
      </c>
      <c r="M376" s="5">
        <f>transport_fleet_analysis3[[#This Row],[Maintenance_Cost (USD)]]/transport_fleet_analysis3[[#This Row],[Distance_Travelled (km)]]</f>
        <v>1.0585534346522549</v>
      </c>
    </row>
    <row r="377" spans="1:13" x14ac:dyDescent="0.25">
      <c r="A377" s="1" t="s">
        <v>385</v>
      </c>
      <c r="B377" s="4">
        <v>45367</v>
      </c>
      <c r="C377" s="5">
        <v>415.93315271666046</v>
      </c>
      <c r="D377" s="5">
        <v>33.500121784414858</v>
      </c>
      <c r="E377" s="5">
        <v>85.935324403099486</v>
      </c>
      <c r="F377">
        <v>9</v>
      </c>
      <c r="G377" s="1" t="s">
        <v>29</v>
      </c>
      <c r="H377" s="1" t="s">
        <v>27</v>
      </c>
      <c r="I377" s="5">
        <v>1561.810412918665</v>
      </c>
      <c r="J377" s="5">
        <v>3.0190002088693504</v>
      </c>
      <c r="K377" s="5">
        <f>transport_fleet_analysis3[[#This Row],[Distance_Travelled (km)]]/transport_fleet_analysis3[[#This Row],[Fuel_Consumed (L)]]</f>
        <v>12.415869870364578</v>
      </c>
      <c r="L377" s="5">
        <f>transport_fleet_analysis3[[#This Row],[Revenue (USD)]]/transport_fleet_analysis3[[#This Row],[Trip_Count]]</f>
        <v>173.53449032429612</v>
      </c>
      <c r="M377" s="5">
        <f>transport_fleet_analysis3[[#This Row],[Maintenance_Cost (USD)]]/transport_fleet_analysis3[[#This Row],[Distance_Travelled (km)]]</f>
        <v>0.20660849908648624</v>
      </c>
    </row>
    <row r="378" spans="1:13" x14ac:dyDescent="0.25">
      <c r="A378" s="1" t="s">
        <v>386</v>
      </c>
      <c r="B378" s="4">
        <v>45368</v>
      </c>
      <c r="C378" s="5">
        <v>351.55237999762511</v>
      </c>
      <c r="D378" s="5">
        <v>15.890952545185948</v>
      </c>
      <c r="E378" s="5">
        <v>116.14236358166889</v>
      </c>
      <c r="F378">
        <v>5</v>
      </c>
      <c r="G378" s="1" t="s">
        <v>29</v>
      </c>
      <c r="H378" s="1" t="s">
        <v>21</v>
      </c>
      <c r="I378" s="5">
        <v>1563.1802966271036</v>
      </c>
      <c r="J378" s="5">
        <v>7.9276076411192804</v>
      </c>
      <c r="K378" s="5">
        <f>transport_fleet_analysis3[[#This Row],[Distance_Travelled (km)]]/transport_fleet_analysis3[[#This Row],[Fuel_Consumed (L)]]</f>
        <v>22.122800945883224</v>
      </c>
      <c r="L378" s="5">
        <f>transport_fleet_analysis3[[#This Row],[Revenue (USD)]]/transport_fleet_analysis3[[#This Row],[Trip_Count]]</f>
        <v>312.63605932542072</v>
      </c>
      <c r="M378" s="5">
        <f>transport_fleet_analysis3[[#This Row],[Maintenance_Cost (USD)]]/transport_fleet_analysis3[[#This Row],[Distance_Travelled (km)]]</f>
        <v>0.33037001081447231</v>
      </c>
    </row>
    <row r="379" spans="1:13" x14ac:dyDescent="0.25">
      <c r="A379" s="1" t="s">
        <v>387</v>
      </c>
      <c r="B379" s="4">
        <v>45369</v>
      </c>
      <c r="C379" s="5">
        <v>423.03153780250904</v>
      </c>
      <c r="D379" s="5">
        <v>34.639833583954314</v>
      </c>
      <c r="E379" s="5">
        <v>216.41208644100996</v>
      </c>
      <c r="F379">
        <v>4</v>
      </c>
      <c r="G379" s="1" t="s">
        <v>29</v>
      </c>
      <c r="H379" s="1" t="s">
        <v>12</v>
      </c>
      <c r="I379" s="5">
        <v>1158.3424650746085</v>
      </c>
      <c r="J379" s="5">
        <v>1.710785683755085</v>
      </c>
      <c r="K379" s="5">
        <f>transport_fleet_analysis3[[#This Row],[Distance_Travelled (km)]]/transport_fleet_analysis3[[#This Row],[Fuel_Consumed (L)]]</f>
        <v>12.212285511627387</v>
      </c>
      <c r="L379" s="5">
        <f>transport_fleet_analysis3[[#This Row],[Revenue (USD)]]/transport_fleet_analysis3[[#This Row],[Trip_Count]]</f>
        <v>289.58561626865213</v>
      </c>
      <c r="M379" s="5">
        <f>transport_fleet_analysis3[[#This Row],[Maintenance_Cost (USD)]]/transport_fleet_analysis3[[#This Row],[Distance_Travelled (km)]]</f>
        <v>0.51157435581562072</v>
      </c>
    </row>
    <row r="380" spans="1:13" x14ac:dyDescent="0.25">
      <c r="A380" s="1" t="s">
        <v>388</v>
      </c>
      <c r="B380" s="4">
        <v>45370</v>
      </c>
      <c r="C380" s="5">
        <v>382.44860245826726</v>
      </c>
      <c r="D380" s="5">
        <v>37.185637608474181</v>
      </c>
      <c r="E380" s="5">
        <v>293.31372222725787</v>
      </c>
      <c r="F380">
        <v>5</v>
      </c>
      <c r="G380" s="1" t="s">
        <v>20</v>
      </c>
      <c r="H380" s="1" t="s">
        <v>27</v>
      </c>
      <c r="I380" s="5">
        <v>1803.0036284568823</v>
      </c>
      <c r="J380" s="5">
        <v>6.4080651832359585</v>
      </c>
      <c r="K380" s="5">
        <f>transport_fleet_analysis3[[#This Row],[Distance_Travelled (km)]]/transport_fleet_analysis3[[#This Row],[Fuel_Consumed (L)]]</f>
        <v>10.284847243579645</v>
      </c>
      <c r="L380" s="5">
        <f>transport_fleet_analysis3[[#This Row],[Revenue (USD)]]/transport_fleet_analysis3[[#This Row],[Trip_Count]]</f>
        <v>360.60072569137645</v>
      </c>
      <c r="M380" s="5">
        <f>transport_fleet_analysis3[[#This Row],[Maintenance_Cost (USD)]]/transport_fleet_analysis3[[#This Row],[Distance_Travelled (km)]]</f>
        <v>0.76693631599625001</v>
      </c>
    </row>
    <row r="381" spans="1:13" x14ac:dyDescent="0.25">
      <c r="A381" s="1" t="s">
        <v>389</v>
      </c>
      <c r="B381" s="4">
        <v>45371</v>
      </c>
      <c r="C381" s="5">
        <v>358.43649812490929</v>
      </c>
      <c r="D381" s="5">
        <v>40.50845434490283</v>
      </c>
      <c r="E381" s="5">
        <v>455.17804856294123</v>
      </c>
      <c r="F381">
        <v>8</v>
      </c>
      <c r="G381" s="1" t="s">
        <v>16</v>
      </c>
      <c r="H381" s="1" t="s">
        <v>27</v>
      </c>
      <c r="I381" s="5">
        <v>1721.4754813258169</v>
      </c>
      <c r="J381" s="5">
        <v>11.490273089089392</v>
      </c>
      <c r="K381" s="5">
        <f>transport_fleet_analysis3[[#This Row],[Distance_Travelled (km)]]/transport_fleet_analysis3[[#This Row],[Fuel_Consumed (L)]]</f>
        <v>8.8484367997124345</v>
      </c>
      <c r="L381" s="5">
        <f>transport_fleet_analysis3[[#This Row],[Revenue (USD)]]/transport_fleet_analysis3[[#This Row],[Trip_Count]]</f>
        <v>215.18443516572711</v>
      </c>
      <c r="M381" s="5">
        <f>transport_fleet_analysis3[[#This Row],[Maintenance_Cost (USD)]]/transport_fleet_analysis3[[#This Row],[Distance_Travelled (km)]]</f>
        <v>1.2698987155161836</v>
      </c>
    </row>
    <row r="382" spans="1:13" x14ac:dyDescent="0.25">
      <c r="A382" s="1" t="s">
        <v>390</v>
      </c>
      <c r="B382" s="4">
        <v>45372</v>
      </c>
      <c r="C382" s="5">
        <v>286.87700288037831</v>
      </c>
      <c r="D382" s="5">
        <v>8.3284311012029804</v>
      </c>
      <c r="E382" s="5">
        <v>239.6342878695398</v>
      </c>
      <c r="F382">
        <v>10</v>
      </c>
      <c r="G382" s="1" t="s">
        <v>29</v>
      </c>
      <c r="H382" s="1" t="s">
        <v>21</v>
      </c>
      <c r="I382" s="5">
        <v>1760.0217832567998</v>
      </c>
      <c r="J382" s="5">
        <v>1.5731754822882742</v>
      </c>
      <c r="K382" s="5">
        <f>transport_fleet_analysis3[[#This Row],[Distance_Travelled (km)]]/transport_fleet_analysis3[[#This Row],[Fuel_Consumed (L)]]</f>
        <v>34.445503528142417</v>
      </c>
      <c r="L382" s="5">
        <f>transport_fleet_analysis3[[#This Row],[Revenue (USD)]]/transport_fleet_analysis3[[#This Row],[Trip_Count]]</f>
        <v>176.00217832567998</v>
      </c>
      <c r="M382" s="5">
        <f>transport_fleet_analysis3[[#This Row],[Maintenance_Cost (USD)]]/transport_fleet_analysis3[[#This Row],[Distance_Travelled (km)]]</f>
        <v>0.83532066168950558</v>
      </c>
    </row>
    <row r="383" spans="1:13" x14ac:dyDescent="0.25">
      <c r="A383" s="1" t="s">
        <v>391</v>
      </c>
      <c r="B383" s="4">
        <v>45373</v>
      </c>
      <c r="C383" s="5">
        <v>340.71116933006954</v>
      </c>
      <c r="D383" s="5">
        <v>49.581527649663563</v>
      </c>
      <c r="E383" s="5">
        <v>171.86405967138026</v>
      </c>
      <c r="F383">
        <v>6</v>
      </c>
      <c r="G383" s="1" t="s">
        <v>29</v>
      </c>
      <c r="H383" s="1" t="s">
        <v>21</v>
      </c>
      <c r="I383" s="5">
        <v>1248.1500206293401</v>
      </c>
      <c r="J383" s="5">
        <v>11.912138257599265</v>
      </c>
      <c r="K383" s="5">
        <f>transport_fleet_analysis3[[#This Row],[Distance_Travelled (km)]]/transport_fleet_analysis3[[#This Row],[Fuel_Consumed (L)]]</f>
        <v>6.871736017040238</v>
      </c>
      <c r="L383" s="5">
        <f>transport_fleet_analysis3[[#This Row],[Revenue (USD)]]/transport_fleet_analysis3[[#This Row],[Trip_Count]]</f>
        <v>208.02500343822337</v>
      </c>
      <c r="M383" s="5">
        <f>transport_fleet_analysis3[[#This Row],[Maintenance_Cost (USD)]]/transport_fleet_analysis3[[#This Row],[Distance_Travelled (km)]]</f>
        <v>0.50442743045175642</v>
      </c>
    </row>
    <row r="384" spans="1:13" x14ac:dyDescent="0.25">
      <c r="A384" s="1" t="s">
        <v>392</v>
      </c>
      <c r="B384" s="4">
        <v>45374</v>
      </c>
      <c r="C384" s="5">
        <v>240.53286484494666</v>
      </c>
      <c r="D384" s="5">
        <v>26.565561489768179</v>
      </c>
      <c r="E384" s="5">
        <v>363.5208589328173</v>
      </c>
      <c r="F384">
        <v>6</v>
      </c>
      <c r="G384" s="1" t="s">
        <v>11</v>
      </c>
      <c r="H384" s="1" t="s">
        <v>18</v>
      </c>
      <c r="I384" s="5">
        <v>297.86984355873858</v>
      </c>
      <c r="J384" s="5">
        <v>11.32101979290262</v>
      </c>
      <c r="K384" s="5">
        <f>transport_fleet_analysis3[[#This Row],[Distance_Travelled (km)]]/transport_fleet_analysis3[[#This Row],[Fuel_Consumed (L)]]</f>
        <v>9.0543113473279586</v>
      </c>
      <c r="L384" s="5">
        <f>transport_fleet_analysis3[[#This Row],[Revenue (USD)]]/transport_fleet_analysis3[[#This Row],[Trip_Count]]</f>
        <v>49.64497392645643</v>
      </c>
      <c r="M384" s="5">
        <f>transport_fleet_analysis3[[#This Row],[Maintenance_Cost (USD)]]/transport_fleet_analysis3[[#This Row],[Distance_Travelled (km)]]</f>
        <v>1.5113147185402365</v>
      </c>
    </row>
    <row r="385" spans="1:13" x14ac:dyDescent="0.25">
      <c r="A385" s="1" t="s">
        <v>59</v>
      </c>
      <c r="B385" s="4">
        <v>45375</v>
      </c>
      <c r="C385" s="5">
        <v>212.82264335605308</v>
      </c>
      <c r="D385" s="5">
        <v>23.036229379821815</v>
      </c>
      <c r="E385" s="5">
        <v>393.89176516823096</v>
      </c>
      <c r="F385">
        <v>3</v>
      </c>
      <c r="G385" s="1" t="s">
        <v>29</v>
      </c>
      <c r="H385" s="1" t="s">
        <v>27</v>
      </c>
      <c r="I385" s="5">
        <v>195.80187991709244</v>
      </c>
      <c r="J385" s="5">
        <v>2.3811709956031533</v>
      </c>
      <c r="K385" s="5">
        <f>transport_fleet_analysis3[[#This Row],[Distance_Travelled (km)]]/transport_fleet_analysis3[[#This Row],[Fuel_Consumed (L)]]</f>
        <v>9.2386058433013947</v>
      </c>
      <c r="L385" s="5">
        <f>transport_fleet_analysis3[[#This Row],[Revenue (USD)]]/transport_fleet_analysis3[[#This Row],[Trip_Count]]</f>
        <v>65.267293305697478</v>
      </c>
      <c r="M385" s="5">
        <f>transport_fleet_analysis3[[#This Row],[Maintenance_Cost (USD)]]/transport_fleet_analysis3[[#This Row],[Distance_Travelled (km)]]</f>
        <v>1.8507981996504412</v>
      </c>
    </row>
    <row r="386" spans="1:13" x14ac:dyDescent="0.25">
      <c r="A386" s="1" t="s">
        <v>393</v>
      </c>
      <c r="B386" s="4">
        <v>45376</v>
      </c>
      <c r="C386" s="5">
        <v>213.16895104191997</v>
      </c>
      <c r="D386" s="5">
        <v>27.797568936327906</v>
      </c>
      <c r="E386" s="5">
        <v>254.03880595909158</v>
      </c>
      <c r="F386">
        <v>8</v>
      </c>
      <c r="G386" s="1" t="s">
        <v>11</v>
      </c>
      <c r="H386" s="1" t="s">
        <v>27</v>
      </c>
      <c r="I386" s="5">
        <v>1897.9086818685437</v>
      </c>
      <c r="J386" s="5">
        <v>2.9104340711156804</v>
      </c>
      <c r="K386" s="5">
        <f>transport_fleet_analysis3[[#This Row],[Distance_Travelled (km)]]/transport_fleet_analysis3[[#This Row],[Fuel_Consumed (L)]]</f>
        <v>7.6686184871129184</v>
      </c>
      <c r="L386" s="5">
        <f>transport_fleet_analysis3[[#This Row],[Revenue (USD)]]/transport_fleet_analysis3[[#This Row],[Trip_Count]]</f>
        <v>237.23858523356796</v>
      </c>
      <c r="M386" s="5">
        <f>transport_fleet_analysis3[[#This Row],[Maintenance_Cost (USD)]]/transport_fleet_analysis3[[#This Row],[Distance_Travelled (km)]]</f>
        <v>1.1917251772240249</v>
      </c>
    </row>
    <row r="387" spans="1:13" x14ac:dyDescent="0.25">
      <c r="A387" s="1" t="s">
        <v>394</v>
      </c>
      <c r="B387" s="4">
        <v>45377</v>
      </c>
      <c r="C387" s="5">
        <v>131.1183152945801</v>
      </c>
      <c r="D387" s="5">
        <v>46.417648301523307</v>
      </c>
      <c r="E387" s="5">
        <v>322.89573068609366</v>
      </c>
      <c r="F387">
        <v>7</v>
      </c>
      <c r="G387" s="1" t="s">
        <v>11</v>
      </c>
      <c r="H387" s="1" t="s">
        <v>21</v>
      </c>
      <c r="I387" s="5">
        <v>1618.0750822168418</v>
      </c>
      <c r="J387" s="5">
        <v>7.037318104084056</v>
      </c>
      <c r="K387" s="5">
        <f>transport_fleet_analysis3[[#This Row],[Distance_Travelled (km)]]/transport_fleet_analysis3[[#This Row],[Fuel_Consumed (L)]]</f>
        <v>2.8247513627328065</v>
      </c>
      <c r="L387" s="5">
        <f>transport_fleet_analysis3[[#This Row],[Revenue (USD)]]/transport_fleet_analysis3[[#This Row],[Trip_Count]]</f>
        <v>231.15358317383453</v>
      </c>
      <c r="M387" s="5">
        <f>transport_fleet_analysis3[[#This Row],[Maintenance_Cost (USD)]]/transport_fleet_analysis3[[#This Row],[Distance_Travelled (km)]]</f>
        <v>2.4626287331457259</v>
      </c>
    </row>
    <row r="388" spans="1:13" x14ac:dyDescent="0.25">
      <c r="A388" s="1" t="s">
        <v>395</v>
      </c>
      <c r="B388" s="4">
        <v>45378</v>
      </c>
      <c r="C388" s="5">
        <v>146.38669754400516</v>
      </c>
      <c r="D388" s="5">
        <v>36.126898965414846</v>
      </c>
      <c r="E388" s="5">
        <v>104.87564795046114</v>
      </c>
      <c r="F388">
        <v>4</v>
      </c>
      <c r="G388" s="1" t="s">
        <v>16</v>
      </c>
      <c r="H388" s="1" t="s">
        <v>27</v>
      </c>
      <c r="I388" s="5">
        <v>1929.0295071827936</v>
      </c>
      <c r="J388" s="5">
        <v>9.7475640196348703</v>
      </c>
      <c r="K388" s="5">
        <f>transport_fleet_analysis3[[#This Row],[Distance_Travelled (km)]]/transport_fleet_analysis3[[#This Row],[Fuel_Consumed (L)]]</f>
        <v>4.052013921376</v>
      </c>
      <c r="L388" s="5">
        <f>transport_fleet_analysis3[[#This Row],[Revenue (USD)]]/transport_fleet_analysis3[[#This Row],[Trip_Count]]</f>
        <v>482.25737679569841</v>
      </c>
      <c r="M388" s="5">
        <f>transport_fleet_analysis3[[#This Row],[Maintenance_Cost (USD)]]/transport_fleet_analysis3[[#This Row],[Distance_Travelled (km)]]</f>
        <v>0.71642881293182104</v>
      </c>
    </row>
    <row r="389" spans="1:13" x14ac:dyDescent="0.25">
      <c r="A389" s="1" t="s">
        <v>396</v>
      </c>
      <c r="B389" s="4">
        <v>45379</v>
      </c>
      <c r="C389" s="5">
        <v>476.45072039045607</v>
      </c>
      <c r="D389" s="5">
        <v>29.464034152436497</v>
      </c>
      <c r="E389" s="5">
        <v>324.55950519328206</v>
      </c>
      <c r="F389">
        <v>7</v>
      </c>
      <c r="G389" s="1" t="s">
        <v>29</v>
      </c>
      <c r="H389" s="1" t="s">
        <v>12</v>
      </c>
      <c r="I389" s="5">
        <v>1535.952238818769</v>
      </c>
      <c r="J389" s="5">
        <v>3.2481066480235112</v>
      </c>
      <c r="K389" s="5">
        <f>transport_fleet_analysis3[[#This Row],[Distance_Travelled (km)]]/transport_fleet_analysis3[[#This Row],[Fuel_Consumed (L)]]</f>
        <v>16.170586754192193</v>
      </c>
      <c r="L389" s="5">
        <f>transport_fleet_analysis3[[#This Row],[Revenue (USD)]]/transport_fleet_analysis3[[#This Row],[Trip_Count]]</f>
        <v>219.42174840268129</v>
      </c>
      <c r="M389" s="5">
        <f>transport_fleet_analysis3[[#This Row],[Maintenance_Cost (USD)]]/transport_fleet_analysis3[[#This Row],[Distance_Travelled (km)]]</f>
        <v>0.6812026749110639</v>
      </c>
    </row>
    <row r="390" spans="1:13" x14ac:dyDescent="0.25">
      <c r="A390" s="1" t="s">
        <v>397</v>
      </c>
      <c r="B390" s="4">
        <v>45380</v>
      </c>
      <c r="C390" s="5">
        <v>268.82191439272731</v>
      </c>
      <c r="D390" s="5">
        <v>40.582441267216666</v>
      </c>
      <c r="E390" s="5">
        <v>22.262480683517047</v>
      </c>
      <c r="F390">
        <v>6</v>
      </c>
      <c r="G390" s="1" t="s">
        <v>16</v>
      </c>
      <c r="H390" s="1" t="s">
        <v>21</v>
      </c>
      <c r="I390" s="5">
        <v>1951.8535375684091</v>
      </c>
      <c r="J390" s="5">
        <v>6.58167003735758</v>
      </c>
      <c r="K390" s="5">
        <f>transport_fleet_analysis3[[#This Row],[Distance_Travelled (km)]]/transport_fleet_analysis3[[#This Row],[Fuel_Consumed (L)]]</f>
        <v>6.6240942141124268</v>
      </c>
      <c r="L390" s="5">
        <f>transport_fleet_analysis3[[#This Row],[Revenue (USD)]]/transport_fleet_analysis3[[#This Row],[Trip_Count]]</f>
        <v>325.30892292806817</v>
      </c>
      <c r="M390" s="5">
        <f>transport_fleet_analysis3[[#This Row],[Maintenance_Cost (USD)]]/transport_fleet_analysis3[[#This Row],[Distance_Travelled (km)]]</f>
        <v>8.2814977096671308E-2</v>
      </c>
    </row>
    <row r="391" spans="1:13" x14ac:dyDescent="0.25">
      <c r="A391" s="1" t="s">
        <v>398</v>
      </c>
      <c r="B391" s="4">
        <v>45381</v>
      </c>
      <c r="C391" s="5">
        <v>151.94437094024926</v>
      </c>
      <c r="D391" s="5">
        <v>21.178827185731695</v>
      </c>
      <c r="E391" s="5">
        <v>151.29337385671982</v>
      </c>
      <c r="F391">
        <v>6</v>
      </c>
      <c r="G391" s="1" t="s">
        <v>20</v>
      </c>
      <c r="H391" s="1" t="s">
        <v>27</v>
      </c>
      <c r="I391" s="5">
        <v>1585.1395514613971</v>
      </c>
      <c r="J391" s="5">
        <v>5.6886379791414745</v>
      </c>
      <c r="K391" s="5">
        <f>transport_fleet_analysis3[[#This Row],[Distance_Travelled (km)]]/transport_fleet_analysis3[[#This Row],[Fuel_Consumed (L)]]</f>
        <v>7.1743524609622913</v>
      </c>
      <c r="L391" s="5">
        <f>transport_fleet_analysis3[[#This Row],[Revenue (USD)]]/transport_fleet_analysis3[[#This Row],[Trip_Count]]</f>
        <v>264.18992524356617</v>
      </c>
      <c r="M391" s="5">
        <f>transport_fleet_analysis3[[#This Row],[Maintenance_Cost (USD)]]/transport_fleet_analysis3[[#This Row],[Distance_Travelled (km)]]</f>
        <v>0.99571555642699372</v>
      </c>
    </row>
    <row r="392" spans="1:13" x14ac:dyDescent="0.25">
      <c r="A392" s="1" t="s">
        <v>399</v>
      </c>
      <c r="B392" s="4">
        <v>45382</v>
      </c>
      <c r="C392" s="5">
        <v>111.90440892968569</v>
      </c>
      <c r="D392" s="5">
        <v>45.297568191240458</v>
      </c>
      <c r="E392" s="5">
        <v>385.37277498319963</v>
      </c>
      <c r="F392">
        <v>7</v>
      </c>
      <c r="G392" s="1" t="s">
        <v>16</v>
      </c>
      <c r="H392" s="1" t="s">
        <v>18</v>
      </c>
      <c r="I392" s="5">
        <v>1258.3461112238233</v>
      </c>
      <c r="J392" s="5">
        <v>6.1378167228854643</v>
      </c>
      <c r="K392" s="5">
        <f>transport_fleet_analysis3[[#This Row],[Distance_Travelled (km)]]/transport_fleet_analysis3[[#This Row],[Fuel_Consumed (L)]]</f>
        <v>2.4704286211842494</v>
      </c>
      <c r="L392" s="5">
        <f>transport_fleet_analysis3[[#This Row],[Revenue (USD)]]/transport_fleet_analysis3[[#This Row],[Trip_Count]]</f>
        <v>179.76373017483189</v>
      </c>
      <c r="M392" s="5">
        <f>transport_fleet_analysis3[[#This Row],[Maintenance_Cost (USD)]]/transport_fleet_analysis3[[#This Row],[Distance_Travelled (km)]]</f>
        <v>3.443767575103728</v>
      </c>
    </row>
    <row r="393" spans="1:13" x14ac:dyDescent="0.25">
      <c r="A393" s="1" t="s">
        <v>400</v>
      </c>
      <c r="B393" s="4">
        <v>45383</v>
      </c>
      <c r="C393" s="5">
        <v>84.724287935394344</v>
      </c>
      <c r="D393" s="5">
        <v>29.160769371106454</v>
      </c>
      <c r="E393" s="5">
        <v>100.93076315979567</v>
      </c>
      <c r="F393">
        <v>5</v>
      </c>
      <c r="G393" s="1" t="s">
        <v>14</v>
      </c>
      <c r="H393" s="1" t="s">
        <v>18</v>
      </c>
      <c r="I393" s="5">
        <v>1730.9360794725167</v>
      </c>
      <c r="J393" s="5">
        <v>2.8057469273985278</v>
      </c>
      <c r="K393" s="5">
        <f>transport_fleet_analysis3[[#This Row],[Distance_Travelled (km)]]/transport_fleet_analysis3[[#This Row],[Fuel_Consumed (L)]]</f>
        <v>2.9054201848097407</v>
      </c>
      <c r="L393" s="5">
        <f>transport_fleet_analysis3[[#This Row],[Revenue (USD)]]/transport_fleet_analysis3[[#This Row],[Trip_Count]]</f>
        <v>346.18721589450331</v>
      </c>
      <c r="M393" s="5">
        <f>transport_fleet_analysis3[[#This Row],[Maintenance_Cost (USD)]]/transport_fleet_analysis3[[#This Row],[Distance_Travelled (km)]]</f>
        <v>1.19128487968833</v>
      </c>
    </row>
    <row r="394" spans="1:13" x14ac:dyDescent="0.25">
      <c r="A394" s="1" t="s">
        <v>401</v>
      </c>
      <c r="B394" s="4">
        <v>45384</v>
      </c>
      <c r="C394" s="5">
        <v>429.9927749086475</v>
      </c>
      <c r="D394" s="5">
        <v>33.71811651548785</v>
      </c>
      <c r="E394" s="5">
        <v>386.95219334996381</v>
      </c>
      <c r="F394">
        <v>8</v>
      </c>
      <c r="G394" s="1" t="s">
        <v>14</v>
      </c>
      <c r="H394" s="1" t="s">
        <v>12</v>
      </c>
      <c r="I394" s="5">
        <v>293.54927513643656</v>
      </c>
      <c r="J394" s="5">
        <v>3.1728988788587928</v>
      </c>
      <c r="K394" s="5">
        <f>transport_fleet_analysis3[[#This Row],[Distance_Travelled (km)]]/transport_fleet_analysis3[[#This Row],[Fuel_Consumed (L)]]</f>
        <v>12.752573967503125</v>
      </c>
      <c r="L394" s="5">
        <f>transport_fleet_analysis3[[#This Row],[Revenue (USD)]]/transport_fleet_analysis3[[#This Row],[Trip_Count]]</f>
        <v>36.69365939205457</v>
      </c>
      <c r="M394" s="5">
        <f>transport_fleet_analysis3[[#This Row],[Maintenance_Cost (USD)]]/transport_fleet_analysis3[[#This Row],[Distance_Travelled (km)]]</f>
        <v>0.89990394241431682</v>
      </c>
    </row>
    <row r="395" spans="1:13" x14ac:dyDescent="0.25">
      <c r="A395" s="1" t="s">
        <v>402</v>
      </c>
      <c r="B395" s="4">
        <v>45385</v>
      </c>
      <c r="C395" s="5">
        <v>95.513343650552372</v>
      </c>
      <c r="D395" s="5">
        <v>8.8241870322944482</v>
      </c>
      <c r="E395" s="5">
        <v>254.99700350240789</v>
      </c>
      <c r="F395">
        <v>3</v>
      </c>
      <c r="G395" s="1" t="s">
        <v>14</v>
      </c>
      <c r="H395" s="1" t="s">
        <v>12</v>
      </c>
      <c r="I395" s="5">
        <v>1168.698444066509</v>
      </c>
      <c r="J395" s="5">
        <v>5.6641845251678715</v>
      </c>
      <c r="K395" s="5">
        <f>transport_fleet_analysis3[[#This Row],[Distance_Travelled (km)]]/transport_fleet_analysis3[[#This Row],[Fuel_Consumed (L)]]</f>
        <v>10.824038894574198</v>
      </c>
      <c r="L395" s="5">
        <f>transport_fleet_analysis3[[#This Row],[Revenue (USD)]]/transport_fleet_analysis3[[#This Row],[Trip_Count]]</f>
        <v>389.56614802216967</v>
      </c>
      <c r="M395" s="5">
        <f>transport_fleet_analysis3[[#This Row],[Maintenance_Cost (USD)]]/transport_fleet_analysis3[[#This Row],[Distance_Travelled (km)]]</f>
        <v>2.6697526623646075</v>
      </c>
    </row>
    <row r="396" spans="1:13" x14ac:dyDescent="0.25">
      <c r="A396" s="1" t="s">
        <v>403</v>
      </c>
      <c r="B396" s="4">
        <v>45386</v>
      </c>
      <c r="C396" s="5">
        <v>396.89362416339543</v>
      </c>
      <c r="D396" s="5">
        <v>39.60293215640182</v>
      </c>
      <c r="E396" s="5">
        <v>386.51320021063964</v>
      </c>
      <c r="F396">
        <v>10</v>
      </c>
      <c r="G396" s="1" t="s">
        <v>11</v>
      </c>
      <c r="H396" s="1" t="s">
        <v>21</v>
      </c>
      <c r="I396" s="5">
        <v>1063.8808816692313</v>
      </c>
      <c r="J396" s="5">
        <v>7.6643635834653949</v>
      </c>
      <c r="K396" s="5">
        <f>transport_fleet_analysis3[[#This Row],[Distance_Travelled (km)]]/transport_fleet_analysis3[[#This Row],[Fuel_Consumed (L)]]</f>
        <v>10.021824207257279</v>
      </c>
      <c r="L396" s="5">
        <f>transport_fleet_analysis3[[#This Row],[Revenue (USD)]]/transport_fleet_analysis3[[#This Row],[Trip_Count]]</f>
        <v>106.38808816692313</v>
      </c>
      <c r="M396" s="5">
        <f>transport_fleet_analysis3[[#This Row],[Maintenance_Cost (USD)]]/transport_fleet_analysis3[[#This Row],[Distance_Travelled (km)]]</f>
        <v>0.97384582840140987</v>
      </c>
    </row>
    <row r="397" spans="1:13" x14ac:dyDescent="0.25">
      <c r="A397" s="1" t="s">
        <v>404</v>
      </c>
      <c r="B397" s="4">
        <v>45387</v>
      </c>
      <c r="C397" s="5">
        <v>425.80392198555018</v>
      </c>
      <c r="D397" s="5">
        <v>34.592074006134453</v>
      </c>
      <c r="E397" s="5">
        <v>62.259845004341408</v>
      </c>
      <c r="F397">
        <v>3</v>
      </c>
      <c r="G397" s="1" t="s">
        <v>14</v>
      </c>
      <c r="H397" s="1" t="s">
        <v>12</v>
      </c>
      <c r="I397" s="5">
        <v>417.38796678825929</v>
      </c>
      <c r="J397" s="5">
        <v>4.334107780001176</v>
      </c>
      <c r="K397" s="5">
        <f>transport_fleet_analysis3[[#This Row],[Distance_Travelled (km)]]/transport_fleet_analysis3[[#This Row],[Fuel_Consumed (L)]]</f>
        <v>12.309291484229579</v>
      </c>
      <c r="L397" s="5">
        <f>transport_fleet_analysis3[[#This Row],[Revenue (USD)]]/transport_fleet_analysis3[[#This Row],[Trip_Count]]</f>
        <v>139.12932226275311</v>
      </c>
      <c r="M397" s="5">
        <f>transport_fleet_analysis3[[#This Row],[Maintenance_Cost (USD)]]/transport_fleet_analysis3[[#This Row],[Distance_Travelled (km)]]</f>
        <v>0.14621717130744094</v>
      </c>
    </row>
    <row r="398" spans="1:13" x14ac:dyDescent="0.25">
      <c r="A398" s="1" t="s">
        <v>405</v>
      </c>
      <c r="B398" s="4">
        <v>45388</v>
      </c>
      <c r="C398" s="5">
        <v>447.65697447165275</v>
      </c>
      <c r="D398" s="5">
        <v>20.975396875182032</v>
      </c>
      <c r="E398" s="5">
        <v>314.95027458802963</v>
      </c>
      <c r="F398">
        <v>10</v>
      </c>
      <c r="G398" s="1" t="s">
        <v>16</v>
      </c>
      <c r="H398" s="1" t="s">
        <v>27</v>
      </c>
      <c r="I398" s="5">
        <v>324.31276704856748</v>
      </c>
      <c r="J398" s="5">
        <v>7.3406401345952084</v>
      </c>
      <c r="K398" s="5">
        <f>transport_fleet_analysis3[[#This Row],[Distance_Travelled (km)]]/transport_fleet_analysis3[[#This Row],[Fuel_Consumed (L)]]</f>
        <v>21.34200259168006</v>
      </c>
      <c r="L398" s="5">
        <f>transport_fleet_analysis3[[#This Row],[Revenue (USD)]]/transport_fleet_analysis3[[#This Row],[Trip_Count]]</f>
        <v>32.431276704856749</v>
      </c>
      <c r="M398" s="5">
        <f>transport_fleet_analysis3[[#This Row],[Maintenance_Cost (USD)]]/transport_fleet_analysis3[[#This Row],[Distance_Travelled (km)]]</f>
        <v>0.70355270340588294</v>
      </c>
    </row>
    <row r="399" spans="1:13" x14ac:dyDescent="0.25">
      <c r="A399" s="1" t="s">
        <v>406</v>
      </c>
      <c r="B399" s="4">
        <v>45389</v>
      </c>
      <c r="C399" s="5">
        <v>66.986371560902569</v>
      </c>
      <c r="D399" s="5">
        <v>34.114993159253189</v>
      </c>
      <c r="E399" s="5">
        <v>324.07401953724519</v>
      </c>
      <c r="F399">
        <v>4</v>
      </c>
      <c r="G399" s="1" t="s">
        <v>29</v>
      </c>
      <c r="H399" s="1" t="s">
        <v>21</v>
      </c>
      <c r="I399" s="5">
        <v>490.23383357281205</v>
      </c>
      <c r="J399" s="5">
        <v>11.644983917412471</v>
      </c>
      <c r="K399" s="5">
        <f>transport_fleet_analysis3[[#This Row],[Distance_Travelled (km)]]/transport_fleet_analysis3[[#This Row],[Fuel_Consumed (L)]]</f>
        <v>1.9635463870152794</v>
      </c>
      <c r="L399" s="5">
        <f>transport_fleet_analysis3[[#This Row],[Revenue (USD)]]/transport_fleet_analysis3[[#This Row],[Trip_Count]]</f>
        <v>122.55845839320301</v>
      </c>
      <c r="M399" s="5">
        <f>transport_fleet_analysis3[[#This Row],[Maintenance_Cost (USD)]]/transport_fleet_analysis3[[#This Row],[Distance_Travelled (km)]]</f>
        <v>4.8379097417241663</v>
      </c>
    </row>
    <row r="400" spans="1:13" x14ac:dyDescent="0.25">
      <c r="A400" s="1" t="s">
        <v>407</v>
      </c>
      <c r="B400" s="4">
        <v>45390</v>
      </c>
      <c r="C400" s="5">
        <v>201.54396738392668</v>
      </c>
      <c r="D400" s="5">
        <v>6.9933512087532321</v>
      </c>
      <c r="E400" s="5">
        <v>213.62887059101621</v>
      </c>
      <c r="F400">
        <v>2</v>
      </c>
      <c r="G400" s="1" t="s">
        <v>11</v>
      </c>
      <c r="H400" s="1" t="s">
        <v>18</v>
      </c>
      <c r="I400" s="5">
        <v>787.11302726240319</v>
      </c>
      <c r="J400" s="5">
        <v>3.2154110520367962</v>
      </c>
      <c r="K400" s="5">
        <f>transport_fleet_analysis3[[#This Row],[Distance_Travelled (km)]]/transport_fleet_analysis3[[#This Row],[Fuel_Consumed (L)]]</f>
        <v>28.819368764386386</v>
      </c>
      <c r="L400" s="5">
        <f>transport_fleet_analysis3[[#This Row],[Revenue (USD)]]/transport_fleet_analysis3[[#This Row],[Trip_Count]]</f>
        <v>393.5565136312016</v>
      </c>
      <c r="M400" s="5">
        <f>transport_fleet_analysis3[[#This Row],[Maintenance_Cost (USD)]]/transport_fleet_analysis3[[#This Row],[Distance_Travelled (km)]]</f>
        <v>1.0599616220914647</v>
      </c>
    </row>
    <row r="401" spans="1:13" x14ac:dyDescent="0.25">
      <c r="A401" s="1" t="s">
        <v>408</v>
      </c>
      <c r="B401" s="4">
        <v>45391</v>
      </c>
      <c r="C401" s="5">
        <v>394.83842200125872</v>
      </c>
      <c r="D401" s="5">
        <v>49.262369267839226</v>
      </c>
      <c r="E401" s="5">
        <v>483.3573632624159</v>
      </c>
      <c r="F401">
        <v>5</v>
      </c>
      <c r="G401" s="1" t="s">
        <v>11</v>
      </c>
      <c r="H401" s="1" t="s">
        <v>27</v>
      </c>
      <c r="I401" s="5">
        <v>1483.8636283206467</v>
      </c>
      <c r="J401" s="5">
        <v>10.486680795208947</v>
      </c>
      <c r="K401" s="5">
        <f>transport_fleet_analysis3[[#This Row],[Distance_Travelled (km)]]/transport_fleet_analysis3[[#This Row],[Fuel_Consumed (L)]]</f>
        <v>8.0150108058044154</v>
      </c>
      <c r="L401" s="5">
        <f>transport_fleet_analysis3[[#This Row],[Revenue (USD)]]/transport_fleet_analysis3[[#This Row],[Trip_Count]]</f>
        <v>296.77272566412933</v>
      </c>
      <c r="M401" s="5">
        <f>transport_fleet_analysis3[[#This Row],[Maintenance_Cost (USD)]]/transport_fleet_analysis3[[#This Row],[Distance_Travelled (km)]]</f>
        <v>1.2241902923542607</v>
      </c>
    </row>
    <row r="402" spans="1:13" x14ac:dyDescent="0.25">
      <c r="A402" s="1" t="s">
        <v>409</v>
      </c>
      <c r="B402" s="4">
        <v>45292</v>
      </c>
      <c r="C402" s="5">
        <v>108.97206864327862</v>
      </c>
      <c r="D402" s="5">
        <v>35.486235313888358</v>
      </c>
      <c r="E402" s="5">
        <v>203.99188162566111</v>
      </c>
      <c r="F402">
        <v>4</v>
      </c>
      <c r="G402" s="1" t="s">
        <v>14</v>
      </c>
      <c r="H402" s="1" t="s">
        <v>27</v>
      </c>
      <c r="I402" s="5">
        <v>1445.5103869653049</v>
      </c>
      <c r="J402" s="5">
        <v>6.2928777775181501</v>
      </c>
      <c r="K402" s="5">
        <f>transport_fleet_analysis3[[#This Row],[Distance_Travelled (km)]]/transport_fleet_analysis3[[#This Row],[Fuel_Consumed (L)]]</f>
        <v>3.0708264114066188</v>
      </c>
      <c r="L402" s="5">
        <f>transport_fleet_analysis3[[#This Row],[Revenue (USD)]]/transport_fleet_analysis3[[#This Row],[Trip_Count]]</f>
        <v>361.37759674132622</v>
      </c>
      <c r="M402" s="5">
        <f>transport_fleet_analysis3[[#This Row],[Maintenance_Cost (USD)]]/transport_fleet_analysis3[[#This Row],[Distance_Travelled (km)]]</f>
        <v>1.8719648453534548</v>
      </c>
    </row>
    <row r="403" spans="1:13" x14ac:dyDescent="0.25">
      <c r="A403" s="1" t="s">
        <v>410</v>
      </c>
      <c r="B403" s="4">
        <v>45293</v>
      </c>
      <c r="C403" s="5">
        <v>219.5239418701361</v>
      </c>
      <c r="D403" s="5">
        <v>22.982798580128701</v>
      </c>
      <c r="E403" s="5">
        <v>38.108152867970233</v>
      </c>
      <c r="F403">
        <v>9</v>
      </c>
      <c r="G403" s="1" t="s">
        <v>20</v>
      </c>
      <c r="H403" s="1" t="s">
        <v>12</v>
      </c>
      <c r="I403" s="5">
        <v>1547.7329109698799</v>
      </c>
      <c r="J403" s="5">
        <v>11.461145115629636</v>
      </c>
      <c r="K403" s="5">
        <f>transport_fleet_analysis3[[#This Row],[Distance_Travelled (km)]]/transport_fleet_analysis3[[#This Row],[Fuel_Consumed (L)]]</f>
        <v>9.5516627840066466</v>
      </c>
      <c r="L403" s="5">
        <f>transport_fleet_analysis3[[#This Row],[Revenue (USD)]]/transport_fleet_analysis3[[#This Row],[Trip_Count]]</f>
        <v>171.97032344109778</v>
      </c>
      <c r="M403" s="5">
        <f>transport_fleet_analysis3[[#This Row],[Maintenance_Cost (USD)]]/transport_fleet_analysis3[[#This Row],[Distance_Travelled (km)]]</f>
        <v>0.17359451795246048</v>
      </c>
    </row>
    <row r="404" spans="1:13" x14ac:dyDescent="0.25">
      <c r="A404" s="1" t="s">
        <v>411</v>
      </c>
      <c r="B404" s="4">
        <v>45294</v>
      </c>
      <c r="C404" s="5">
        <v>123.01124543980272</v>
      </c>
      <c r="D404" s="5">
        <v>38.870724997832262</v>
      </c>
      <c r="E404" s="5">
        <v>115.71884058949614</v>
      </c>
      <c r="F404">
        <v>7</v>
      </c>
      <c r="G404" s="1" t="s">
        <v>20</v>
      </c>
      <c r="H404" s="1" t="s">
        <v>27</v>
      </c>
      <c r="I404" s="5">
        <v>1046.9429008055372</v>
      </c>
      <c r="J404" s="5">
        <v>4.9554012893191661</v>
      </c>
      <c r="K404" s="5">
        <f>transport_fleet_analysis3[[#This Row],[Distance_Travelled (km)]]/transport_fleet_analysis3[[#This Row],[Fuel_Consumed (L)]]</f>
        <v>3.1646244171330173</v>
      </c>
      <c r="L404" s="5">
        <f>transport_fleet_analysis3[[#This Row],[Revenue (USD)]]/transport_fleet_analysis3[[#This Row],[Trip_Count]]</f>
        <v>149.56327154364817</v>
      </c>
      <c r="M404" s="5">
        <f>transport_fleet_analysis3[[#This Row],[Maintenance_Cost (USD)]]/transport_fleet_analysis3[[#This Row],[Distance_Travelled (km)]]</f>
        <v>0.94071757566363945</v>
      </c>
    </row>
    <row r="405" spans="1:13" x14ac:dyDescent="0.25">
      <c r="A405" s="1" t="s">
        <v>412</v>
      </c>
      <c r="B405" s="4">
        <v>45295</v>
      </c>
      <c r="C405" s="5">
        <v>424.10527551010648</v>
      </c>
      <c r="D405" s="5">
        <v>48.45725499712227</v>
      </c>
      <c r="E405" s="5">
        <v>199.0886746051381</v>
      </c>
      <c r="F405">
        <v>7</v>
      </c>
      <c r="G405" s="1" t="s">
        <v>29</v>
      </c>
      <c r="H405" s="1" t="s">
        <v>21</v>
      </c>
      <c r="I405" s="5">
        <v>1753.936153565787</v>
      </c>
      <c r="J405" s="5">
        <v>5.1548923764037067</v>
      </c>
      <c r="K405" s="5">
        <f>transport_fleet_analysis3[[#This Row],[Distance_Travelled (km)]]/transport_fleet_analysis3[[#This Row],[Fuel_Consumed (L)]]</f>
        <v>8.7521522945386163</v>
      </c>
      <c r="L405" s="5">
        <f>transport_fleet_analysis3[[#This Row],[Revenue (USD)]]/transport_fleet_analysis3[[#This Row],[Trip_Count]]</f>
        <v>250.56230765225527</v>
      </c>
      <c r="M405" s="5">
        <f>transport_fleet_analysis3[[#This Row],[Maintenance_Cost (USD)]]/transport_fleet_analysis3[[#This Row],[Distance_Travelled (km)]]</f>
        <v>0.46943220492996152</v>
      </c>
    </row>
    <row r="406" spans="1:13" x14ac:dyDescent="0.25">
      <c r="A406" s="1" t="s">
        <v>413</v>
      </c>
      <c r="B406" s="4">
        <v>45296</v>
      </c>
      <c r="C406" s="5">
        <v>396.99401617894478</v>
      </c>
      <c r="D406" s="5">
        <v>24.370499475058203</v>
      </c>
      <c r="E406" s="5">
        <v>26.757016987823423</v>
      </c>
      <c r="F406">
        <v>4</v>
      </c>
      <c r="G406" s="1" t="s">
        <v>16</v>
      </c>
      <c r="H406" s="1" t="s">
        <v>12</v>
      </c>
      <c r="I406" s="5">
        <v>393.16189162043213</v>
      </c>
      <c r="J406" s="5">
        <v>6.1778483305509138</v>
      </c>
      <c r="K406" s="5">
        <f>transport_fleet_analysis3[[#This Row],[Distance_Travelled (km)]]/transport_fleet_analysis3[[#This Row],[Fuel_Consumed (L)]]</f>
        <v>16.289941721762624</v>
      </c>
      <c r="L406" s="5">
        <f>transport_fleet_analysis3[[#This Row],[Revenue (USD)]]/transport_fleet_analysis3[[#This Row],[Trip_Count]]</f>
        <v>98.290472905108032</v>
      </c>
      <c r="M406" s="5">
        <f>transport_fleet_analysis3[[#This Row],[Maintenance_Cost (USD)]]/transport_fleet_analysis3[[#This Row],[Distance_Travelled (km)]]</f>
        <v>6.7399043555766633E-2</v>
      </c>
    </row>
    <row r="407" spans="1:13" x14ac:dyDescent="0.25">
      <c r="A407" s="1" t="s">
        <v>414</v>
      </c>
      <c r="B407" s="4">
        <v>45297</v>
      </c>
      <c r="C407" s="5">
        <v>414.06967383768551</v>
      </c>
      <c r="D407" s="5">
        <v>5.4746497753060988</v>
      </c>
      <c r="E407" s="5">
        <v>174.66230424707314</v>
      </c>
      <c r="F407">
        <v>3</v>
      </c>
      <c r="G407" s="1" t="s">
        <v>14</v>
      </c>
      <c r="H407" s="1" t="s">
        <v>27</v>
      </c>
      <c r="I407" s="5">
        <v>791.10012453611398</v>
      </c>
      <c r="J407" s="5">
        <v>5.6496698301897794</v>
      </c>
      <c r="K407" s="5">
        <f>transport_fleet_analysis3[[#This Row],[Distance_Travelled (km)]]/transport_fleet_analysis3[[#This Row],[Fuel_Consumed (L)]]</f>
        <v>75.634002325661839</v>
      </c>
      <c r="L407" s="5">
        <f>transport_fleet_analysis3[[#This Row],[Revenue (USD)]]/transport_fleet_analysis3[[#This Row],[Trip_Count]]</f>
        <v>263.70004151203801</v>
      </c>
      <c r="M407" s="5">
        <f>transport_fleet_analysis3[[#This Row],[Maintenance_Cost (USD)]]/transport_fleet_analysis3[[#This Row],[Distance_Travelled (km)]]</f>
        <v>0.42181863411600728</v>
      </c>
    </row>
    <row r="408" spans="1:13" x14ac:dyDescent="0.25">
      <c r="A408" s="1" t="s">
        <v>415</v>
      </c>
      <c r="B408" s="4">
        <v>45298</v>
      </c>
      <c r="C408" s="5">
        <v>124.49262458482642</v>
      </c>
      <c r="D408" s="5">
        <v>16.643226668164495</v>
      </c>
      <c r="E408" s="5">
        <v>419.94975995195074</v>
      </c>
      <c r="F408">
        <v>3</v>
      </c>
      <c r="G408" s="1" t="s">
        <v>16</v>
      </c>
      <c r="H408" s="1" t="s">
        <v>18</v>
      </c>
      <c r="I408" s="5">
        <v>1656.4054873717403</v>
      </c>
      <c r="J408" s="5">
        <v>7.7033364257530055</v>
      </c>
      <c r="K408" s="5">
        <f>transport_fleet_analysis3[[#This Row],[Distance_Travelled (km)]]/transport_fleet_analysis3[[#This Row],[Fuel_Consumed (L)]]</f>
        <v>7.4800774553505578</v>
      </c>
      <c r="L408" s="5">
        <f>transport_fleet_analysis3[[#This Row],[Revenue (USD)]]/transport_fleet_analysis3[[#This Row],[Trip_Count]]</f>
        <v>552.13516245724679</v>
      </c>
      <c r="M408" s="5">
        <f>transport_fleet_analysis3[[#This Row],[Maintenance_Cost (USD)]]/transport_fleet_analysis3[[#This Row],[Distance_Travelled (km)]]</f>
        <v>3.3732902760501013</v>
      </c>
    </row>
    <row r="409" spans="1:13" x14ac:dyDescent="0.25">
      <c r="A409" s="1" t="s">
        <v>416</v>
      </c>
      <c r="B409" s="4">
        <v>45299</v>
      </c>
      <c r="C409" s="5">
        <v>246.95303231225603</v>
      </c>
      <c r="D409" s="5">
        <v>27.98043082362701</v>
      </c>
      <c r="E409" s="5">
        <v>111.47682077139419</v>
      </c>
      <c r="F409">
        <v>8</v>
      </c>
      <c r="G409" s="1" t="s">
        <v>20</v>
      </c>
      <c r="H409" s="1" t="s">
        <v>12</v>
      </c>
      <c r="I409" s="5">
        <v>333.66859191902472</v>
      </c>
      <c r="J409" s="5">
        <v>5.7677354020146216</v>
      </c>
      <c r="K409" s="5">
        <f>transport_fleet_analysis3[[#This Row],[Distance_Travelled (km)]]/transport_fleet_analysis3[[#This Row],[Fuel_Consumed (L)]]</f>
        <v>8.825919581757331</v>
      </c>
      <c r="L409" s="5">
        <f>transport_fleet_analysis3[[#This Row],[Revenue (USD)]]/transport_fleet_analysis3[[#This Row],[Trip_Count]]</f>
        <v>41.70857398987809</v>
      </c>
      <c r="M409" s="5">
        <f>transport_fleet_analysis3[[#This Row],[Maintenance_Cost (USD)]]/transport_fleet_analysis3[[#This Row],[Distance_Travelled (km)]]</f>
        <v>0.45140899760420439</v>
      </c>
    </row>
    <row r="410" spans="1:13" x14ac:dyDescent="0.25">
      <c r="A410" s="1" t="s">
        <v>417</v>
      </c>
      <c r="B410" s="4">
        <v>45300</v>
      </c>
      <c r="C410" s="5">
        <v>234.88637517344006</v>
      </c>
      <c r="D410" s="5">
        <v>28.345899508220729</v>
      </c>
      <c r="E410" s="5">
        <v>344.8391080050128</v>
      </c>
      <c r="F410">
        <v>1</v>
      </c>
      <c r="G410" s="1" t="s">
        <v>20</v>
      </c>
      <c r="H410" s="1" t="s">
        <v>18</v>
      </c>
      <c r="I410" s="5">
        <v>483.59162758518789</v>
      </c>
      <c r="J410" s="5">
        <v>2.7146631480428711</v>
      </c>
      <c r="K410" s="5">
        <f>transport_fleet_analysis3[[#This Row],[Distance_Travelled (km)]]/transport_fleet_analysis3[[#This Row],[Fuel_Consumed (L)]]</f>
        <v>8.2864322264784551</v>
      </c>
      <c r="L410" s="5">
        <f>transport_fleet_analysis3[[#This Row],[Revenue (USD)]]/transport_fleet_analysis3[[#This Row],[Trip_Count]]</f>
        <v>483.59162758518789</v>
      </c>
      <c r="M410" s="5">
        <f>transport_fleet_analysis3[[#This Row],[Maintenance_Cost (USD)]]/transport_fleet_analysis3[[#This Row],[Distance_Travelled (km)]]</f>
        <v>1.468110305463157</v>
      </c>
    </row>
    <row r="411" spans="1:13" x14ac:dyDescent="0.25">
      <c r="A411" s="1" t="s">
        <v>418</v>
      </c>
      <c r="B411" s="4">
        <v>45301</v>
      </c>
      <c r="C411" s="5">
        <v>354.3633149848398</v>
      </c>
      <c r="D411" s="5">
        <v>31.123323298580186</v>
      </c>
      <c r="E411" s="5">
        <v>320.80972576237883</v>
      </c>
      <c r="F411">
        <v>3</v>
      </c>
      <c r="G411" s="1" t="s">
        <v>14</v>
      </c>
      <c r="H411" s="1" t="s">
        <v>21</v>
      </c>
      <c r="I411" s="5">
        <v>1942.3096670949808</v>
      </c>
      <c r="J411" s="5">
        <v>11.49133275247473</v>
      </c>
      <c r="K411" s="5">
        <f>transport_fleet_analysis3[[#This Row],[Distance_Travelled (km)]]/transport_fleet_analysis3[[#This Row],[Fuel_Consumed (L)]]</f>
        <v>11.385780097622336</v>
      </c>
      <c r="L411" s="5">
        <f>transport_fleet_analysis3[[#This Row],[Revenue (USD)]]/transport_fleet_analysis3[[#This Row],[Trip_Count]]</f>
        <v>647.43655569832697</v>
      </c>
      <c r="M411" s="5">
        <f>transport_fleet_analysis3[[#This Row],[Maintenance_Cost (USD)]]/transport_fleet_analysis3[[#This Row],[Distance_Travelled (km)]]</f>
        <v>0.90531302817308712</v>
      </c>
    </row>
    <row r="412" spans="1:13" x14ac:dyDescent="0.25">
      <c r="A412" s="1" t="s">
        <v>419</v>
      </c>
      <c r="B412" s="4">
        <v>45302</v>
      </c>
      <c r="C412" s="5">
        <v>156.88859065111626</v>
      </c>
      <c r="D412" s="5">
        <v>30.885592922169177</v>
      </c>
      <c r="E412" s="5">
        <v>139.43509898042333</v>
      </c>
      <c r="F412">
        <v>7</v>
      </c>
      <c r="G412" s="1" t="s">
        <v>20</v>
      </c>
      <c r="H412" s="1" t="s">
        <v>18</v>
      </c>
      <c r="I412" s="5">
        <v>1561.5166698482858</v>
      </c>
      <c r="J412" s="5">
        <v>6.3020079599166046</v>
      </c>
      <c r="K412" s="5">
        <f>transport_fleet_analysis3[[#This Row],[Distance_Travelled (km)]]/transport_fleet_analysis3[[#This Row],[Fuel_Consumed (L)]]</f>
        <v>5.0796690562642288</v>
      </c>
      <c r="L412" s="5">
        <f>transport_fleet_analysis3[[#This Row],[Revenue (USD)]]/transport_fleet_analysis3[[#This Row],[Trip_Count]]</f>
        <v>223.07380997832655</v>
      </c>
      <c r="M412" s="5">
        <f>transport_fleet_analysis3[[#This Row],[Maintenance_Cost (USD)]]/transport_fleet_analysis3[[#This Row],[Distance_Travelled (km)]]</f>
        <v>0.88875232036786256</v>
      </c>
    </row>
    <row r="413" spans="1:13" x14ac:dyDescent="0.25">
      <c r="A413" s="1" t="s">
        <v>420</v>
      </c>
      <c r="B413" s="4">
        <v>45303</v>
      </c>
      <c r="C413" s="5">
        <v>249.88941941237405</v>
      </c>
      <c r="D413" s="5">
        <v>25.060034817720805</v>
      </c>
      <c r="E413" s="5">
        <v>352.89187864179064</v>
      </c>
      <c r="F413">
        <v>8</v>
      </c>
      <c r="G413" s="1" t="s">
        <v>20</v>
      </c>
      <c r="H413" s="1" t="s">
        <v>27</v>
      </c>
      <c r="I413" s="5">
        <v>112.51639102474236</v>
      </c>
      <c r="J413" s="5">
        <v>9.3812222867877217</v>
      </c>
      <c r="K413" s="5">
        <f>transport_fleet_analysis3[[#This Row],[Distance_Travelled (km)]]/transport_fleet_analysis3[[#This Row],[Fuel_Consumed (L)]]</f>
        <v>9.9716309745774474</v>
      </c>
      <c r="L413" s="5">
        <f>transport_fleet_analysis3[[#This Row],[Revenue (USD)]]/transport_fleet_analysis3[[#This Row],[Trip_Count]]</f>
        <v>14.064548878092795</v>
      </c>
      <c r="M413" s="5">
        <f>transport_fleet_analysis3[[#This Row],[Maintenance_Cost (USD)]]/transport_fleet_analysis3[[#This Row],[Distance_Travelled (km)]]</f>
        <v>1.4121921587221715</v>
      </c>
    </row>
    <row r="414" spans="1:13" x14ac:dyDescent="0.25">
      <c r="A414" s="1" t="s">
        <v>421</v>
      </c>
      <c r="B414" s="4">
        <v>45304</v>
      </c>
      <c r="C414" s="5">
        <v>178.21756965351122</v>
      </c>
      <c r="D414" s="5">
        <v>22.601037590487628</v>
      </c>
      <c r="E414" s="5">
        <v>185.28789155039402</v>
      </c>
      <c r="F414">
        <v>3</v>
      </c>
      <c r="G414" s="1" t="s">
        <v>29</v>
      </c>
      <c r="H414" s="1" t="s">
        <v>18</v>
      </c>
      <c r="I414" s="5">
        <v>1686.145402769565</v>
      </c>
      <c r="J414" s="5">
        <v>5.7013701602404137</v>
      </c>
      <c r="K414" s="5">
        <f>transport_fleet_analysis3[[#This Row],[Distance_Travelled (km)]]/transport_fleet_analysis3[[#This Row],[Fuel_Consumed (L)]]</f>
        <v>7.8853711445761148</v>
      </c>
      <c r="L414" s="5">
        <f>transport_fleet_analysis3[[#This Row],[Revenue (USD)]]/transport_fleet_analysis3[[#This Row],[Trip_Count]]</f>
        <v>562.04846758985502</v>
      </c>
      <c r="M414" s="5">
        <f>transport_fleet_analysis3[[#This Row],[Maintenance_Cost (USD)]]/transport_fleet_analysis3[[#This Row],[Distance_Travelled (km)]]</f>
        <v>1.0396724178801722</v>
      </c>
    </row>
    <row r="415" spans="1:13" x14ac:dyDescent="0.25">
      <c r="A415" s="1" t="s">
        <v>422</v>
      </c>
      <c r="B415" s="4">
        <v>45305</v>
      </c>
      <c r="C415" s="5">
        <v>386.84143314294636</v>
      </c>
      <c r="D415" s="5">
        <v>39.75540046080944</v>
      </c>
      <c r="E415" s="5">
        <v>81.886784205585315</v>
      </c>
      <c r="F415">
        <v>9</v>
      </c>
      <c r="G415" s="1" t="s">
        <v>29</v>
      </c>
      <c r="H415" s="1" t="s">
        <v>12</v>
      </c>
      <c r="I415" s="5">
        <v>999.96033198019961</v>
      </c>
      <c r="J415" s="5">
        <v>1.9155614103931291</v>
      </c>
      <c r="K415" s="5">
        <f>transport_fleet_analysis3[[#This Row],[Distance_Travelled (km)]]/transport_fleet_analysis3[[#This Row],[Fuel_Consumed (L)]]</f>
        <v>9.7305379560769758</v>
      </c>
      <c r="L415" s="5">
        <f>transport_fleet_analysis3[[#This Row],[Revenue (USD)]]/transport_fleet_analysis3[[#This Row],[Trip_Count]]</f>
        <v>111.10670355335552</v>
      </c>
      <c r="M415" s="5">
        <f>transport_fleet_analysis3[[#This Row],[Maintenance_Cost (USD)]]/transport_fleet_analysis3[[#This Row],[Distance_Travelled (km)]]</f>
        <v>0.21168049022123842</v>
      </c>
    </row>
    <row r="416" spans="1:13" x14ac:dyDescent="0.25">
      <c r="A416" s="1" t="s">
        <v>423</v>
      </c>
      <c r="B416" s="4">
        <v>45306</v>
      </c>
      <c r="C416" s="5">
        <v>252.01758336500316</v>
      </c>
      <c r="D416" s="5">
        <v>31.486548044306627</v>
      </c>
      <c r="E416" s="5">
        <v>204.10422862769298</v>
      </c>
      <c r="F416">
        <v>9</v>
      </c>
      <c r="G416" s="1" t="s">
        <v>20</v>
      </c>
      <c r="H416" s="1" t="s">
        <v>21</v>
      </c>
      <c r="I416" s="5">
        <v>644.84076991336917</v>
      </c>
      <c r="J416" s="5">
        <v>10.971027397638988</v>
      </c>
      <c r="K416" s="5">
        <f>transport_fleet_analysis3[[#This Row],[Distance_Travelled (km)]]/transport_fleet_analysis3[[#This Row],[Fuel_Consumed (L)]]</f>
        <v>8.0039762698144603</v>
      </c>
      <c r="L416" s="5">
        <f>transport_fleet_analysis3[[#This Row],[Revenue (USD)]]/transport_fleet_analysis3[[#This Row],[Trip_Count]]</f>
        <v>71.648974434818797</v>
      </c>
      <c r="M416" s="5">
        <f>transport_fleet_analysis3[[#This Row],[Maintenance_Cost (USD)]]/transport_fleet_analysis3[[#This Row],[Distance_Travelled (km)]]</f>
        <v>0.80988090554016579</v>
      </c>
    </row>
    <row r="417" spans="1:13" x14ac:dyDescent="0.25">
      <c r="A417" s="1" t="s">
        <v>424</v>
      </c>
      <c r="B417" s="4">
        <v>45307</v>
      </c>
      <c r="C417" s="5">
        <v>290.30501736421752</v>
      </c>
      <c r="D417" s="5">
        <v>27.520960172888053</v>
      </c>
      <c r="E417" s="5">
        <v>302.56193032067449</v>
      </c>
      <c r="F417">
        <v>6</v>
      </c>
      <c r="G417" s="1" t="s">
        <v>14</v>
      </c>
      <c r="H417" s="1" t="s">
        <v>12</v>
      </c>
      <c r="I417" s="5">
        <v>425.39741145032883</v>
      </c>
      <c r="J417" s="5">
        <v>4.3025470565782253</v>
      </c>
      <c r="K417" s="5">
        <f>transport_fleet_analysis3[[#This Row],[Distance_Travelled (km)]]/transport_fleet_analysis3[[#This Row],[Fuel_Consumed (L)]]</f>
        <v>10.548506140065857</v>
      </c>
      <c r="L417" s="5">
        <f>transport_fleet_analysis3[[#This Row],[Revenue (USD)]]/transport_fleet_analysis3[[#This Row],[Trip_Count]]</f>
        <v>70.899568575054801</v>
      </c>
      <c r="M417" s="5">
        <f>transport_fleet_analysis3[[#This Row],[Maintenance_Cost (USD)]]/transport_fleet_analysis3[[#This Row],[Distance_Travelled (km)]]</f>
        <v>1.0422208099182779</v>
      </c>
    </row>
    <row r="418" spans="1:13" x14ac:dyDescent="0.25">
      <c r="A418" s="1" t="s">
        <v>425</v>
      </c>
      <c r="B418" s="4">
        <v>45308</v>
      </c>
      <c r="C418" s="5">
        <v>189.26055345325531</v>
      </c>
      <c r="D418" s="5">
        <v>20.523532441978322</v>
      </c>
      <c r="E418" s="5">
        <v>100.1696898887885</v>
      </c>
      <c r="F418">
        <v>8</v>
      </c>
      <c r="G418" s="1" t="s">
        <v>14</v>
      </c>
      <c r="H418" s="1" t="s">
        <v>27</v>
      </c>
      <c r="I418" s="5">
        <v>605.42969560346796</v>
      </c>
      <c r="J418" s="5">
        <v>6.9091744846164111</v>
      </c>
      <c r="K418" s="5">
        <f>transport_fleet_analysis3[[#This Row],[Distance_Travelled (km)]]/transport_fleet_analysis3[[#This Row],[Fuel_Consumed (L)]]</f>
        <v>9.2216363819586196</v>
      </c>
      <c r="L418" s="5">
        <f>transport_fleet_analysis3[[#This Row],[Revenue (USD)]]/transport_fleet_analysis3[[#This Row],[Trip_Count]]</f>
        <v>75.678711950433495</v>
      </c>
      <c r="M418" s="5">
        <f>transport_fleet_analysis3[[#This Row],[Maintenance_Cost (USD)]]/transport_fleet_analysis3[[#This Row],[Distance_Travelled (km)]]</f>
        <v>0.52926871480130699</v>
      </c>
    </row>
    <row r="419" spans="1:13" x14ac:dyDescent="0.25">
      <c r="A419" s="1" t="s">
        <v>426</v>
      </c>
      <c r="B419" s="4">
        <v>45309</v>
      </c>
      <c r="C419" s="5">
        <v>413.88074199085389</v>
      </c>
      <c r="D419" s="5">
        <v>6.1053193861596196</v>
      </c>
      <c r="E419" s="5">
        <v>415.44503824371697</v>
      </c>
      <c r="F419">
        <v>5</v>
      </c>
      <c r="G419" s="1" t="s">
        <v>20</v>
      </c>
      <c r="H419" s="1" t="s">
        <v>18</v>
      </c>
      <c r="I419" s="5">
        <v>1458.8795142934164</v>
      </c>
      <c r="J419" s="5">
        <v>7.0813735052431408</v>
      </c>
      <c r="K419" s="5">
        <f>transport_fleet_analysis3[[#This Row],[Distance_Travelled (km)]]/transport_fleet_analysis3[[#This Row],[Fuel_Consumed (L)]]</f>
        <v>67.79018685395819</v>
      </c>
      <c r="L419" s="5">
        <f>transport_fleet_analysis3[[#This Row],[Revenue (USD)]]/transport_fleet_analysis3[[#This Row],[Trip_Count]]</f>
        <v>291.77590285868325</v>
      </c>
      <c r="M419" s="5">
        <f>transport_fleet_analysis3[[#This Row],[Maintenance_Cost (USD)]]/transport_fleet_analysis3[[#This Row],[Distance_Travelled (km)]]</f>
        <v>1.0037795821215032</v>
      </c>
    </row>
    <row r="420" spans="1:13" x14ac:dyDescent="0.25">
      <c r="A420" s="1" t="s">
        <v>427</v>
      </c>
      <c r="B420" s="4">
        <v>45310</v>
      </c>
      <c r="C420" s="5">
        <v>261.05702226451371</v>
      </c>
      <c r="D420" s="5">
        <v>9.7047211102727751</v>
      </c>
      <c r="E420" s="5">
        <v>163.13708167718661</v>
      </c>
      <c r="F420">
        <v>5</v>
      </c>
      <c r="G420" s="1" t="s">
        <v>20</v>
      </c>
      <c r="H420" s="1" t="s">
        <v>27</v>
      </c>
      <c r="I420" s="5">
        <v>888.51635370569272</v>
      </c>
      <c r="J420" s="5">
        <v>2.9326924967036314</v>
      </c>
      <c r="K420" s="5">
        <f>transport_fleet_analysis3[[#This Row],[Distance_Travelled (km)]]/transport_fleet_analysis3[[#This Row],[Fuel_Consumed (L)]]</f>
        <v>26.900002514052261</v>
      </c>
      <c r="L420" s="5">
        <f>transport_fleet_analysis3[[#This Row],[Revenue (USD)]]/transport_fleet_analysis3[[#This Row],[Trip_Count]]</f>
        <v>177.70327074113854</v>
      </c>
      <c r="M420" s="5">
        <f>transport_fleet_analysis3[[#This Row],[Maintenance_Cost (USD)]]/transport_fleet_analysis3[[#This Row],[Distance_Travelled (km)]]</f>
        <v>0.62490976209745253</v>
      </c>
    </row>
    <row r="421" spans="1:13" x14ac:dyDescent="0.25">
      <c r="A421" s="1" t="s">
        <v>428</v>
      </c>
      <c r="B421" s="4">
        <v>45311</v>
      </c>
      <c r="C421" s="5">
        <v>425.80102672656835</v>
      </c>
      <c r="D421" s="5">
        <v>23.718894283657065</v>
      </c>
      <c r="E421" s="5">
        <v>159.59734006855356</v>
      </c>
      <c r="F421">
        <v>9</v>
      </c>
      <c r="G421" s="1" t="s">
        <v>11</v>
      </c>
      <c r="H421" s="1" t="s">
        <v>18</v>
      </c>
      <c r="I421" s="5">
        <v>1295.9367637596351</v>
      </c>
      <c r="J421" s="5">
        <v>5.1849526099872847</v>
      </c>
      <c r="K421" s="5">
        <f>transport_fleet_analysis3[[#This Row],[Distance_Travelled (km)]]/transport_fleet_analysis3[[#This Row],[Fuel_Consumed (L)]]</f>
        <v>17.951976244523184</v>
      </c>
      <c r="L421" s="5">
        <f>transport_fleet_analysis3[[#This Row],[Revenue (USD)]]/transport_fleet_analysis3[[#This Row],[Trip_Count]]</f>
        <v>143.99297375107056</v>
      </c>
      <c r="M421" s="5">
        <f>transport_fleet_analysis3[[#This Row],[Maintenance_Cost (USD)]]/transport_fleet_analysis3[[#This Row],[Distance_Travelled (km)]]</f>
        <v>0.37481671027308328</v>
      </c>
    </row>
    <row r="422" spans="1:13" x14ac:dyDescent="0.25">
      <c r="A422" s="1" t="s">
        <v>429</v>
      </c>
      <c r="B422" s="4">
        <v>45312</v>
      </c>
      <c r="C422" s="5">
        <v>215.52843120126477</v>
      </c>
      <c r="D422" s="5">
        <v>48.277753955598669</v>
      </c>
      <c r="E422" s="5">
        <v>369.35931749447013</v>
      </c>
      <c r="F422">
        <v>10</v>
      </c>
      <c r="G422" s="1" t="s">
        <v>29</v>
      </c>
      <c r="H422" s="1" t="s">
        <v>21</v>
      </c>
      <c r="I422" s="5">
        <v>566.35743221686255</v>
      </c>
      <c r="J422" s="5">
        <v>4.3643201141777199</v>
      </c>
      <c r="K422" s="5">
        <f>transport_fleet_analysis3[[#This Row],[Distance_Travelled (km)]]/transport_fleet_analysis3[[#This Row],[Fuel_Consumed (L)]]</f>
        <v>4.464342549976279</v>
      </c>
      <c r="L422" s="5">
        <f>transport_fleet_analysis3[[#This Row],[Revenue (USD)]]/transport_fleet_analysis3[[#This Row],[Trip_Count]]</f>
        <v>56.635743221686255</v>
      </c>
      <c r="M422" s="5">
        <f>transport_fleet_analysis3[[#This Row],[Maintenance_Cost (USD)]]/transport_fleet_analysis3[[#This Row],[Distance_Travelled (km)]]</f>
        <v>1.7137382545579567</v>
      </c>
    </row>
    <row r="423" spans="1:13" x14ac:dyDescent="0.25">
      <c r="A423" s="1" t="s">
        <v>430</v>
      </c>
      <c r="B423" s="4">
        <v>45313</v>
      </c>
      <c r="C423" s="5">
        <v>476.2085766098553</v>
      </c>
      <c r="D423" s="5">
        <v>10.22312020815386</v>
      </c>
      <c r="E423" s="5">
        <v>306.25756093544112</v>
      </c>
      <c r="F423">
        <v>1</v>
      </c>
      <c r="G423" s="1" t="s">
        <v>29</v>
      </c>
      <c r="H423" s="1" t="s">
        <v>21</v>
      </c>
      <c r="I423" s="5">
        <v>1531.0918914650649</v>
      </c>
      <c r="J423" s="5">
        <v>4.1154832253352982</v>
      </c>
      <c r="K423" s="5">
        <f>transport_fleet_analysis3[[#This Row],[Distance_Travelled (km)]]/transport_fleet_analysis3[[#This Row],[Fuel_Consumed (L)]]</f>
        <v>46.581529602873694</v>
      </c>
      <c r="L423" s="5">
        <f>transport_fleet_analysis3[[#This Row],[Revenue (USD)]]/transport_fleet_analysis3[[#This Row],[Trip_Count]]</f>
        <v>1531.0918914650649</v>
      </c>
      <c r="M423" s="5">
        <f>transport_fleet_analysis3[[#This Row],[Maintenance_Cost (USD)]]/transport_fleet_analysis3[[#This Row],[Distance_Travelled (km)]]</f>
        <v>0.64311643254243522</v>
      </c>
    </row>
    <row r="424" spans="1:13" x14ac:dyDescent="0.25">
      <c r="A424" s="1" t="s">
        <v>431</v>
      </c>
      <c r="B424" s="4">
        <v>45314</v>
      </c>
      <c r="C424" s="5">
        <v>492.99790708920978</v>
      </c>
      <c r="D424" s="5">
        <v>47.330427116578683</v>
      </c>
      <c r="E424" s="5">
        <v>182.1608725798078</v>
      </c>
      <c r="F424">
        <v>7</v>
      </c>
      <c r="G424" s="1" t="s">
        <v>14</v>
      </c>
      <c r="H424" s="1" t="s">
        <v>27</v>
      </c>
      <c r="I424" s="5">
        <v>1106.3355207538023</v>
      </c>
      <c r="J424" s="5">
        <v>7.183563110726169</v>
      </c>
      <c r="K424" s="5">
        <f>transport_fleet_analysis3[[#This Row],[Distance_Travelled (km)]]/transport_fleet_analysis3[[#This Row],[Fuel_Consumed (L)]]</f>
        <v>10.416088278158064</v>
      </c>
      <c r="L424" s="5">
        <f>transport_fleet_analysis3[[#This Row],[Revenue (USD)]]/transport_fleet_analysis3[[#This Row],[Trip_Count]]</f>
        <v>158.04793153625747</v>
      </c>
      <c r="M424" s="5">
        <f>transport_fleet_analysis3[[#This Row],[Maintenance_Cost (USD)]]/transport_fleet_analysis3[[#This Row],[Distance_Travelled (km)]]</f>
        <v>0.3694962391530906</v>
      </c>
    </row>
    <row r="425" spans="1:13" x14ac:dyDescent="0.25">
      <c r="A425" s="1" t="s">
        <v>432</v>
      </c>
      <c r="B425" s="4">
        <v>45315</v>
      </c>
      <c r="C425" s="5">
        <v>257.75599029844511</v>
      </c>
      <c r="D425" s="5">
        <v>11.375382957419673</v>
      </c>
      <c r="E425" s="5">
        <v>446.22754104178</v>
      </c>
      <c r="F425">
        <v>2</v>
      </c>
      <c r="G425" s="1" t="s">
        <v>16</v>
      </c>
      <c r="H425" s="1" t="s">
        <v>21</v>
      </c>
      <c r="I425" s="5">
        <v>1595.7099082585112</v>
      </c>
      <c r="J425" s="5">
        <v>6.2892876773427133</v>
      </c>
      <c r="K425" s="5">
        <f>transport_fleet_analysis3[[#This Row],[Distance_Travelled (km)]]/transport_fleet_analysis3[[#This Row],[Fuel_Consumed (L)]]</f>
        <v>22.659104424288589</v>
      </c>
      <c r="L425" s="5">
        <f>transport_fleet_analysis3[[#This Row],[Revenue (USD)]]/transport_fleet_analysis3[[#This Row],[Trip_Count]]</f>
        <v>797.85495412925559</v>
      </c>
      <c r="M425" s="5">
        <f>transport_fleet_analysis3[[#This Row],[Maintenance_Cost (USD)]]/transport_fleet_analysis3[[#This Row],[Distance_Travelled (km)]]</f>
        <v>1.7312014379379173</v>
      </c>
    </row>
    <row r="426" spans="1:13" x14ac:dyDescent="0.25">
      <c r="A426" s="1" t="s">
        <v>433</v>
      </c>
      <c r="B426" s="4">
        <v>45316</v>
      </c>
      <c r="C426" s="5">
        <v>176.79727971669894</v>
      </c>
      <c r="D426" s="5">
        <v>19.035065475389366</v>
      </c>
      <c r="E426" s="5">
        <v>497.8267567174056</v>
      </c>
      <c r="F426">
        <v>3</v>
      </c>
      <c r="G426" s="1" t="s">
        <v>16</v>
      </c>
      <c r="H426" s="1" t="s">
        <v>18</v>
      </c>
      <c r="I426" s="5">
        <v>362.1892319870031</v>
      </c>
      <c r="J426" s="5">
        <v>4.6655755378545809</v>
      </c>
      <c r="K426" s="5">
        <f>transport_fleet_analysis3[[#This Row],[Distance_Travelled (km)]]/transport_fleet_analysis3[[#This Row],[Fuel_Consumed (L)]]</f>
        <v>9.2879785438764042</v>
      </c>
      <c r="L426" s="5">
        <f>transport_fleet_analysis3[[#This Row],[Revenue (USD)]]/transport_fleet_analysis3[[#This Row],[Trip_Count]]</f>
        <v>120.7297439956677</v>
      </c>
      <c r="M426" s="5">
        <f>transport_fleet_analysis3[[#This Row],[Maintenance_Cost (USD)]]/transport_fleet_analysis3[[#This Row],[Distance_Travelled (km)]]</f>
        <v>2.8158055232248271</v>
      </c>
    </row>
    <row r="427" spans="1:13" x14ac:dyDescent="0.25">
      <c r="A427" s="1" t="s">
        <v>434</v>
      </c>
      <c r="B427" s="4">
        <v>45317</v>
      </c>
      <c r="C427" s="5">
        <v>221.84259538581972</v>
      </c>
      <c r="D427" s="5">
        <v>25.489968585164469</v>
      </c>
      <c r="E427" s="5">
        <v>184.51176284362876</v>
      </c>
      <c r="F427">
        <v>1</v>
      </c>
      <c r="G427" s="1" t="s">
        <v>20</v>
      </c>
      <c r="H427" s="1" t="s">
        <v>18</v>
      </c>
      <c r="I427" s="5">
        <v>914.76341177134134</v>
      </c>
      <c r="J427" s="5">
        <v>8.8634970796245582</v>
      </c>
      <c r="K427" s="5">
        <f>transport_fleet_analysis3[[#This Row],[Distance_Travelled (km)]]/transport_fleet_analysis3[[#This Row],[Fuel_Consumed (L)]]</f>
        <v>8.7031333383021643</v>
      </c>
      <c r="L427" s="5">
        <f>transport_fleet_analysis3[[#This Row],[Revenue (USD)]]/transport_fleet_analysis3[[#This Row],[Trip_Count]]</f>
        <v>914.76341177134134</v>
      </c>
      <c r="M427" s="5">
        <f>transport_fleet_analysis3[[#This Row],[Maintenance_Cost (USD)]]/transport_fleet_analysis3[[#This Row],[Distance_Travelled (km)]]</f>
        <v>0.83172378380596079</v>
      </c>
    </row>
    <row r="428" spans="1:13" x14ac:dyDescent="0.25">
      <c r="A428" s="1" t="s">
        <v>435</v>
      </c>
      <c r="B428" s="4">
        <v>45318</v>
      </c>
      <c r="C428" s="5">
        <v>287.35690480766721</v>
      </c>
      <c r="D428" s="5">
        <v>14.309029679374152</v>
      </c>
      <c r="E428" s="5">
        <v>452.66421254937177</v>
      </c>
      <c r="F428">
        <v>4</v>
      </c>
      <c r="G428" s="1" t="s">
        <v>20</v>
      </c>
      <c r="H428" s="1" t="s">
        <v>12</v>
      </c>
      <c r="I428" s="5">
        <v>1844.2381097204066</v>
      </c>
      <c r="J428" s="5">
        <v>3.1528732381907769</v>
      </c>
      <c r="K428" s="5">
        <f>transport_fleet_analysis3[[#This Row],[Distance_Travelled (km)]]/transport_fleet_analysis3[[#This Row],[Fuel_Consumed (L)]]</f>
        <v>20.08220761620753</v>
      </c>
      <c r="L428" s="5">
        <f>transport_fleet_analysis3[[#This Row],[Revenue (USD)]]/transport_fleet_analysis3[[#This Row],[Trip_Count]]</f>
        <v>461.05952743010164</v>
      </c>
      <c r="M428" s="5">
        <f>transport_fleet_analysis3[[#This Row],[Maintenance_Cost (USD)]]/transport_fleet_analysis3[[#This Row],[Distance_Travelled (km)]]</f>
        <v>1.5752682638767546</v>
      </c>
    </row>
    <row r="429" spans="1:13" x14ac:dyDescent="0.25">
      <c r="A429" s="1" t="s">
        <v>436</v>
      </c>
      <c r="B429" s="4">
        <v>45319</v>
      </c>
      <c r="C429" s="5">
        <v>484.82066894267626</v>
      </c>
      <c r="D429" s="5">
        <v>26.731669945072483</v>
      </c>
      <c r="E429" s="5">
        <v>192.44042545598353</v>
      </c>
      <c r="F429">
        <v>5</v>
      </c>
      <c r="G429" s="1" t="s">
        <v>11</v>
      </c>
      <c r="H429" s="1" t="s">
        <v>18</v>
      </c>
      <c r="I429" s="5">
        <v>1806.3239892693668</v>
      </c>
      <c r="J429" s="5">
        <v>11.07745131169173</v>
      </c>
      <c r="K429" s="5">
        <f>transport_fleet_analysis3[[#This Row],[Distance_Travelled (km)]]/transport_fleet_analysis3[[#This Row],[Fuel_Consumed (L)]]</f>
        <v>18.136564978502008</v>
      </c>
      <c r="L429" s="5">
        <f>transport_fleet_analysis3[[#This Row],[Revenue (USD)]]/transport_fleet_analysis3[[#This Row],[Trip_Count]]</f>
        <v>361.26479785387335</v>
      </c>
      <c r="M429" s="5">
        <f>transport_fleet_analysis3[[#This Row],[Maintenance_Cost (USD)]]/transport_fleet_analysis3[[#This Row],[Distance_Travelled (km)]]</f>
        <v>0.39693114956437037</v>
      </c>
    </row>
    <row r="430" spans="1:13" x14ac:dyDescent="0.25">
      <c r="A430" s="1" t="s">
        <v>437</v>
      </c>
      <c r="B430" s="4">
        <v>45320</v>
      </c>
      <c r="C430" s="5">
        <v>417.60105781155806</v>
      </c>
      <c r="D430" s="5">
        <v>26.427313904412358</v>
      </c>
      <c r="E430" s="5">
        <v>110.44449626761732</v>
      </c>
      <c r="F430">
        <v>8</v>
      </c>
      <c r="G430" s="1" t="s">
        <v>11</v>
      </c>
      <c r="H430" s="1" t="s">
        <v>12</v>
      </c>
      <c r="I430" s="5">
        <v>1908.4970281984054</v>
      </c>
      <c r="J430" s="5">
        <v>1.04598605737967</v>
      </c>
      <c r="K430" s="5">
        <f>transport_fleet_analysis3[[#This Row],[Distance_Travelled (km)]]/transport_fleet_analysis3[[#This Row],[Fuel_Consumed (L)]]</f>
        <v>15.801872991028215</v>
      </c>
      <c r="L430" s="5">
        <f>transport_fleet_analysis3[[#This Row],[Revenue (USD)]]/transport_fleet_analysis3[[#This Row],[Trip_Count]]</f>
        <v>238.56212852480067</v>
      </c>
      <c r="M430" s="5">
        <f>transport_fleet_analysis3[[#This Row],[Maintenance_Cost (USD)]]/transport_fleet_analysis3[[#This Row],[Distance_Travelled (km)]]</f>
        <v>0.26447369852558</v>
      </c>
    </row>
    <row r="431" spans="1:13" x14ac:dyDescent="0.25">
      <c r="A431" s="1" t="s">
        <v>438</v>
      </c>
      <c r="B431" s="4">
        <v>45321</v>
      </c>
      <c r="C431" s="5">
        <v>410.5666508681964</v>
      </c>
      <c r="D431" s="5">
        <v>24.717467222286217</v>
      </c>
      <c r="E431" s="5">
        <v>475.08048977933248</v>
      </c>
      <c r="F431">
        <v>2</v>
      </c>
      <c r="G431" s="1" t="s">
        <v>14</v>
      </c>
      <c r="H431" s="1" t="s">
        <v>21</v>
      </c>
      <c r="I431" s="5">
        <v>1080.695057733014</v>
      </c>
      <c r="J431" s="5">
        <v>10.478206399885549</v>
      </c>
      <c r="K431" s="5">
        <f>transport_fleet_analysis3[[#This Row],[Distance_Travelled (km)]]/transport_fleet_analysis3[[#This Row],[Fuel_Consumed (L)]]</f>
        <v>16.610385165111648</v>
      </c>
      <c r="L431" s="5">
        <f>transport_fleet_analysis3[[#This Row],[Revenue (USD)]]/transport_fleet_analysis3[[#This Row],[Trip_Count]]</f>
        <v>540.34752886650699</v>
      </c>
      <c r="M431" s="5">
        <f>transport_fleet_analysis3[[#This Row],[Maintenance_Cost (USD)]]/transport_fleet_analysis3[[#This Row],[Distance_Travelled (km)]]</f>
        <v>1.1571336560695156</v>
      </c>
    </row>
    <row r="432" spans="1:13" x14ac:dyDescent="0.25">
      <c r="A432" s="1" t="s">
        <v>439</v>
      </c>
      <c r="B432" s="4">
        <v>45322</v>
      </c>
      <c r="C432" s="5">
        <v>112.27934057154405</v>
      </c>
      <c r="D432" s="5">
        <v>36.354346948564974</v>
      </c>
      <c r="E432" s="5">
        <v>460.73859624388803</v>
      </c>
      <c r="F432">
        <v>8</v>
      </c>
      <c r="G432" s="1" t="s">
        <v>16</v>
      </c>
      <c r="H432" s="1" t="s">
        <v>12</v>
      </c>
      <c r="I432" s="5">
        <v>1396.1774139655477</v>
      </c>
      <c r="J432" s="5">
        <v>9.0340550614803963</v>
      </c>
      <c r="K432" s="5">
        <f>transport_fleet_analysis3[[#This Row],[Distance_Travelled (km)]]/transport_fleet_analysis3[[#This Row],[Fuel_Consumed (L)]]</f>
        <v>3.0884708431263981</v>
      </c>
      <c r="L432" s="5">
        <f>transport_fleet_analysis3[[#This Row],[Revenue (USD)]]/transport_fleet_analysis3[[#This Row],[Trip_Count]]</f>
        <v>174.52217674569346</v>
      </c>
      <c r="M432" s="5">
        <f>transport_fleet_analysis3[[#This Row],[Maintenance_Cost (USD)]]/transport_fleet_analysis3[[#This Row],[Distance_Travelled (km)]]</f>
        <v>4.1035028697047506</v>
      </c>
    </row>
    <row r="433" spans="1:13" x14ac:dyDescent="0.25">
      <c r="A433" s="1" t="s">
        <v>440</v>
      </c>
      <c r="B433" s="4">
        <v>45323</v>
      </c>
      <c r="C433" s="5">
        <v>162.5014452150532</v>
      </c>
      <c r="D433" s="5">
        <v>19.350926339796519</v>
      </c>
      <c r="E433" s="5">
        <v>213.62798936054014</v>
      </c>
      <c r="F433">
        <v>6</v>
      </c>
      <c r="G433" s="1" t="s">
        <v>11</v>
      </c>
      <c r="H433" s="1" t="s">
        <v>27</v>
      </c>
      <c r="I433" s="5">
        <v>1893.1064870696482</v>
      </c>
      <c r="J433" s="5">
        <v>5.1168359548299822</v>
      </c>
      <c r="K433" s="5">
        <f>transport_fleet_analysis3[[#This Row],[Distance_Travelled (km)]]/transport_fleet_analysis3[[#This Row],[Fuel_Consumed (L)]]</f>
        <v>8.3976054872813872</v>
      </c>
      <c r="L433" s="5">
        <f>transport_fleet_analysis3[[#This Row],[Revenue (USD)]]/transport_fleet_analysis3[[#This Row],[Trip_Count]]</f>
        <v>315.51774784494137</v>
      </c>
      <c r="M433" s="5">
        <f>transport_fleet_analysis3[[#This Row],[Maintenance_Cost (USD)]]/transport_fleet_analysis3[[#This Row],[Distance_Travelled (km)]]</f>
        <v>1.3146220889163567</v>
      </c>
    </row>
    <row r="434" spans="1:13" x14ac:dyDescent="0.25">
      <c r="A434" s="1" t="s">
        <v>441</v>
      </c>
      <c r="B434" s="4">
        <v>45324</v>
      </c>
      <c r="C434" s="5">
        <v>338.5305662920012</v>
      </c>
      <c r="D434" s="5">
        <v>18.511883743187312</v>
      </c>
      <c r="E434" s="5">
        <v>129.64077672119623</v>
      </c>
      <c r="F434">
        <v>5</v>
      </c>
      <c r="G434" s="1" t="s">
        <v>16</v>
      </c>
      <c r="H434" s="1" t="s">
        <v>18</v>
      </c>
      <c r="I434" s="5">
        <v>940.8995097623033</v>
      </c>
      <c r="J434" s="5">
        <v>5.4501078663960225</v>
      </c>
      <c r="K434" s="5">
        <f>transport_fleet_analysis3[[#This Row],[Distance_Travelled (km)]]/transport_fleet_analysis3[[#This Row],[Fuel_Consumed (L)]]</f>
        <v>18.287202479682069</v>
      </c>
      <c r="L434" s="5">
        <f>transport_fleet_analysis3[[#This Row],[Revenue (USD)]]/transport_fleet_analysis3[[#This Row],[Trip_Count]]</f>
        <v>188.17990195246065</v>
      </c>
      <c r="M434" s="5">
        <f>transport_fleet_analysis3[[#This Row],[Maintenance_Cost (USD)]]/transport_fleet_analysis3[[#This Row],[Distance_Travelled (km)]]</f>
        <v>0.38295146621819059</v>
      </c>
    </row>
    <row r="435" spans="1:13" x14ac:dyDescent="0.25">
      <c r="A435" s="1" t="s">
        <v>442</v>
      </c>
      <c r="B435" s="4">
        <v>45325</v>
      </c>
      <c r="C435" s="5">
        <v>443.35262527350665</v>
      </c>
      <c r="D435" s="5">
        <v>41.458367161341414</v>
      </c>
      <c r="E435" s="5">
        <v>369.04103750543425</v>
      </c>
      <c r="F435">
        <v>6</v>
      </c>
      <c r="G435" s="1" t="s">
        <v>11</v>
      </c>
      <c r="H435" s="1" t="s">
        <v>27</v>
      </c>
      <c r="I435" s="5">
        <v>1563.2885360636005</v>
      </c>
      <c r="J435" s="5">
        <v>5.5740218262607959</v>
      </c>
      <c r="K435" s="5">
        <f>transport_fleet_analysis3[[#This Row],[Distance_Travelled (km)]]/transport_fleet_analysis3[[#This Row],[Fuel_Consumed (L)]]</f>
        <v>10.693923944185594</v>
      </c>
      <c r="L435" s="5">
        <f>transport_fleet_analysis3[[#This Row],[Revenue (USD)]]/transport_fleet_analysis3[[#This Row],[Trip_Count]]</f>
        <v>260.54808934393344</v>
      </c>
      <c r="M435" s="5">
        <f>transport_fleet_analysis3[[#This Row],[Maintenance_Cost (USD)]]/transport_fleet_analysis3[[#This Row],[Distance_Travelled (km)]]</f>
        <v>0.83238717099683535</v>
      </c>
    </row>
    <row r="436" spans="1:13" x14ac:dyDescent="0.25">
      <c r="A436" s="1" t="s">
        <v>443</v>
      </c>
      <c r="B436" s="4">
        <v>45326</v>
      </c>
      <c r="C436" s="5">
        <v>299.54333544099404</v>
      </c>
      <c r="D436" s="5">
        <v>10.178837001445366</v>
      </c>
      <c r="E436" s="5">
        <v>82.97877268024763</v>
      </c>
      <c r="F436">
        <v>6</v>
      </c>
      <c r="G436" s="1" t="s">
        <v>29</v>
      </c>
      <c r="H436" s="1" t="s">
        <v>12</v>
      </c>
      <c r="I436" s="5">
        <v>1463.4888979186792</v>
      </c>
      <c r="J436" s="5">
        <v>5.3411466902153117</v>
      </c>
      <c r="K436" s="5">
        <f>transport_fleet_analysis3[[#This Row],[Distance_Travelled (km)]]/transport_fleet_analysis3[[#This Row],[Fuel_Consumed (L)]]</f>
        <v>29.428051102346931</v>
      </c>
      <c r="L436" s="5">
        <f>transport_fleet_analysis3[[#This Row],[Revenue (USD)]]/transport_fleet_analysis3[[#This Row],[Trip_Count]]</f>
        <v>243.91481631977987</v>
      </c>
      <c r="M436" s="5">
        <f>transport_fleet_analysis3[[#This Row],[Maintenance_Cost (USD)]]/transport_fleet_analysis3[[#This Row],[Distance_Travelled (km)]]</f>
        <v>0.27701758931836867</v>
      </c>
    </row>
    <row r="437" spans="1:13" x14ac:dyDescent="0.25">
      <c r="A437" s="1" t="s">
        <v>444</v>
      </c>
      <c r="B437" s="4">
        <v>45327</v>
      </c>
      <c r="C437" s="5">
        <v>96.165379286784201</v>
      </c>
      <c r="D437" s="5">
        <v>43.213100362110936</v>
      </c>
      <c r="E437" s="5">
        <v>372.35677726953003</v>
      </c>
      <c r="F437">
        <v>9</v>
      </c>
      <c r="G437" s="1" t="s">
        <v>20</v>
      </c>
      <c r="H437" s="1" t="s">
        <v>21</v>
      </c>
      <c r="I437" s="5">
        <v>1082.9625278183921</v>
      </c>
      <c r="J437" s="5">
        <v>9.1641338326379191</v>
      </c>
      <c r="K437" s="5">
        <f>transport_fleet_analysis3[[#This Row],[Distance_Travelled (km)]]/transport_fleet_analysis3[[#This Row],[Fuel_Consumed (L)]]</f>
        <v>2.2253756032534429</v>
      </c>
      <c r="L437" s="5">
        <f>transport_fleet_analysis3[[#This Row],[Revenue (USD)]]/transport_fleet_analysis3[[#This Row],[Trip_Count]]</f>
        <v>120.32916975759912</v>
      </c>
      <c r="M437" s="5">
        <f>transport_fleet_analysis3[[#This Row],[Maintenance_Cost (USD)]]/transport_fleet_analysis3[[#This Row],[Distance_Travelled (km)]]</f>
        <v>3.8720460526556901</v>
      </c>
    </row>
    <row r="438" spans="1:13" x14ac:dyDescent="0.25">
      <c r="A438" s="1" t="s">
        <v>445</v>
      </c>
      <c r="B438" s="4">
        <v>45328</v>
      </c>
      <c r="C438" s="5">
        <v>430.65152453004731</v>
      </c>
      <c r="D438" s="5">
        <v>34.158646277497112</v>
      </c>
      <c r="E438" s="5">
        <v>303.052560703636</v>
      </c>
      <c r="F438">
        <v>9</v>
      </c>
      <c r="G438" s="1" t="s">
        <v>11</v>
      </c>
      <c r="H438" s="1" t="s">
        <v>12</v>
      </c>
      <c r="I438" s="5">
        <v>232.20425889699601</v>
      </c>
      <c r="J438" s="5">
        <v>5.2244116618116365</v>
      </c>
      <c r="K438" s="5">
        <f>transport_fleet_analysis3[[#This Row],[Distance_Travelled (km)]]/transport_fleet_analysis3[[#This Row],[Fuel_Consumed (L)]]</f>
        <v>12.6073943631001</v>
      </c>
      <c r="L438" s="5">
        <f>transport_fleet_analysis3[[#This Row],[Revenue (USD)]]/transport_fleet_analysis3[[#This Row],[Trip_Count]]</f>
        <v>25.800473210777334</v>
      </c>
      <c r="M438" s="5">
        <f>transport_fleet_analysis3[[#This Row],[Maintenance_Cost (USD)]]/transport_fleet_analysis3[[#This Row],[Distance_Travelled (km)]]</f>
        <v>0.70370715866928624</v>
      </c>
    </row>
    <row r="439" spans="1:13" x14ac:dyDescent="0.25">
      <c r="A439" s="1" t="s">
        <v>446</v>
      </c>
      <c r="B439" s="4">
        <v>45329</v>
      </c>
      <c r="C439" s="5">
        <v>433.02472163815048</v>
      </c>
      <c r="D439" s="5">
        <v>35.471269980089779</v>
      </c>
      <c r="E439" s="5">
        <v>101.11267610727062</v>
      </c>
      <c r="F439">
        <v>5</v>
      </c>
      <c r="G439" s="1" t="s">
        <v>11</v>
      </c>
      <c r="H439" s="1" t="s">
        <v>27</v>
      </c>
      <c r="I439" s="5">
        <v>742.77689306533841</v>
      </c>
      <c r="J439" s="5">
        <v>4.3859190795685041</v>
      </c>
      <c r="K439" s="5">
        <f>transport_fleet_analysis3[[#This Row],[Distance_Travelled (km)]]/transport_fleet_analysis3[[#This Row],[Fuel_Consumed (L)]]</f>
        <v>12.207759177531836</v>
      </c>
      <c r="L439" s="5">
        <f>transport_fleet_analysis3[[#This Row],[Revenue (USD)]]/transport_fleet_analysis3[[#This Row],[Trip_Count]]</f>
        <v>148.55537861306769</v>
      </c>
      <c r="M439" s="5">
        <f>transport_fleet_analysis3[[#This Row],[Maintenance_Cost (USD)]]/transport_fleet_analysis3[[#This Row],[Distance_Travelled (km)]]</f>
        <v>0.2335032413963738</v>
      </c>
    </row>
    <row r="440" spans="1:13" x14ac:dyDescent="0.25">
      <c r="A440" s="1" t="s">
        <v>447</v>
      </c>
      <c r="B440" s="4">
        <v>45330</v>
      </c>
      <c r="C440" s="5">
        <v>178.2783563266978</v>
      </c>
      <c r="D440" s="5">
        <v>12.395934178281646</v>
      </c>
      <c r="E440" s="5">
        <v>195.96389667192727</v>
      </c>
      <c r="F440">
        <v>6</v>
      </c>
      <c r="G440" s="1" t="s">
        <v>14</v>
      </c>
      <c r="H440" s="1" t="s">
        <v>12</v>
      </c>
      <c r="I440" s="5">
        <v>863.13664962124335</v>
      </c>
      <c r="J440" s="5">
        <v>11.862742688293748</v>
      </c>
      <c r="K440" s="5">
        <f>transport_fleet_analysis3[[#This Row],[Distance_Travelled (km)]]/transport_fleet_analysis3[[#This Row],[Fuel_Consumed (L)]]</f>
        <v>14.38200249877506</v>
      </c>
      <c r="L440" s="5">
        <f>transport_fleet_analysis3[[#This Row],[Revenue (USD)]]/transport_fleet_analysis3[[#This Row],[Trip_Count]]</f>
        <v>143.85610827020722</v>
      </c>
      <c r="M440" s="5">
        <f>transport_fleet_analysis3[[#This Row],[Maintenance_Cost (USD)]]/transport_fleet_analysis3[[#This Row],[Distance_Travelled (km)]]</f>
        <v>1.0992018364406526</v>
      </c>
    </row>
    <row r="441" spans="1:13" x14ac:dyDescent="0.25">
      <c r="A441" s="1" t="s">
        <v>448</v>
      </c>
      <c r="B441" s="4">
        <v>45331</v>
      </c>
      <c r="C441" s="5">
        <v>393.40257363126091</v>
      </c>
      <c r="D441" s="5">
        <v>49.275521176472509</v>
      </c>
      <c r="E441" s="5">
        <v>332.25938245818787</v>
      </c>
      <c r="F441">
        <v>1</v>
      </c>
      <c r="G441" s="1" t="s">
        <v>29</v>
      </c>
      <c r="H441" s="1" t="s">
        <v>27</v>
      </c>
      <c r="I441" s="5">
        <v>1567.5080195979542</v>
      </c>
      <c r="J441" s="5">
        <v>1.7835779152561975</v>
      </c>
      <c r="K441" s="5">
        <f>transport_fleet_analysis3[[#This Row],[Distance_Travelled (km)]]/transport_fleet_analysis3[[#This Row],[Fuel_Consumed (L)]]</f>
        <v>7.9837323733695609</v>
      </c>
      <c r="L441" s="5">
        <f>transport_fleet_analysis3[[#This Row],[Revenue (USD)]]/transport_fleet_analysis3[[#This Row],[Trip_Count]]</f>
        <v>1567.5080195979542</v>
      </c>
      <c r="M441" s="5">
        <f>transport_fleet_analysis3[[#This Row],[Maintenance_Cost (USD)]]/transport_fleet_analysis3[[#This Row],[Distance_Travelled (km)]]</f>
        <v>0.84457856844021817</v>
      </c>
    </row>
    <row r="442" spans="1:13" x14ac:dyDescent="0.25">
      <c r="A442" s="1" t="s">
        <v>449</v>
      </c>
      <c r="B442" s="4">
        <v>45332</v>
      </c>
      <c r="C442" s="5">
        <v>172.75608481611047</v>
      </c>
      <c r="D442" s="5">
        <v>15.976082594839671</v>
      </c>
      <c r="E442" s="5">
        <v>37.93444529244573</v>
      </c>
      <c r="F442">
        <v>7</v>
      </c>
      <c r="G442" s="1" t="s">
        <v>20</v>
      </c>
      <c r="H442" s="1" t="s">
        <v>18</v>
      </c>
      <c r="I442" s="5">
        <v>924.73732990614928</v>
      </c>
      <c r="J442" s="5">
        <v>10.734995390676675</v>
      </c>
      <c r="K442" s="5">
        <f>transport_fleet_analysis3[[#This Row],[Distance_Travelled (km)]]/transport_fleet_analysis3[[#This Row],[Fuel_Consumed (L)]]</f>
        <v>10.813419609630165</v>
      </c>
      <c r="L442" s="5">
        <f>transport_fleet_analysis3[[#This Row],[Revenue (USD)]]/transport_fleet_analysis3[[#This Row],[Trip_Count]]</f>
        <v>132.10533284373562</v>
      </c>
      <c r="M442" s="5">
        <f>transport_fleet_analysis3[[#This Row],[Maintenance_Cost (USD)]]/transport_fleet_analysis3[[#This Row],[Distance_Travelled (km)]]</f>
        <v>0.21958384466066649</v>
      </c>
    </row>
    <row r="443" spans="1:13" x14ac:dyDescent="0.25">
      <c r="A443" s="1" t="s">
        <v>450</v>
      </c>
      <c r="B443" s="4">
        <v>45333</v>
      </c>
      <c r="C443" s="5">
        <v>457.38779404020852</v>
      </c>
      <c r="D443" s="5">
        <v>12.850395477086028</v>
      </c>
      <c r="E443" s="5">
        <v>440.74118604774861</v>
      </c>
      <c r="F443">
        <v>2</v>
      </c>
      <c r="G443" s="1" t="s">
        <v>29</v>
      </c>
      <c r="H443" s="1" t="s">
        <v>27</v>
      </c>
      <c r="I443" s="5">
        <v>847.20590593267616</v>
      </c>
      <c r="J443" s="5">
        <v>11.917197161448268</v>
      </c>
      <c r="K443" s="5">
        <f>transport_fleet_analysis3[[#This Row],[Distance_Travelled (km)]]/transport_fleet_analysis3[[#This Row],[Fuel_Consumed (L)]]</f>
        <v>35.593285425012176</v>
      </c>
      <c r="L443" s="5">
        <f>transport_fleet_analysis3[[#This Row],[Revenue (USD)]]/transport_fleet_analysis3[[#This Row],[Trip_Count]]</f>
        <v>423.60295296633808</v>
      </c>
      <c r="M443" s="5">
        <f>transport_fleet_analysis3[[#This Row],[Maintenance_Cost (USD)]]/transport_fleet_analysis3[[#This Row],[Distance_Travelled (km)]]</f>
        <v>0.96360504541361569</v>
      </c>
    </row>
    <row r="444" spans="1:13" x14ac:dyDescent="0.25">
      <c r="A444" s="1" t="s">
        <v>451</v>
      </c>
      <c r="B444" s="4">
        <v>45334</v>
      </c>
      <c r="C444" s="5">
        <v>116.30689519622193</v>
      </c>
      <c r="D444" s="5">
        <v>12.206107004691169</v>
      </c>
      <c r="E444" s="5">
        <v>142.77880348414058</v>
      </c>
      <c r="F444">
        <v>6</v>
      </c>
      <c r="G444" s="1" t="s">
        <v>20</v>
      </c>
      <c r="H444" s="1" t="s">
        <v>27</v>
      </c>
      <c r="I444" s="5">
        <v>170.47809402894006</v>
      </c>
      <c r="J444" s="5">
        <v>2.369252594061837</v>
      </c>
      <c r="K444" s="5">
        <f>transport_fleet_analysis3[[#This Row],[Distance_Travelled (km)]]/transport_fleet_analysis3[[#This Row],[Fuel_Consumed (L)]]</f>
        <v>9.5285823032291734</v>
      </c>
      <c r="L444" s="5">
        <f>transport_fleet_analysis3[[#This Row],[Revenue (USD)]]/transport_fleet_analysis3[[#This Row],[Trip_Count]]</f>
        <v>28.413015671490012</v>
      </c>
      <c r="M444" s="5">
        <f>transport_fleet_analysis3[[#This Row],[Maintenance_Cost (USD)]]/transport_fleet_analysis3[[#This Row],[Distance_Travelled (km)]]</f>
        <v>1.2276039459505625</v>
      </c>
    </row>
    <row r="445" spans="1:13" x14ac:dyDescent="0.25">
      <c r="A445" s="1" t="s">
        <v>452</v>
      </c>
      <c r="B445" s="4">
        <v>45335</v>
      </c>
      <c r="C445" s="5">
        <v>246.86265208774137</v>
      </c>
      <c r="D445" s="5">
        <v>30.19320286204384</v>
      </c>
      <c r="E445" s="5">
        <v>276.6720484130434</v>
      </c>
      <c r="F445">
        <v>10</v>
      </c>
      <c r="G445" s="1" t="s">
        <v>29</v>
      </c>
      <c r="H445" s="1" t="s">
        <v>27</v>
      </c>
      <c r="I445" s="5">
        <v>1852.7858370451997</v>
      </c>
      <c r="J445" s="5">
        <v>11.253425145310867</v>
      </c>
      <c r="K445" s="5">
        <f>transport_fleet_analysis3[[#This Row],[Distance_Travelled (km)]]/transport_fleet_analysis3[[#This Row],[Fuel_Consumed (L)]]</f>
        <v>8.1761002042640119</v>
      </c>
      <c r="L445" s="5">
        <f>transport_fleet_analysis3[[#This Row],[Revenue (USD)]]/transport_fleet_analysis3[[#This Row],[Trip_Count]]</f>
        <v>185.27858370451997</v>
      </c>
      <c r="M445" s="5">
        <f>transport_fleet_analysis3[[#This Row],[Maintenance_Cost (USD)]]/transport_fleet_analysis3[[#This Row],[Distance_Travelled (km)]]</f>
        <v>1.1207529615079521</v>
      </c>
    </row>
    <row r="446" spans="1:13" x14ac:dyDescent="0.25">
      <c r="A446" s="1" t="s">
        <v>453</v>
      </c>
      <c r="B446" s="4">
        <v>45336</v>
      </c>
      <c r="C446" s="5">
        <v>475.88596835529228</v>
      </c>
      <c r="D446" s="5">
        <v>48.130817978027736</v>
      </c>
      <c r="E446" s="5">
        <v>43.321741559233885</v>
      </c>
      <c r="F446">
        <v>4</v>
      </c>
      <c r="G446" s="1" t="s">
        <v>29</v>
      </c>
      <c r="H446" s="1" t="s">
        <v>27</v>
      </c>
      <c r="I446" s="5">
        <v>386.80899005212729</v>
      </c>
      <c r="J446" s="5">
        <v>2.7859862158932542</v>
      </c>
      <c r="K446" s="5">
        <f>transport_fleet_analysis3[[#This Row],[Distance_Travelled (km)]]/transport_fleet_analysis3[[#This Row],[Fuel_Consumed (L)]]</f>
        <v>9.8873442909808773</v>
      </c>
      <c r="L446" s="5">
        <f>transport_fleet_analysis3[[#This Row],[Revenue (USD)]]/transport_fleet_analysis3[[#This Row],[Trip_Count]]</f>
        <v>96.702247513031821</v>
      </c>
      <c r="M446" s="5">
        <f>transport_fleet_analysis3[[#This Row],[Maintenance_Cost (USD)]]/transport_fleet_analysis3[[#This Row],[Distance_Travelled (km)]]</f>
        <v>9.1033870380667029E-2</v>
      </c>
    </row>
    <row r="447" spans="1:13" x14ac:dyDescent="0.25">
      <c r="A447" s="1" t="s">
        <v>454</v>
      </c>
      <c r="B447" s="4">
        <v>45337</v>
      </c>
      <c r="C447" s="5">
        <v>149.91710310814128</v>
      </c>
      <c r="D447" s="5">
        <v>15.433499633513465</v>
      </c>
      <c r="E447" s="5">
        <v>497.44651215539113</v>
      </c>
      <c r="F447">
        <v>10</v>
      </c>
      <c r="G447" s="1" t="s">
        <v>14</v>
      </c>
      <c r="H447" s="1" t="s">
        <v>12</v>
      </c>
      <c r="I447" s="5">
        <v>1191.658794208159</v>
      </c>
      <c r="J447" s="5">
        <v>9.3924594134038486</v>
      </c>
      <c r="K447" s="5">
        <f>transport_fleet_analysis3[[#This Row],[Distance_Travelled (km)]]/transport_fleet_analysis3[[#This Row],[Fuel_Consumed (L)]]</f>
        <v>9.7137465039102331</v>
      </c>
      <c r="L447" s="5">
        <f>transport_fleet_analysis3[[#This Row],[Revenue (USD)]]/transport_fleet_analysis3[[#This Row],[Trip_Count]]</f>
        <v>119.1658794208159</v>
      </c>
      <c r="M447" s="5">
        <f>transport_fleet_analysis3[[#This Row],[Maintenance_Cost (USD)]]/transport_fleet_analysis3[[#This Row],[Distance_Travelled (km)]]</f>
        <v>3.318143839776325</v>
      </c>
    </row>
    <row r="448" spans="1:13" x14ac:dyDescent="0.25">
      <c r="A448" s="1" t="s">
        <v>455</v>
      </c>
      <c r="B448" s="4">
        <v>45338</v>
      </c>
      <c r="C448" s="5">
        <v>253.00759559931902</v>
      </c>
      <c r="D448" s="5">
        <v>23.227134632611378</v>
      </c>
      <c r="E448" s="5">
        <v>337.74555960218942</v>
      </c>
      <c r="F448">
        <v>10</v>
      </c>
      <c r="G448" s="1" t="s">
        <v>16</v>
      </c>
      <c r="H448" s="1" t="s">
        <v>18</v>
      </c>
      <c r="I448" s="5">
        <v>1957.6926544312712</v>
      </c>
      <c r="J448" s="5">
        <v>11.528065642772932</v>
      </c>
      <c r="K448" s="5">
        <f>transport_fleet_analysis3[[#This Row],[Distance_Travelled (km)]]/transport_fleet_analysis3[[#This Row],[Fuel_Consumed (L)]]</f>
        <v>10.892759679624499</v>
      </c>
      <c r="L448" s="5">
        <f>transport_fleet_analysis3[[#This Row],[Revenue (USD)]]/transport_fleet_analysis3[[#This Row],[Trip_Count]]</f>
        <v>195.76926544312713</v>
      </c>
      <c r="M448" s="5">
        <f>transport_fleet_analysis3[[#This Row],[Maintenance_Cost (USD)]]/transport_fleet_analysis3[[#This Row],[Distance_Travelled (km)]]</f>
        <v>1.3349226089522921</v>
      </c>
    </row>
    <row r="449" spans="1:13" x14ac:dyDescent="0.25">
      <c r="A449" s="1" t="s">
        <v>456</v>
      </c>
      <c r="B449" s="4">
        <v>45339</v>
      </c>
      <c r="C449" s="5">
        <v>207.31328516239202</v>
      </c>
      <c r="D449" s="5">
        <v>13.300329881812715</v>
      </c>
      <c r="E449" s="5">
        <v>333.71245683236123</v>
      </c>
      <c r="F449">
        <v>9</v>
      </c>
      <c r="G449" s="1" t="s">
        <v>29</v>
      </c>
      <c r="H449" s="1" t="s">
        <v>21</v>
      </c>
      <c r="I449" s="5">
        <v>1962.0894421294486</v>
      </c>
      <c r="J449" s="5">
        <v>9.4839741665418877</v>
      </c>
      <c r="K449" s="5">
        <f>transport_fleet_analysis3[[#This Row],[Distance_Travelled (km)]]/transport_fleet_analysis3[[#This Row],[Fuel_Consumed (L)]]</f>
        <v>15.587078441255706</v>
      </c>
      <c r="L449" s="5">
        <f>transport_fleet_analysis3[[#This Row],[Revenue (USD)]]/transport_fleet_analysis3[[#This Row],[Trip_Count]]</f>
        <v>218.00993801438318</v>
      </c>
      <c r="M449" s="5">
        <f>transport_fleet_analysis3[[#This Row],[Maintenance_Cost (USD)]]/transport_fleet_analysis3[[#This Row],[Distance_Travelled (km)]]</f>
        <v>1.6097012623718667</v>
      </c>
    </row>
    <row r="450" spans="1:13" x14ac:dyDescent="0.25">
      <c r="A450" s="1" t="s">
        <v>457</v>
      </c>
      <c r="B450" s="4">
        <v>45340</v>
      </c>
      <c r="C450" s="5">
        <v>62.00158586132234</v>
      </c>
      <c r="D450" s="5">
        <v>33.821549449703511</v>
      </c>
      <c r="E450" s="5">
        <v>29.476047926789679</v>
      </c>
      <c r="F450">
        <v>3</v>
      </c>
      <c r="G450" s="1" t="s">
        <v>20</v>
      </c>
      <c r="H450" s="1" t="s">
        <v>12</v>
      </c>
      <c r="I450" s="5">
        <v>1618.2344545028141</v>
      </c>
      <c r="J450" s="5">
        <v>9.2673514555744685</v>
      </c>
      <c r="K450" s="5">
        <f>transport_fleet_analysis3[[#This Row],[Distance_Travelled (km)]]/transport_fleet_analysis3[[#This Row],[Fuel_Consumed (L)]]</f>
        <v>1.8331976763372637</v>
      </c>
      <c r="L450" s="5">
        <f>transport_fleet_analysis3[[#This Row],[Revenue (USD)]]/transport_fleet_analysis3[[#This Row],[Trip_Count]]</f>
        <v>539.41148483427139</v>
      </c>
      <c r="M450" s="5">
        <f>transport_fleet_analysis3[[#This Row],[Maintenance_Cost (USD)]]/transport_fleet_analysis3[[#This Row],[Distance_Travelled (km)]]</f>
        <v>0.47540796767228088</v>
      </c>
    </row>
    <row r="451" spans="1:13" x14ac:dyDescent="0.25">
      <c r="A451" s="1" t="s">
        <v>458</v>
      </c>
      <c r="B451" s="4">
        <v>45341</v>
      </c>
      <c r="C451" s="5">
        <v>73.9655992269835</v>
      </c>
      <c r="D451" s="5">
        <v>24.446050359317713</v>
      </c>
      <c r="E451" s="5">
        <v>351.0798792211645</v>
      </c>
      <c r="F451">
        <v>5</v>
      </c>
      <c r="G451" s="1" t="s">
        <v>20</v>
      </c>
      <c r="H451" s="1" t="s">
        <v>12</v>
      </c>
      <c r="I451" s="5">
        <v>1764.0453300444699</v>
      </c>
      <c r="J451" s="5">
        <v>4.8343655661172562</v>
      </c>
      <c r="K451" s="5">
        <f>transport_fleet_analysis3[[#This Row],[Distance_Travelled (km)]]/transport_fleet_analysis3[[#This Row],[Fuel_Consumed (L)]]</f>
        <v>3.0256666471600884</v>
      </c>
      <c r="L451" s="5">
        <f>transport_fleet_analysis3[[#This Row],[Revenue (USD)]]/transport_fleet_analysis3[[#This Row],[Trip_Count]]</f>
        <v>352.80906600889398</v>
      </c>
      <c r="M451" s="5">
        <f>transport_fleet_analysis3[[#This Row],[Maintenance_Cost (USD)]]/transport_fleet_analysis3[[#This Row],[Distance_Travelled (km)]]</f>
        <v>4.7465292364330161</v>
      </c>
    </row>
    <row r="452" spans="1:13" x14ac:dyDescent="0.25">
      <c r="A452" s="1" t="s">
        <v>459</v>
      </c>
      <c r="B452" s="4">
        <v>45342</v>
      </c>
      <c r="C452" s="5">
        <v>275.90320161195598</v>
      </c>
      <c r="D452" s="5">
        <v>6.3136523454075757</v>
      </c>
      <c r="E452" s="5">
        <v>220.05227128618105</v>
      </c>
      <c r="F452">
        <v>6</v>
      </c>
      <c r="G452" s="1" t="s">
        <v>14</v>
      </c>
      <c r="H452" s="1" t="s">
        <v>12</v>
      </c>
      <c r="I452" s="5">
        <v>1948.0561797460646</v>
      </c>
      <c r="J452" s="5">
        <v>8.8004131196054836</v>
      </c>
      <c r="K452" s="5">
        <f>transport_fleet_analysis3[[#This Row],[Distance_Travelled (km)]]/transport_fleet_analysis3[[#This Row],[Fuel_Consumed (L)]]</f>
        <v>43.699460552756349</v>
      </c>
      <c r="L452" s="5">
        <f>transport_fleet_analysis3[[#This Row],[Revenue (USD)]]/transport_fleet_analysis3[[#This Row],[Trip_Count]]</f>
        <v>324.67602995767743</v>
      </c>
      <c r="M452" s="5">
        <f>transport_fleet_analysis3[[#This Row],[Maintenance_Cost (USD)]]/transport_fleet_analysis3[[#This Row],[Distance_Travelled (km)]]</f>
        <v>0.79757056098128776</v>
      </c>
    </row>
    <row r="453" spans="1:13" x14ac:dyDescent="0.25">
      <c r="A453" s="1" t="s">
        <v>460</v>
      </c>
      <c r="B453" s="4">
        <v>45343</v>
      </c>
      <c r="C453" s="5">
        <v>156.10013323854471</v>
      </c>
      <c r="D453" s="5">
        <v>32.634812181736393</v>
      </c>
      <c r="E453" s="5">
        <v>202.52180620525502</v>
      </c>
      <c r="F453">
        <v>6</v>
      </c>
      <c r="G453" s="1" t="s">
        <v>16</v>
      </c>
      <c r="H453" s="1" t="s">
        <v>27</v>
      </c>
      <c r="I453" s="5">
        <v>896.68006571982312</v>
      </c>
      <c r="J453" s="5">
        <v>7.9847771940632413</v>
      </c>
      <c r="K453" s="5">
        <f>transport_fleet_analysis3[[#This Row],[Distance_Travelled (km)]]/transport_fleet_analysis3[[#This Row],[Fuel_Consumed (L)]]</f>
        <v>4.7832398228387518</v>
      </c>
      <c r="L453" s="5">
        <f>transport_fleet_analysis3[[#This Row],[Revenue (USD)]]/transport_fleet_analysis3[[#This Row],[Trip_Count]]</f>
        <v>149.44667761997053</v>
      </c>
      <c r="M453" s="5">
        <f>transport_fleet_analysis3[[#This Row],[Maintenance_Cost (USD)]]/transport_fleet_analysis3[[#This Row],[Distance_Travelled (km)]]</f>
        <v>1.2973839419840272</v>
      </c>
    </row>
    <row r="454" spans="1:13" x14ac:dyDescent="0.25">
      <c r="A454" s="1" t="s">
        <v>461</v>
      </c>
      <c r="B454" s="4">
        <v>45344</v>
      </c>
      <c r="C454" s="5">
        <v>497.53640805723103</v>
      </c>
      <c r="D454" s="5">
        <v>13.879599610201085</v>
      </c>
      <c r="E454" s="5">
        <v>282.69554466988427</v>
      </c>
      <c r="F454">
        <v>9</v>
      </c>
      <c r="G454" s="1" t="s">
        <v>20</v>
      </c>
      <c r="H454" s="1" t="s">
        <v>21</v>
      </c>
      <c r="I454" s="5">
        <v>1782.9874157432782</v>
      </c>
      <c r="J454" s="5">
        <v>5.049985950149666</v>
      </c>
      <c r="K454" s="5">
        <f>transport_fleet_analysis3[[#This Row],[Distance_Travelled (km)]]/transport_fleet_analysis3[[#This Row],[Fuel_Consumed (L)]]</f>
        <v>35.846596589973451</v>
      </c>
      <c r="L454" s="5">
        <f>transport_fleet_analysis3[[#This Row],[Revenue (USD)]]/transport_fleet_analysis3[[#This Row],[Trip_Count]]</f>
        <v>198.10971286036425</v>
      </c>
      <c r="M454" s="5">
        <f>transport_fleet_analysis3[[#This Row],[Maintenance_Cost (USD)]]/transport_fleet_analysis3[[#This Row],[Distance_Travelled (km)]]</f>
        <v>0.56819066924920625</v>
      </c>
    </row>
    <row r="455" spans="1:13" x14ac:dyDescent="0.25">
      <c r="A455" s="1" t="s">
        <v>462</v>
      </c>
      <c r="B455" s="4">
        <v>45345</v>
      </c>
      <c r="C455" s="5">
        <v>218.71070303799542</v>
      </c>
      <c r="D455" s="5">
        <v>31.649142126216574</v>
      </c>
      <c r="E455" s="5">
        <v>247.71024239731386</v>
      </c>
      <c r="F455">
        <v>8</v>
      </c>
      <c r="G455" s="1" t="s">
        <v>14</v>
      </c>
      <c r="H455" s="1" t="s">
        <v>12</v>
      </c>
      <c r="I455" s="5">
        <v>1431.5017495442912</v>
      </c>
      <c r="J455" s="5">
        <v>1.6347507920858977</v>
      </c>
      <c r="K455" s="5">
        <f>transport_fleet_analysis3[[#This Row],[Distance_Travelled (km)]]/transport_fleet_analysis3[[#This Row],[Fuel_Consumed (L)]]</f>
        <v>6.910478083917047</v>
      </c>
      <c r="L455" s="5">
        <f>transport_fleet_analysis3[[#This Row],[Revenue (USD)]]/transport_fleet_analysis3[[#This Row],[Trip_Count]]</f>
        <v>178.9377186930364</v>
      </c>
      <c r="M455" s="5">
        <f>transport_fleet_analysis3[[#This Row],[Maintenance_Cost (USD)]]/transport_fleet_analysis3[[#This Row],[Distance_Travelled (km)]]</f>
        <v>1.132593142249104</v>
      </c>
    </row>
    <row r="456" spans="1:13" x14ac:dyDescent="0.25">
      <c r="A456" s="1" t="s">
        <v>463</v>
      </c>
      <c r="B456" s="4">
        <v>45346</v>
      </c>
      <c r="C456" s="5">
        <v>62.68439548766753</v>
      </c>
      <c r="D456" s="5">
        <v>22.497610116006818</v>
      </c>
      <c r="E456" s="5">
        <v>93.501007099729463</v>
      </c>
      <c r="F456">
        <v>8</v>
      </c>
      <c r="G456" s="1" t="s">
        <v>20</v>
      </c>
      <c r="H456" s="1" t="s">
        <v>12</v>
      </c>
      <c r="I456" s="5">
        <v>1759.7380919621419</v>
      </c>
      <c r="J456" s="5">
        <v>5.2386647328116469</v>
      </c>
      <c r="K456" s="5">
        <f>transport_fleet_analysis3[[#This Row],[Distance_Travelled (km)]]/transport_fleet_analysis3[[#This Row],[Fuel_Consumed (L)]]</f>
        <v>2.7862690821132254</v>
      </c>
      <c r="L456" s="5">
        <f>transport_fleet_analysis3[[#This Row],[Revenue (USD)]]/transport_fleet_analysis3[[#This Row],[Trip_Count]]</f>
        <v>219.96726149526773</v>
      </c>
      <c r="M456" s="5">
        <f>transport_fleet_analysis3[[#This Row],[Maintenance_Cost (USD)]]/transport_fleet_analysis3[[#This Row],[Distance_Travelled (km)]]</f>
        <v>1.4916153593301344</v>
      </c>
    </row>
    <row r="457" spans="1:13" x14ac:dyDescent="0.25">
      <c r="A457" s="1" t="s">
        <v>464</v>
      </c>
      <c r="B457" s="4">
        <v>45347</v>
      </c>
      <c r="C457" s="5">
        <v>468.87165713747891</v>
      </c>
      <c r="D457" s="5">
        <v>36.713102718188054</v>
      </c>
      <c r="E457" s="5">
        <v>353.69217402603635</v>
      </c>
      <c r="F457">
        <v>2</v>
      </c>
      <c r="G457" s="1" t="s">
        <v>11</v>
      </c>
      <c r="H457" s="1" t="s">
        <v>21</v>
      </c>
      <c r="I457" s="5">
        <v>1470.9469833308849</v>
      </c>
      <c r="J457" s="5">
        <v>5.6644437170945574</v>
      </c>
      <c r="K457" s="5">
        <f>transport_fleet_analysis3[[#This Row],[Distance_Travelled (km)]]/transport_fleet_analysis3[[#This Row],[Fuel_Consumed (L)]]</f>
        <v>12.771234856845673</v>
      </c>
      <c r="L457" s="5">
        <f>transport_fleet_analysis3[[#This Row],[Revenue (USD)]]/transport_fleet_analysis3[[#This Row],[Trip_Count]]</f>
        <v>735.47349166544245</v>
      </c>
      <c r="M457" s="5">
        <f>transport_fleet_analysis3[[#This Row],[Maintenance_Cost (USD)]]/transport_fleet_analysis3[[#This Row],[Distance_Travelled (km)]]</f>
        <v>0.75434752483306855</v>
      </c>
    </row>
    <row r="458" spans="1:13" x14ac:dyDescent="0.25">
      <c r="A458" s="1" t="s">
        <v>465</v>
      </c>
      <c r="B458" s="4">
        <v>45348</v>
      </c>
      <c r="C458" s="5">
        <v>427.62932942522258</v>
      </c>
      <c r="D458" s="5">
        <v>14.260301571529487</v>
      </c>
      <c r="E458" s="5">
        <v>322.54944327820971</v>
      </c>
      <c r="F458">
        <v>7</v>
      </c>
      <c r="G458" s="1" t="s">
        <v>29</v>
      </c>
      <c r="H458" s="1" t="s">
        <v>18</v>
      </c>
      <c r="I458" s="5">
        <v>696.02094909204993</v>
      </c>
      <c r="J458" s="5">
        <v>3.7147099276325215</v>
      </c>
      <c r="K458" s="5">
        <f>transport_fleet_analysis3[[#This Row],[Distance_Travelled (km)]]/transport_fleet_analysis3[[#This Row],[Fuel_Consumed (L)]]</f>
        <v>29.987397340809338</v>
      </c>
      <c r="L458" s="5">
        <f>transport_fleet_analysis3[[#This Row],[Revenue (USD)]]/transport_fleet_analysis3[[#This Row],[Trip_Count]]</f>
        <v>99.431564156007127</v>
      </c>
      <c r="M458" s="5">
        <f>transport_fleet_analysis3[[#This Row],[Maintenance_Cost (USD)]]/transport_fleet_analysis3[[#This Row],[Distance_Travelled (km)]]</f>
        <v>0.75427343515410661</v>
      </c>
    </row>
    <row r="459" spans="1:13" x14ac:dyDescent="0.25">
      <c r="A459" s="1" t="s">
        <v>466</v>
      </c>
      <c r="B459" s="4">
        <v>45349</v>
      </c>
      <c r="C459" s="5">
        <v>342.48230793238173</v>
      </c>
      <c r="D459" s="5">
        <v>38.854647291222122</v>
      </c>
      <c r="E459" s="5">
        <v>164.53589828326028</v>
      </c>
      <c r="F459">
        <v>10</v>
      </c>
      <c r="G459" s="1" t="s">
        <v>16</v>
      </c>
      <c r="H459" s="1" t="s">
        <v>21</v>
      </c>
      <c r="I459" s="5">
        <v>753.8989850507246</v>
      </c>
      <c r="J459" s="5">
        <v>6.2549811406402522</v>
      </c>
      <c r="K459" s="5">
        <f>transport_fleet_analysis3[[#This Row],[Distance_Travelled (km)]]/transport_fleet_analysis3[[#This Row],[Fuel_Consumed (L)]]</f>
        <v>8.8144490249884182</v>
      </c>
      <c r="L459" s="5">
        <f>transport_fleet_analysis3[[#This Row],[Revenue (USD)]]/transport_fleet_analysis3[[#This Row],[Trip_Count]]</f>
        <v>75.389898505072466</v>
      </c>
      <c r="M459" s="5">
        <f>transport_fleet_analysis3[[#This Row],[Maintenance_Cost (USD)]]/transport_fleet_analysis3[[#This Row],[Distance_Travelled (km)]]</f>
        <v>0.48042159980931209</v>
      </c>
    </row>
    <row r="460" spans="1:13" x14ac:dyDescent="0.25">
      <c r="A460" s="1" t="s">
        <v>467</v>
      </c>
      <c r="B460" s="4">
        <v>45350</v>
      </c>
      <c r="C460" s="5">
        <v>406.12128686697923</v>
      </c>
      <c r="D460" s="5">
        <v>41.392840488406733</v>
      </c>
      <c r="E460" s="5">
        <v>337.59899652354659</v>
      </c>
      <c r="F460">
        <v>5</v>
      </c>
      <c r="G460" s="1" t="s">
        <v>29</v>
      </c>
      <c r="H460" s="1" t="s">
        <v>21</v>
      </c>
      <c r="I460" s="5">
        <v>1671.306755629058</v>
      </c>
      <c r="J460" s="5">
        <v>11.13615401792817</v>
      </c>
      <c r="K460" s="5">
        <f>transport_fleet_analysis3[[#This Row],[Distance_Travelled (km)]]/transport_fleet_analysis3[[#This Row],[Fuel_Consumed (L)]]</f>
        <v>9.8113896527764339</v>
      </c>
      <c r="L460" s="5">
        <f>transport_fleet_analysis3[[#This Row],[Revenue (USD)]]/transport_fleet_analysis3[[#This Row],[Trip_Count]]</f>
        <v>334.26135112581159</v>
      </c>
      <c r="M460" s="5">
        <f>transport_fleet_analysis3[[#This Row],[Maintenance_Cost (USD)]]/transport_fleet_analysis3[[#This Row],[Distance_Travelled (km)]]</f>
        <v>0.83127628972111378</v>
      </c>
    </row>
    <row r="461" spans="1:13" x14ac:dyDescent="0.25">
      <c r="A461" s="1" t="s">
        <v>468</v>
      </c>
      <c r="B461" s="4">
        <v>45351</v>
      </c>
      <c r="C461" s="5">
        <v>111.91981447664224</v>
      </c>
      <c r="D461" s="5">
        <v>7.8153688161123966</v>
      </c>
      <c r="E461" s="5">
        <v>337.99182362667045</v>
      </c>
      <c r="F461">
        <v>8</v>
      </c>
      <c r="G461" s="1" t="s">
        <v>29</v>
      </c>
      <c r="H461" s="1" t="s">
        <v>27</v>
      </c>
      <c r="I461" s="5">
        <v>1810.3961914986689</v>
      </c>
      <c r="J461" s="5">
        <v>4.9755571703648549</v>
      </c>
      <c r="K461" s="5">
        <f>transport_fleet_analysis3[[#This Row],[Distance_Travelled (km)]]/transport_fleet_analysis3[[#This Row],[Fuel_Consumed (L)]]</f>
        <v>14.320477652430814</v>
      </c>
      <c r="L461" s="5">
        <f>transport_fleet_analysis3[[#This Row],[Revenue (USD)]]/transport_fleet_analysis3[[#This Row],[Trip_Count]]</f>
        <v>226.29952393733362</v>
      </c>
      <c r="M461" s="5">
        <f>transport_fleet_analysis3[[#This Row],[Maintenance_Cost (USD)]]/transport_fleet_analysis3[[#This Row],[Distance_Travelled (km)]]</f>
        <v>3.0199462464013433</v>
      </c>
    </row>
    <row r="462" spans="1:13" x14ac:dyDescent="0.25">
      <c r="A462" s="1" t="s">
        <v>469</v>
      </c>
      <c r="B462" s="4">
        <v>45352</v>
      </c>
      <c r="C462" s="5">
        <v>179.09572879097067</v>
      </c>
      <c r="D462" s="5">
        <v>9.5788421927214067</v>
      </c>
      <c r="E462" s="5">
        <v>149.58903177785078</v>
      </c>
      <c r="F462">
        <v>3</v>
      </c>
      <c r="G462" s="1" t="s">
        <v>11</v>
      </c>
      <c r="H462" s="1" t="s">
        <v>12</v>
      </c>
      <c r="I462" s="5">
        <v>1259.7620207731136</v>
      </c>
      <c r="J462" s="5">
        <v>8.7721485081365813</v>
      </c>
      <c r="K462" s="5">
        <f>transport_fleet_analysis3[[#This Row],[Distance_Travelled (km)]]/transport_fleet_analysis3[[#This Row],[Fuel_Consumed (L)]]</f>
        <v>18.697012142768006</v>
      </c>
      <c r="L462" s="5">
        <f>transport_fleet_analysis3[[#This Row],[Revenue (USD)]]/transport_fleet_analysis3[[#This Row],[Trip_Count]]</f>
        <v>419.92067359103788</v>
      </c>
      <c r="M462" s="5">
        <f>transport_fleet_analysis3[[#This Row],[Maintenance_Cost (USD)]]/transport_fleet_analysis3[[#This Row],[Distance_Travelled (km)]]</f>
        <v>0.83524622718636543</v>
      </c>
    </row>
    <row r="463" spans="1:13" x14ac:dyDescent="0.25">
      <c r="A463" s="1" t="s">
        <v>470</v>
      </c>
      <c r="B463" s="4">
        <v>45353</v>
      </c>
      <c r="C463" s="5">
        <v>423.39271241877015</v>
      </c>
      <c r="D463" s="5">
        <v>44.239069850444828</v>
      </c>
      <c r="E463" s="5">
        <v>310.70448172352201</v>
      </c>
      <c r="F463">
        <v>3</v>
      </c>
      <c r="G463" s="1" t="s">
        <v>16</v>
      </c>
      <c r="H463" s="1" t="s">
        <v>27</v>
      </c>
      <c r="I463" s="5">
        <v>379.03744228601914</v>
      </c>
      <c r="J463" s="5">
        <v>1.3108168666972631</v>
      </c>
      <c r="K463" s="5">
        <f>transport_fleet_analysis3[[#This Row],[Distance_Travelled (km)]]/transport_fleet_analysis3[[#This Row],[Fuel_Consumed (L)]]</f>
        <v>9.5705609057807273</v>
      </c>
      <c r="L463" s="5">
        <f>transport_fleet_analysis3[[#This Row],[Revenue (USD)]]/transport_fleet_analysis3[[#This Row],[Trip_Count]]</f>
        <v>126.34581409533972</v>
      </c>
      <c r="M463" s="5">
        <f>transport_fleet_analysis3[[#This Row],[Maintenance_Cost (USD)]]/transport_fleet_analysis3[[#This Row],[Distance_Travelled (km)]]</f>
        <v>0.73384466149292094</v>
      </c>
    </row>
    <row r="464" spans="1:13" x14ac:dyDescent="0.25">
      <c r="A464" s="1" t="s">
        <v>471</v>
      </c>
      <c r="B464" s="4">
        <v>45354</v>
      </c>
      <c r="C464" s="5">
        <v>363.23239485919265</v>
      </c>
      <c r="D464" s="5">
        <v>13.413192603444203</v>
      </c>
      <c r="E464" s="5">
        <v>85.83849103030829</v>
      </c>
      <c r="F464">
        <v>6</v>
      </c>
      <c r="G464" s="1" t="s">
        <v>29</v>
      </c>
      <c r="H464" s="1" t="s">
        <v>18</v>
      </c>
      <c r="I464" s="5">
        <v>867.48233920156349</v>
      </c>
      <c r="J464" s="5">
        <v>8.3224320121010305</v>
      </c>
      <c r="K464" s="5">
        <f>transport_fleet_analysis3[[#This Row],[Distance_Travelled (km)]]/transport_fleet_analysis3[[#This Row],[Fuel_Consumed (L)]]</f>
        <v>27.080234035103828</v>
      </c>
      <c r="L464" s="5">
        <f>transport_fleet_analysis3[[#This Row],[Revenue (USD)]]/transport_fleet_analysis3[[#This Row],[Trip_Count]]</f>
        <v>144.58038986692725</v>
      </c>
      <c r="M464" s="5">
        <f>transport_fleet_analysis3[[#This Row],[Maintenance_Cost (USD)]]/transport_fleet_analysis3[[#This Row],[Distance_Travelled (km)]]</f>
        <v>0.23631837976231071</v>
      </c>
    </row>
    <row r="465" spans="1:13" x14ac:dyDescent="0.25">
      <c r="A465" s="1" t="s">
        <v>472</v>
      </c>
      <c r="B465" s="4">
        <v>45355</v>
      </c>
      <c r="C465" s="5">
        <v>112.45671131818379</v>
      </c>
      <c r="D465" s="5">
        <v>19.669321021946832</v>
      </c>
      <c r="E465" s="5">
        <v>418.71330582602707</v>
      </c>
      <c r="F465">
        <v>7</v>
      </c>
      <c r="G465" s="1" t="s">
        <v>14</v>
      </c>
      <c r="H465" s="1" t="s">
        <v>12</v>
      </c>
      <c r="I465" s="5">
        <v>1323.3707613479626</v>
      </c>
      <c r="J465" s="5">
        <v>2.6267270958024085</v>
      </c>
      <c r="K465" s="5">
        <f>transport_fleet_analysis3[[#This Row],[Distance_Travelled (km)]]/transport_fleet_analysis3[[#This Row],[Fuel_Consumed (L)]]</f>
        <v>5.7173662066273518</v>
      </c>
      <c r="L465" s="5">
        <f>transport_fleet_analysis3[[#This Row],[Revenue (USD)]]/transport_fleet_analysis3[[#This Row],[Trip_Count]]</f>
        <v>189.0529659068518</v>
      </c>
      <c r="M465" s="5">
        <f>transport_fleet_analysis3[[#This Row],[Maintenance_Cost (USD)]]/transport_fleet_analysis3[[#This Row],[Distance_Travelled (km)]]</f>
        <v>3.723328745061059</v>
      </c>
    </row>
    <row r="466" spans="1:13" x14ac:dyDescent="0.25">
      <c r="A466" s="1" t="s">
        <v>473</v>
      </c>
      <c r="B466" s="4">
        <v>45356</v>
      </c>
      <c r="C466" s="5">
        <v>367.49127888008621</v>
      </c>
      <c r="D466" s="5">
        <v>25.589768999278345</v>
      </c>
      <c r="E466" s="5">
        <v>70.358833712046533</v>
      </c>
      <c r="F466">
        <v>10</v>
      </c>
      <c r="G466" s="1" t="s">
        <v>20</v>
      </c>
      <c r="H466" s="1" t="s">
        <v>18</v>
      </c>
      <c r="I466" s="5">
        <v>1786.4015402973296</v>
      </c>
      <c r="J466" s="5">
        <v>7.6597919911904508</v>
      </c>
      <c r="K466" s="5">
        <f>transport_fleet_analysis3[[#This Row],[Distance_Travelled (km)]]/transport_fleet_analysis3[[#This Row],[Fuel_Consumed (L)]]</f>
        <v>14.360867379867704</v>
      </c>
      <c r="L466" s="5">
        <f>transport_fleet_analysis3[[#This Row],[Revenue (USD)]]/transport_fleet_analysis3[[#This Row],[Trip_Count]]</f>
        <v>178.64015402973297</v>
      </c>
      <c r="M466" s="5">
        <f>transport_fleet_analysis3[[#This Row],[Maintenance_Cost (USD)]]/transport_fleet_analysis3[[#This Row],[Distance_Travelled (km)]]</f>
        <v>0.19145715219817472</v>
      </c>
    </row>
    <row r="467" spans="1:13" x14ac:dyDescent="0.25">
      <c r="A467" s="1" t="s">
        <v>474</v>
      </c>
      <c r="B467" s="4">
        <v>45357</v>
      </c>
      <c r="C467" s="5">
        <v>251.87066329201096</v>
      </c>
      <c r="D467" s="5">
        <v>16.805902795356239</v>
      </c>
      <c r="E467" s="5">
        <v>365.00778776776059</v>
      </c>
      <c r="F467">
        <v>10</v>
      </c>
      <c r="G467" s="1" t="s">
        <v>20</v>
      </c>
      <c r="H467" s="1" t="s">
        <v>18</v>
      </c>
      <c r="I467" s="5">
        <v>1286.2833931881858</v>
      </c>
      <c r="J467" s="5">
        <v>11.386917438296463</v>
      </c>
      <c r="K467" s="5">
        <f>transport_fleet_analysis3[[#This Row],[Distance_Travelled (km)]]/transport_fleet_analysis3[[#This Row],[Fuel_Consumed (L)]]</f>
        <v>14.987035588567558</v>
      </c>
      <c r="L467" s="5">
        <f>transport_fleet_analysis3[[#This Row],[Revenue (USD)]]/transport_fleet_analysis3[[#This Row],[Trip_Count]]</f>
        <v>128.62833931881858</v>
      </c>
      <c r="M467" s="5">
        <f>transport_fleet_analysis3[[#This Row],[Maintenance_Cost (USD)]]/transport_fleet_analysis3[[#This Row],[Distance_Travelled (km)]]</f>
        <v>1.4491873844973442</v>
      </c>
    </row>
    <row r="468" spans="1:13" x14ac:dyDescent="0.25">
      <c r="A468" s="1" t="s">
        <v>475</v>
      </c>
      <c r="B468" s="4">
        <v>45358</v>
      </c>
      <c r="C468" s="5">
        <v>52.363039237528071</v>
      </c>
      <c r="D468" s="5">
        <v>43.818644635578828</v>
      </c>
      <c r="E468" s="5">
        <v>76.512592849874864</v>
      </c>
      <c r="F468">
        <v>7</v>
      </c>
      <c r="G468" s="1" t="s">
        <v>14</v>
      </c>
      <c r="H468" s="1" t="s">
        <v>12</v>
      </c>
      <c r="I468" s="5">
        <v>1274.5561781441454</v>
      </c>
      <c r="J468" s="5">
        <v>2.6210412889508037</v>
      </c>
      <c r="K468" s="5">
        <f>transport_fleet_analysis3[[#This Row],[Distance_Travelled (km)]]/transport_fleet_analysis3[[#This Row],[Fuel_Consumed (L)]]</f>
        <v>1.1949944977305749</v>
      </c>
      <c r="L468" s="5">
        <f>transport_fleet_analysis3[[#This Row],[Revenue (USD)]]/transport_fleet_analysis3[[#This Row],[Trip_Count]]</f>
        <v>182.07945402059221</v>
      </c>
      <c r="M468" s="5">
        <f>transport_fleet_analysis3[[#This Row],[Maintenance_Cost (USD)]]/transport_fleet_analysis3[[#This Row],[Distance_Travelled (km)]]</f>
        <v>1.4611946511125933</v>
      </c>
    </row>
    <row r="469" spans="1:13" x14ac:dyDescent="0.25">
      <c r="A469" s="1" t="s">
        <v>476</v>
      </c>
      <c r="B469" s="4">
        <v>45359</v>
      </c>
      <c r="C469" s="5">
        <v>85.651597071824568</v>
      </c>
      <c r="D469" s="5">
        <v>28.747175883250222</v>
      </c>
      <c r="E469" s="5">
        <v>74.726025288439004</v>
      </c>
      <c r="F469">
        <v>2</v>
      </c>
      <c r="G469" s="1" t="s">
        <v>20</v>
      </c>
      <c r="H469" s="1" t="s">
        <v>27</v>
      </c>
      <c r="I469" s="5">
        <v>940.07325414713341</v>
      </c>
      <c r="J469" s="5">
        <v>3.7215628223392558</v>
      </c>
      <c r="K469" s="5">
        <f>transport_fleet_analysis3[[#This Row],[Distance_Travelled (km)]]/transport_fleet_analysis3[[#This Row],[Fuel_Consumed (L)]]</f>
        <v>2.9794786597361091</v>
      </c>
      <c r="L469" s="5">
        <f>transport_fleet_analysis3[[#This Row],[Revenue (USD)]]/transport_fleet_analysis3[[#This Row],[Trip_Count]]</f>
        <v>470.03662707356671</v>
      </c>
      <c r="M469" s="5">
        <f>transport_fleet_analysis3[[#This Row],[Maintenance_Cost (USD)]]/transport_fleet_analysis3[[#This Row],[Distance_Travelled (km)]]</f>
        <v>0.87244170386894548</v>
      </c>
    </row>
    <row r="470" spans="1:13" x14ac:dyDescent="0.25">
      <c r="A470" s="1" t="s">
        <v>477</v>
      </c>
      <c r="B470" s="4">
        <v>45360</v>
      </c>
      <c r="C470" s="5">
        <v>165.16576779667011</v>
      </c>
      <c r="D470" s="5">
        <v>33.759886354976771</v>
      </c>
      <c r="E470" s="5">
        <v>71.006579987069586</v>
      </c>
      <c r="F470">
        <v>2</v>
      </c>
      <c r="G470" s="1" t="s">
        <v>11</v>
      </c>
      <c r="H470" s="1" t="s">
        <v>12</v>
      </c>
      <c r="I470" s="5">
        <v>755.97616498606112</v>
      </c>
      <c r="J470" s="5">
        <v>7.3617597629842209</v>
      </c>
      <c r="K470" s="5">
        <f>transport_fleet_analysis3[[#This Row],[Distance_Travelled (km)]]/transport_fleet_analysis3[[#This Row],[Fuel_Consumed (L)]]</f>
        <v>4.8923674108376227</v>
      </c>
      <c r="L470" s="5">
        <f>transport_fleet_analysis3[[#This Row],[Revenue (USD)]]/transport_fleet_analysis3[[#This Row],[Trip_Count]]</f>
        <v>377.98808249303056</v>
      </c>
      <c r="M470" s="5">
        <f>transport_fleet_analysis3[[#This Row],[Maintenance_Cost (USD)]]/transport_fleet_analysis3[[#This Row],[Distance_Travelled (km)]]</f>
        <v>0.42991099750453943</v>
      </c>
    </row>
    <row r="471" spans="1:13" x14ac:dyDescent="0.25">
      <c r="A471" s="1" t="s">
        <v>478</v>
      </c>
      <c r="B471" s="4">
        <v>45361</v>
      </c>
      <c r="C471" s="5">
        <v>425.73339467707143</v>
      </c>
      <c r="D471" s="5">
        <v>31.863687317734708</v>
      </c>
      <c r="E471" s="5">
        <v>115.35039761901545</v>
      </c>
      <c r="F471">
        <v>3</v>
      </c>
      <c r="G471" s="1" t="s">
        <v>14</v>
      </c>
      <c r="H471" s="1" t="s">
        <v>21</v>
      </c>
      <c r="I471" s="5">
        <v>1642.479047812297</v>
      </c>
      <c r="J471" s="5">
        <v>8.2886513267209736</v>
      </c>
      <c r="K471" s="5">
        <f>transport_fleet_analysis3[[#This Row],[Distance_Travelled (km)]]/transport_fleet_analysis3[[#This Row],[Fuel_Consumed (L)]]</f>
        <v>13.361083745010156</v>
      </c>
      <c r="L471" s="5">
        <f>transport_fleet_analysis3[[#This Row],[Revenue (USD)]]/transport_fleet_analysis3[[#This Row],[Trip_Count]]</f>
        <v>547.49301593743235</v>
      </c>
      <c r="M471" s="5">
        <f>transport_fleet_analysis3[[#This Row],[Maintenance_Cost (USD)]]/transport_fleet_analysis3[[#This Row],[Distance_Travelled (km)]]</f>
        <v>0.27094514797579217</v>
      </c>
    </row>
    <row r="472" spans="1:13" x14ac:dyDescent="0.25">
      <c r="A472" s="1" t="s">
        <v>479</v>
      </c>
      <c r="B472" s="4">
        <v>45362</v>
      </c>
      <c r="C472" s="5">
        <v>296.96191044972591</v>
      </c>
      <c r="D472" s="5">
        <v>32.508878951255085</v>
      </c>
      <c r="E472" s="5">
        <v>115.87970535025208</v>
      </c>
      <c r="F472">
        <v>6</v>
      </c>
      <c r="G472" s="1" t="s">
        <v>11</v>
      </c>
      <c r="H472" s="1" t="s">
        <v>12</v>
      </c>
      <c r="I472" s="5">
        <v>1332.6383118969263</v>
      </c>
      <c r="J472" s="5">
        <v>2.7757015759923402</v>
      </c>
      <c r="K472" s="5">
        <f>transport_fleet_analysis3[[#This Row],[Distance_Travelled (km)]]/transport_fleet_analysis3[[#This Row],[Fuel_Consumed (L)]]</f>
        <v>9.1347939402955323</v>
      </c>
      <c r="L472" s="5">
        <f>transport_fleet_analysis3[[#This Row],[Revenue (USD)]]/transport_fleet_analysis3[[#This Row],[Trip_Count]]</f>
        <v>222.10638531615439</v>
      </c>
      <c r="M472" s="5">
        <f>transport_fleet_analysis3[[#This Row],[Maintenance_Cost (USD)]]/transport_fleet_analysis3[[#This Row],[Distance_Travelled (km)]]</f>
        <v>0.39021740254418896</v>
      </c>
    </row>
    <row r="473" spans="1:13" x14ac:dyDescent="0.25">
      <c r="A473" s="1" t="s">
        <v>480</v>
      </c>
      <c r="B473" s="4">
        <v>45363</v>
      </c>
      <c r="C473" s="5">
        <v>377.25565339621932</v>
      </c>
      <c r="D473" s="5">
        <v>31.415212155434808</v>
      </c>
      <c r="E473" s="5">
        <v>146.23707949459128</v>
      </c>
      <c r="F473">
        <v>4</v>
      </c>
      <c r="G473" s="1" t="s">
        <v>16</v>
      </c>
      <c r="H473" s="1" t="s">
        <v>21</v>
      </c>
      <c r="I473" s="5">
        <v>1573.2606356953227</v>
      </c>
      <c r="J473" s="5">
        <v>2.2840370795182432</v>
      </c>
      <c r="K473" s="5">
        <f>transport_fleet_analysis3[[#This Row],[Distance_Travelled (km)]]/transport_fleet_analysis3[[#This Row],[Fuel_Consumed (L)]]</f>
        <v>12.008693480395751</v>
      </c>
      <c r="L473" s="5">
        <f>transport_fleet_analysis3[[#This Row],[Revenue (USD)]]/transport_fleet_analysis3[[#This Row],[Trip_Count]]</f>
        <v>393.31515892383067</v>
      </c>
      <c r="M473" s="5">
        <f>transport_fleet_analysis3[[#This Row],[Maintenance_Cost (USD)]]/transport_fleet_analysis3[[#This Row],[Distance_Travelled (km)]]</f>
        <v>0.38763389806912513</v>
      </c>
    </row>
    <row r="474" spans="1:13" x14ac:dyDescent="0.25">
      <c r="A474" s="1" t="s">
        <v>481</v>
      </c>
      <c r="B474" s="4">
        <v>45364</v>
      </c>
      <c r="C474" s="5">
        <v>287.49717764902596</v>
      </c>
      <c r="D474" s="5">
        <v>20.656608684653946</v>
      </c>
      <c r="E474" s="5">
        <v>271.1101316444387</v>
      </c>
      <c r="F474">
        <v>6</v>
      </c>
      <c r="G474" s="1" t="s">
        <v>20</v>
      </c>
      <c r="H474" s="1" t="s">
        <v>21</v>
      </c>
      <c r="I474" s="5">
        <v>1773.8518966206138</v>
      </c>
      <c r="J474" s="5">
        <v>2.0153638727096554</v>
      </c>
      <c r="K474" s="5">
        <f>transport_fleet_analysis3[[#This Row],[Distance_Travelled (km)]]/transport_fleet_analysis3[[#This Row],[Fuel_Consumed (L)]]</f>
        <v>13.917927286031768</v>
      </c>
      <c r="L474" s="5">
        <f>transport_fleet_analysis3[[#This Row],[Revenue (USD)]]/transport_fleet_analysis3[[#This Row],[Trip_Count]]</f>
        <v>295.64198277010229</v>
      </c>
      <c r="M474" s="5">
        <f>transport_fleet_analysis3[[#This Row],[Maintenance_Cost (USD)]]/transport_fleet_analysis3[[#This Row],[Distance_Travelled (km)]]</f>
        <v>0.94300101956272964</v>
      </c>
    </row>
    <row r="475" spans="1:13" x14ac:dyDescent="0.25">
      <c r="A475" s="1" t="s">
        <v>482</v>
      </c>
      <c r="B475" s="4">
        <v>45365</v>
      </c>
      <c r="C475" s="5">
        <v>100.03408714590728</v>
      </c>
      <c r="D475" s="5">
        <v>43.048301120130162</v>
      </c>
      <c r="E475" s="5">
        <v>116.80313119145092</v>
      </c>
      <c r="F475">
        <v>6</v>
      </c>
      <c r="G475" s="1" t="s">
        <v>11</v>
      </c>
      <c r="H475" s="1" t="s">
        <v>21</v>
      </c>
      <c r="I475" s="5">
        <v>260.13375424029914</v>
      </c>
      <c r="J475" s="5">
        <v>8.8277041396924201</v>
      </c>
      <c r="K475" s="5">
        <f>transport_fleet_analysis3[[#This Row],[Distance_Travelled (km)]]/transport_fleet_analysis3[[#This Row],[Fuel_Consumed (L)]]</f>
        <v>2.3237638778532315</v>
      </c>
      <c r="L475" s="5">
        <f>transport_fleet_analysis3[[#This Row],[Revenue (USD)]]/transport_fleet_analysis3[[#This Row],[Trip_Count]]</f>
        <v>43.355625706716523</v>
      </c>
      <c r="M475" s="5">
        <f>transport_fleet_analysis3[[#This Row],[Maintenance_Cost (USD)]]/transport_fleet_analysis3[[#This Row],[Distance_Travelled (km)]]</f>
        <v>1.1676332990482006</v>
      </c>
    </row>
    <row r="476" spans="1:13" x14ac:dyDescent="0.25">
      <c r="A476" s="1" t="s">
        <v>483</v>
      </c>
      <c r="B476" s="4">
        <v>45366</v>
      </c>
      <c r="C476" s="5">
        <v>179.64571011765375</v>
      </c>
      <c r="D476" s="5">
        <v>32.781320570139123</v>
      </c>
      <c r="E476" s="5">
        <v>357.64964011820399</v>
      </c>
      <c r="F476">
        <v>5</v>
      </c>
      <c r="G476" s="1" t="s">
        <v>20</v>
      </c>
      <c r="H476" s="1" t="s">
        <v>12</v>
      </c>
      <c r="I476" s="5">
        <v>1121.1236360336584</v>
      </c>
      <c r="J476" s="5">
        <v>5.2278250558252344</v>
      </c>
      <c r="K476" s="5">
        <f>transport_fleet_analysis3[[#This Row],[Distance_Travelled (km)]]/transport_fleet_analysis3[[#This Row],[Fuel_Consumed (L)]]</f>
        <v>5.4801242595850477</v>
      </c>
      <c r="L476" s="5">
        <f>transport_fleet_analysis3[[#This Row],[Revenue (USD)]]/transport_fleet_analysis3[[#This Row],[Trip_Count]]</f>
        <v>224.22472720673167</v>
      </c>
      <c r="M476" s="5">
        <f>transport_fleet_analysis3[[#This Row],[Maintenance_Cost (USD)]]/transport_fleet_analysis3[[#This Row],[Distance_Travelled (km)]]</f>
        <v>1.9908610112870033</v>
      </c>
    </row>
    <row r="477" spans="1:13" x14ac:dyDescent="0.25">
      <c r="A477" s="1" t="s">
        <v>484</v>
      </c>
      <c r="B477" s="4">
        <v>45367</v>
      </c>
      <c r="C477" s="5">
        <v>185.518037563799</v>
      </c>
      <c r="D477" s="5">
        <v>41.618221441742023</v>
      </c>
      <c r="E477" s="5">
        <v>161.76857648029423</v>
      </c>
      <c r="F477">
        <v>5</v>
      </c>
      <c r="G477" s="1" t="s">
        <v>16</v>
      </c>
      <c r="H477" s="1" t="s">
        <v>27</v>
      </c>
      <c r="I477" s="5">
        <v>840.98772389953933</v>
      </c>
      <c r="J477" s="5">
        <v>8.766767490266</v>
      </c>
      <c r="K477" s="5">
        <f>transport_fleet_analysis3[[#This Row],[Distance_Travelled (km)]]/transport_fleet_analysis3[[#This Row],[Fuel_Consumed (L)]]</f>
        <v>4.4576157062235513</v>
      </c>
      <c r="L477" s="5">
        <f>transport_fleet_analysis3[[#This Row],[Revenue (USD)]]/transport_fleet_analysis3[[#This Row],[Trip_Count]]</f>
        <v>168.19754477990787</v>
      </c>
      <c r="M477" s="5">
        <f>transport_fleet_analysis3[[#This Row],[Maintenance_Cost (USD)]]/transport_fleet_analysis3[[#This Row],[Distance_Travelled (km)]]</f>
        <v>0.8719830082541844</v>
      </c>
    </row>
    <row r="478" spans="1:13" x14ac:dyDescent="0.25">
      <c r="A478" s="1" t="s">
        <v>485</v>
      </c>
      <c r="B478" s="4">
        <v>45368</v>
      </c>
      <c r="C478" s="5">
        <v>71.487250978483075</v>
      </c>
      <c r="D478" s="5">
        <v>36.769476242569098</v>
      </c>
      <c r="E478" s="5">
        <v>38.914739661712957</v>
      </c>
      <c r="F478">
        <v>10</v>
      </c>
      <c r="G478" s="1" t="s">
        <v>29</v>
      </c>
      <c r="H478" s="1" t="s">
        <v>12</v>
      </c>
      <c r="I478" s="5">
        <v>1465.8730254031657</v>
      </c>
      <c r="J478" s="5">
        <v>11.71560149573499</v>
      </c>
      <c r="K478" s="5">
        <f>transport_fleet_analysis3[[#This Row],[Distance_Travelled (km)]]/transport_fleet_analysis3[[#This Row],[Fuel_Consumed (L)]]</f>
        <v>1.9442009591564482</v>
      </c>
      <c r="L478" s="5">
        <f>transport_fleet_analysis3[[#This Row],[Revenue (USD)]]/transport_fleet_analysis3[[#This Row],[Trip_Count]]</f>
        <v>146.58730254031656</v>
      </c>
      <c r="M478" s="5">
        <f>transport_fleet_analysis3[[#This Row],[Maintenance_Cost (USD)]]/transport_fleet_analysis3[[#This Row],[Distance_Travelled (km)]]</f>
        <v>0.54435915675965629</v>
      </c>
    </row>
    <row r="479" spans="1:13" x14ac:dyDescent="0.25">
      <c r="A479" s="1" t="s">
        <v>486</v>
      </c>
      <c r="B479" s="4">
        <v>45369</v>
      </c>
      <c r="C479" s="5">
        <v>238.92149468904938</v>
      </c>
      <c r="D479" s="5">
        <v>18.385017561470836</v>
      </c>
      <c r="E479" s="5">
        <v>258.25026241668445</v>
      </c>
      <c r="F479">
        <v>7</v>
      </c>
      <c r="G479" s="1" t="s">
        <v>20</v>
      </c>
      <c r="H479" s="1" t="s">
        <v>18</v>
      </c>
      <c r="I479" s="5">
        <v>1771.7636707381212</v>
      </c>
      <c r="J479" s="5">
        <v>1.8838314838998564</v>
      </c>
      <c r="K479" s="5">
        <f>transport_fleet_analysis3[[#This Row],[Distance_Travelled (km)]]/transport_fleet_analysis3[[#This Row],[Fuel_Consumed (L)]]</f>
        <v>12.995445551803716</v>
      </c>
      <c r="L479" s="5">
        <f>transport_fleet_analysis3[[#This Row],[Revenue (USD)]]/transport_fleet_analysis3[[#This Row],[Trip_Count]]</f>
        <v>253.10909581973161</v>
      </c>
      <c r="M479" s="5">
        <f>transport_fleet_analysis3[[#This Row],[Maintenance_Cost (USD)]]/transport_fleet_analysis3[[#This Row],[Distance_Travelled (km)]]</f>
        <v>1.0809000787174508</v>
      </c>
    </row>
    <row r="480" spans="1:13" x14ac:dyDescent="0.25">
      <c r="A480" s="1" t="s">
        <v>487</v>
      </c>
      <c r="B480" s="4">
        <v>45370</v>
      </c>
      <c r="C480" s="5">
        <v>407.25459888774714</v>
      </c>
      <c r="D480" s="5">
        <v>32.651803207081379</v>
      </c>
      <c r="E480" s="5">
        <v>119.6931124503752</v>
      </c>
      <c r="F480">
        <v>5</v>
      </c>
      <c r="G480" s="1" t="s">
        <v>16</v>
      </c>
      <c r="H480" s="1" t="s">
        <v>27</v>
      </c>
      <c r="I480" s="5">
        <v>1088.8924351681435</v>
      </c>
      <c r="J480" s="5">
        <v>11.009440623797891</v>
      </c>
      <c r="K480" s="5">
        <f>transport_fleet_analysis3[[#This Row],[Distance_Travelled (km)]]/transport_fleet_analysis3[[#This Row],[Fuel_Consumed (L)]]</f>
        <v>12.472652622119918</v>
      </c>
      <c r="L480" s="5">
        <f>transport_fleet_analysis3[[#This Row],[Revenue (USD)]]/transport_fleet_analysis3[[#This Row],[Trip_Count]]</f>
        <v>217.77848703362869</v>
      </c>
      <c r="M480" s="5">
        <f>transport_fleet_analysis3[[#This Row],[Maintenance_Cost (USD)]]/transport_fleet_analysis3[[#This Row],[Distance_Travelled (km)]]</f>
        <v>0.29390242069032246</v>
      </c>
    </row>
    <row r="481" spans="1:13" x14ac:dyDescent="0.25">
      <c r="A481" s="1" t="s">
        <v>488</v>
      </c>
      <c r="B481" s="4">
        <v>45371</v>
      </c>
      <c r="C481" s="5">
        <v>255.7011274864019</v>
      </c>
      <c r="D481" s="5">
        <v>8.8138385880362513</v>
      </c>
      <c r="E481" s="5">
        <v>467.89968543290115</v>
      </c>
      <c r="F481">
        <v>8</v>
      </c>
      <c r="G481" s="1" t="s">
        <v>14</v>
      </c>
      <c r="H481" s="1" t="s">
        <v>27</v>
      </c>
      <c r="I481" s="5">
        <v>1127.5014269311944</v>
      </c>
      <c r="J481" s="5">
        <v>10.636067834886859</v>
      </c>
      <c r="K481" s="5">
        <f>transport_fleet_analysis3[[#This Row],[Distance_Travelled (km)]]/transport_fleet_analysis3[[#This Row],[Fuel_Consumed (L)]]</f>
        <v>29.011324059585807</v>
      </c>
      <c r="L481" s="5">
        <f>transport_fleet_analysis3[[#This Row],[Revenue (USD)]]/transport_fleet_analysis3[[#This Row],[Trip_Count]]</f>
        <v>140.9376783663993</v>
      </c>
      <c r="M481" s="5">
        <f>transport_fleet_analysis3[[#This Row],[Maintenance_Cost (USD)]]/transport_fleet_analysis3[[#This Row],[Distance_Travelled (km)]]</f>
        <v>1.8298694653107617</v>
      </c>
    </row>
    <row r="482" spans="1:13" x14ac:dyDescent="0.25">
      <c r="A482" s="1" t="s">
        <v>489</v>
      </c>
      <c r="B482" s="4">
        <v>45372</v>
      </c>
      <c r="C482" s="5">
        <v>99.886052880506753</v>
      </c>
      <c r="D482" s="5">
        <v>11.027649634281978</v>
      </c>
      <c r="E482" s="5">
        <v>178.68973577441668</v>
      </c>
      <c r="F482">
        <v>6</v>
      </c>
      <c r="G482" s="1" t="s">
        <v>20</v>
      </c>
      <c r="H482" s="1" t="s">
        <v>12</v>
      </c>
      <c r="I482" s="5">
        <v>506.09557983545329</v>
      </c>
      <c r="J482" s="5">
        <v>2.8240596810523053</v>
      </c>
      <c r="K482" s="5">
        <f>transport_fleet_analysis3[[#This Row],[Distance_Travelled (km)]]/transport_fleet_analysis3[[#This Row],[Fuel_Consumed (L)]]</f>
        <v>9.0577825913137513</v>
      </c>
      <c r="L482" s="5">
        <f>transport_fleet_analysis3[[#This Row],[Revenue (USD)]]/transport_fleet_analysis3[[#This Row],[Trip_Count]]</f>
        <v>84.349263305908877</v>
      </c>
      <c r="M482" s="5">
        <f>transport_fleet_analysis3[[#This Row],[Maintenance_Cost (USD)]]/transport_fleet_analysis3[[#This Row],[Distance_Travelled (km)]]</f>
        <v>1.7889357985562051</v>
      </c>
    </row>
    <row r="483" spans="1:13" x14ac:dyDescent="0.25">
      <c r="A483" s="1" t="s">
        <v>490</v>
      </c>
      <c r="B483" s="4">
        <v>45373</v>
      </c>
      <c r="C483" s="5">
        <v>457.31609854789934</v>
      </c>
      <c r="D483" s="5">
        <v>10.303774369774551</v>
      </c>
      <c r="E483" s="5">
        <v>21.314239547548492</v>
      </c>
      <c r="F483">
        <v>10</v>
      </c>
      <c r="G483" s="1" t="s">
        <v>14</v>
      </c>
      <c r="H483" s="1" t="s">
        <v>12</v>
      </c>
      <c r="I483" s="5">
        <v>1072.1760529905043</v>
      </c>
      <c r="J483" s="5">
        <v>5.6955862029014792</v>
      </c>
      <c r="K483" s="5">
        <f>transport_fleet_analysis3[[#This Row],[Distance_Travelled (km)]]/transport_fleet_analysis3[[#This Row],[Fuel_Consumed (L)]]</f>
        <v>44.383357218050719</v>
      </c>
      <c r="L483" s="5">
        <f>transport_fleet_analysis3[[#This Row],[Revenue (USD)]]/transport_fleet_analysis3[[#This Row],[Trip_Count]]</f>
        <v>107.21760529905043</v>
      </c>
      <c r="M483" s="5">
        <f>transport_fleet_analysis3[[#This Row],[Maintenance_Cost (USD)]]/transport_fleet_analysis3[[#This Row],[Distance_Travelled (km)]]</f>
        <v>4.6607236472162014E-2</v>
      </c>
    </row>
    <row r="484" spans="1:13" x14ac:dyDescent="0.25">
      <c r="A484" s="1" t="s">
        <v>491</v>
      </c>
      <c r="B484" s="4">
        <v>45374</v>
      </c>
      <c r="C484" s="5">
        <v>318.53256926852612</v>
      </c>
      <c r="D484" s="5">
        <v>18.74210011409745</v>
      </c>
      <c r="E484" s="5">
        <v>342.38390358329832</v>
      </c>
      <c r="F484">
        <v>9</v>
      </c>
      <c r="G484" s="1" t="s">
        <v>16</v>
      </c>
      <c r="H484" s="1" t="s">
        <v>21</v>
      </c>
      <c r="I484" s="5">
        <v>693.27958591683307</v>
      </c>
      <c r="J484" s="5">
        <v>8.6102047884793222</v>
      </c>
      <c r="K484" s="5">
        <f>transport_fleet_analysis3[[#This Row],[Distance_Travelled (km)]]/transport_fleet_analysis3[[#This Row],[Fuel_Consumed (L)]]</f>
        <v>16.995564388695801</v>
      </c>
      <c r="L484" s="5">
        <f>transport_fleet_analysis3[[#This Row],[Revenue (USD)]]/transport_fleet_analysis3[[#This Row],[Trip_Count]]</f>
        <v>77.03106510187034</v>
      </c>
      <c r="M484" s="5">
        <f>transport_fleet_analysis3[[#This Row],[Maintenance_Cost (USD)]]/transport_fleet_analysis3[[#This Row],[Distance_Travelled (km)]]</f>
        <v>1.074878792989816</v>
      </c>
    </row>
    <row r="485" spans="1:13" x14ac:dyDescent="0.25">
      <c r="A485" s="1" t="s">
        <v>492</v>
      </c>
      <c r="B485" s="4">
        <v>45375</v>
      </c>
      <c r="C485" s="5">
        <v>57.395908492652495</v>
      </c>
      <c r="D485" s="5">
        <v>13.237003324916758</v>
      </c>
      <c r="E485" s="5">
        <v>455.30242124950018</v>
      </c>
      <c r="F485">
        <v>8</v>
      </c>
      <c r="G485" s="1" t="s">
        <v>14</v>
      </c>
      <c r="H485" s="1" t="s">
        <v>18</v>
      </c>
      <c r="I485" s="5">
        <v>747.34687163224817</v>
      </c>
      <c r="J485" s="5">
        <v>6.5071150410511915</v>
      </c>
      <c r="K485" s="5">
        <f>transport_fleet_analysis3[[#This Row],[Distance_Travelled (km)]]/transport_fleet_analysis3[[#This Row],[Fuel_Consumed (L)]]</f>
        <v>4.3360197987268716</v>
      </c>
      <c r="L485" s="5">
        <f>transport_fleet_analysis3[[#This Row],[Revenue (USD)]]/transport_fleet_analysis3[[#This Row],[Trip_Count]]</f>
        <v>93.418358954031021</v>
      </c>
      <c r="M485" s="5">
        <f>transport_fleet_analysis3[[#This Row],[Maintenance_Cost (USD)]]/transport_fleet_analysis3[[#This Row],[Distance_Travelled (km)]]</f>
        <v>7.9326633763064391</v>
      </c>
    </row>
    <row r="486" spans="1:13" x14ac:dyDescent="0.25">
      <c r="A486" s="1" t="s">
        <v>493</v>
      </c>
      <c r="B486" s="4">
        <v>45376</v>
      </c>
      <c r="C486" s="5">
        <v>281.9190785942327</v>
      </c>
      <c r="D486" s="5">
        <v>36.204644377240044</v>
      </c>
      <c r="E486" s="5">
        <v>420.91143932635578</v>
      </c>
      <c r="F486">
        <v>7</v>
      </c>
      <c r="G486" s="1" t="s">
        <v>11</v>
      </c>
      <c r="H486" s="1" t="s">
        <v>18</v>
      </c>
      <c r="I486" s="5">
        <v>1307.8024588827188</v>
      </c>
      <c r="J486" s="5">
        <v>6.8652144316088153</v>
      </c>
      <c r="K486" s="5">
        <f>transport_fleet_analysis3[[#This Row],[Distance_Travelled (km)]]/transport_fleet_analysis3[[#This Row],[Fuel_Consumed (L)]]</f>
        <v>7.7868208193604138</v>
      </c>
      <c r="L486" s="5">
        <f>transport_fleet_analysis3[[#This Row],[Revenue (USD)]]/transport_fleet_analysis3[[#This Row],[Trip_Count]]</f>
        <v>186.82892269753125</v>
      </c>
      <c r="M486" s="5">
        <f>transport_fleet_analysis3[[#This Row],[Maintenance_Cost (USD)]]/transport_fleet_analysis3[[#This Row],[Distance_Travelled (km)]]</f>
        <v>1.4930221871651879</v>
      </c>
    </row>
    <row r="487" spans="1:13" x14ac:dyDescent="0.25">
      <c r="A487" s="1" t="s">
        <v>494</v>
      </c>
      <c r="B487" s="4">
        <v>45377</v>
      </c>
      <c r="C487" s="5">
        <v>158.872160489447</v>
      </c>
      <c r="D487" s="5">
        <v>27.987119126922238</v>
      </c>
      <c r="E487" s="5">
        <v>341.13052664078725</v>
      </c>
      <c r="F487">
        <v>3</v>
      </c>
      <c r="G487" s="1" t="s">
        <v>29</v>
      </c>
      <c r="H487" s="1" t="s">
        <v>21</v>
      </c>
      <c r="I487" s="5">
        <v>144.50131023670224</v>
      </c>
      <c r="J487" s="5">
        <v>10.753159740646739</v>
      </c>
      <c r="K487" s="5">
        <f>transport_fleet_analysis3[[#This Row],[Distance_Travelled (km)]]/transport_fleet_analysis3[[#This Row],[Fuel_Consumed (L)]]</f>
        <v>5.6766171526607669</v>
      </c>
      <c r="L487" s="5">
        <f>transport_fleet_analysis3[[#This Row],[Revenue (USD)]]/transport_fleet_analysis3[[#This Row],[Trip_Count]]</f>
        <v>48.167103412234077</v>
      </c>
      <c r="M487" s="5">
        <f>transport_fleet_analysis3[[#This Row],[Maintenance_Cost (USD)]]/transport_fleet_analysis3[[#This Row],[Distance_Travelled (km)]]</f>
        <v>2.1472014076591264</v>
      </c>
    </row>
    <row r="488" spans="1:13" x14ac:dyDescent="0.25">
      <c r="A488" s="1" t="s">
        <v>495</v>
      </c>
      <c r="B488" s="4">
        <v>45378</v>
      </c>
      <c r="C488" s="5">
        <v>114.60957811081703</v>
      </c>
      <c r="D488" s="5">
        <v>23.820759779506638</v>
      </c>
      <c r="E488" s="5">
        <v>91.589356480047726</v>
      </c>
      <c r="F488">
        <v>3</v>
      </c>
      <c r="G488" s="1" t="s">
        <v>14</v>
      </c>
      <c r="H488" s="1" t="s">
        <v>27</v>
      </c>
      <c r="I488" s="5">
        <v>1791.6067429895513</v>
      </c>
      <c r="J488" s="5">
        <v>7.4468774824423152</v>
      </c>
      <c r="K488" s="5">
        <f>transport_fleet_analysis3[[#This Row],[Distance_Travelled (km)]]/transport_fleet_analysis3[[#This Row],[Fuel_Consumed (L)]]</f>
        <v>4.8113317615258175</v>
      </c>
      <c r="L488" s="5">
        <f>transport_fleet_analysis3[[#This Row],[Revenue (USD)]]/transport_fleet_analysis3[[#This Row],[Trip_Count]]</f>
        <v>597.20224766318381</v>
      </c>
      <c r="M488" s="5">
        <f>transport_fleet_analysis3[[#This Row],[Maintenance_Cost (USD)]]/transport_fleet_analysis3[[#This Row],[Distance_Travelled (km)]]</f>
        <v>0.79914225311508569</v>
      </c>
    </row>
    <row r="489" spans="1:13" x14ac:dyDescent="0.25">
      <c r="A489" s="1" t="s">
        <v>496</v>
      </c>
      <c r="B489" s="4">
        <v>45379</v>
      </c>
      <c r="C489" s="5">
        <v>243.15750189650018</v>
      </c>
      <c r="D489" s="5">
        <v>11.204028434055086</v>
      </c>
      <c r="E489" s="5">
        <v>63.239683316443745</v>
      </c>
      <c r="F489">
        <v>1</v>
      </c>
      <c r="G489" s="1" t="s">
        <v>11</v>
      </c>
      <c r="H489" s="1" t="s">
        <v>27</v>
      </c>
      <c r="I489" s="5">
        <v>1125.8720213603738</v>
      </c>
      <c r="J489" s="5">
        <v>9.0732678065277543</v>
      </c>
      <c r="K489" s="5">
        <f>transport_fleet_analysis3[[#This Row],[Distance_Travelled (km)]]/transport_fleet_analysis3[[#This Row],[Fuel_Consumed (L)]]</f>
        <v>21.702685183965919</v>
      </c>
      <c r="L489" s="5">
        <f>transport_fleet_analysis3[[#This Row],[Revenue (USD)]]/transport_fleet_analysis3[[#This Row],[Trip_Count]]</f>
        <v>1125.8720213603738</v>
      </c>
      <c r="M489" s="5">
        <f>transport_fleet_analysis3[[#This Row],[Maintenance_Cost (USD)]]/transport_fleet_analysis3[[#This Row],[Distance_Travelled (km)]]</f>
        <v>0.26007703987418684</v>
      </c>
    </row>
    <row r="490" spans="1:13" x14ac:dyDescent="0.25">
      <c r="A490" s="1" t="s">
        <v>497</v>
      </c>
      <c r="B490" s="4">
        <v>45380</v>
      </c>
      <c r="C490" s="5">
        <v>326.66431224917778</v>
      </c>
      <c r="D490" s="5">
        <v>22.266948327695914</v>
      </c>
      <c r="E490" s="5">
        <v>265.61856654303625</v>
      </c>
      <c r="F490">
        <v>3</v>
      </c>
      <c r="G490" s="1" t="s">
        <v>29</v>
      </c>
      <c r="H490" s="1" t="s">
        <v>12</v>
      </c>
      <c r="I490" s="5">
        <v>591.51134236563416</v>
      </c>
      <c r="J490" s="5">
        <v>9.2770847725898395</v>
      </c>
      <c r="K490" s="5">
        <f>transport_fleet_analysis3[[#This Row],[Distance_Travelled (km)]]/transport_fleet_analysis3[[#This Row],[Fuel_Consumed (L)]]</f>
        <v>14.670367373281616</v>
      </c>
      <c r="L490" s="5">
        <f>transport_fleet_analysis3[[#This Row],[Revenue (USD)]]/transport_fleet_analysis3[[#This Row],[Trip_Count]]</f>
        <v>197.17044745521139</v>
      </c>
      <c r="M490" s="5">
        <f>transport_fleet_analysis3[[#This Row],[Maintenance_Cost (USD)]]/transport_fleet_analysis3[[#This Row],[Distance_Travelled (km)]]</f>
        <v>0.81312392135576728</v>
      </c>
    </row>
    <row r="491" spans="1:13" x14ac:dyDescent="0.25">
      <c r="A491" s="1" t="s">
        <v>498</v>
      </c>
      <c r="B491" s="4">
        <v>45381</v>
      </c>
      <c r="C491" s="5">
        <v>158.2539074629446</v>
      </c>
      <c r="D491" s="5">
        <v>13.358916468174455</v>
      </c>
      <c r="E491" s="5">
        <v>367.31053611126987</v>
      </c>
      <c r="F491">
        <v>4</v>
      </c>
      <c r="G491" s="1" t="s">
        <v>16</v>
      </c>
      <c r="H491" s="1" t="s">
        <v>18</v>
      </c>
      <c r="I491" s="5">
        <v>1681.2350747801347</v>
      </c>
      <c r="J491" s="5">
        <v>11.167526505918598</v>
      </c>
      <c r="K491" s="5">
        <f>transport_fleet_analysis3[[#This Row],[Distance_Travelled (km)]]/transport_fleet_analysis3[[#This Row],[Fuel_Consumed (L)]]</f>
        <v>11.846313122771594</v>
      </c>
      <c r="L491" s="5">
        <f>transport_fleet_analysis3[[#This Row],[Revenue (USD)]]/transport_fleet_analysis3[[#This Row],[Trip_Count]]</f>
        <v>420.30876869503368</v>
      </c>
      <c r="M491" s="5">
        <f>transport_fleet_analysis3[[#This Row],[Maintenance_Cost (USD)]]/transport_fleet_analysis3[[#This Row],[Distance_Travelled (km)]]</f>
        <v>2.3210203273955572</v>
      </c>
    </row>
    <row r="492" spans="1:13" x14ac:dyDescent="0.25">
      <c r="A492" s="1" t="s">
        <v>499</v>
      </c>
      <c r="B492" s="4">
        <v>45382</v>
      </c>
      <c r="C492" s="5">
        <v>237.45541784384292</v>
      </c>
      <c r="D492" s="5">
        <v>33.597573892638586</v>
      </c>
      <c r="E492" s="5">
        <v>68.619429724619536</v>
      </c>
      <c r="F492">
        <v>5</v>
      </c>
      <c r="G492" s="1" t="s">
        <v>16</v>
      </c>
      <c r="H492" s="1" t="s">
        <v>27</v>
      </c>
      <c r="I492" s="5">
        <v>677.48997047817386</v>
      </c>
      <c r="J492" s="5">
        <v>10.563597544860897</v>
      </c>
      <c r="K492" s="5">
        <f>transport_fleet_analysis3[[#This Row],[Distance_Travelled (km)]]/transport_fleet_analysis3[[#This Row],[Fuel_Consumed (L)]]</f>
        <v>7.0676358537861779</v>
      </c>
      <c r="L492" s="5">
        <f>transport_fleet_analysis3[[#This Row],[Revenue (USD)]]/transport_fleet_analysis3[[#This Row],[Trip_Count]]</f>
        <v>135.49799409563477</v>
      </c>
      <c r="M492" s="5">
        <f>transport_fleet_analysis3[[#This Row],[Maintenance_Cost (USD)]]/transport_fleet_analysis3[[#This Row],[Distance_Travelled (km)]]</f>
        <v>0.28897815997504644</v>
      </c>
    </row>
    <row r="493" spans="1:13" x14ac:dyDescent="0.25">
      <c r="A493" s="1" t="s">
        <v>500</v>
      </c>
      <c r="B493" s="4">
        <v>45383</v>
      </c>
      <c r="C493" s="5">
        <v>348.96708578390411</v>
      </c>
      <c r="D493" s="5">
        <v>36.204481693820988</v>
      </c>
      <c r="E493" s="5">
        <v>142.82820932031913</v>
      </c>
      <c r="F493">
        <v>2</v>
      </c>
      <c r="G493" s="1" t="s">
        <v>20</v>
      </c>
      <c r="H493" s="1" t="s">
        <v>12</v>
      </c>
      <c r="I493" s="5">
        <v>903.2171783984744</v>
      </c>
      <c r="J493" s="5">
        <v>2.2020147889702217</v>
      </c>
      <c r="K493" s="5">
        <f>transport_fleet_analysis3[[#This Row],[Distance_Travelled (km)]]/transport_fleet_analysis3[[#This Row],[Fuel_Consumed (L)]]</f>
        <v>9.6387814286390476</v>
      </c>
      <c r="L493" s="5">
        <f>transport_fleet_analysis3[[#This Row],[Revenue (USD)]]/transport_fleet_analysis3[[#This Row],[Trip_Count]]</f>
        <v>451.6085891992372</v>
      </c>
      <c r="M493" s="5">
        <f>transport_fleet_analysis3[[#This Row],[Maintenance_Cost (USD)]]/transport_fleet_analysis3[[#This Row],[Distance_Travelled (km)]]</f>
        <v>0.40928848346678942</v>
      </c>
    </row>
    <row r="494" spans="1:13" x14ac:dyDescent="0.25">
      <c r="A494" s="1" t="s">
        <v>501</v>
      </c>
      <c r="B494" s="4">
        <v>45384</v>
      </c>
      <c r="C494" s="5">
        <v>88.526279744267796</v>
      </c>
      <c r="D494" s="5">
        <v>34.036704278597767</v>
      </c>
      <c r="E494" s="5">
        <v>130.95693751603804</v>
      </c>
      <c r="F494">
        <v>4</v>
      </c>
      <c r="G494" s="1" t="s">
        <v>11</v>
      </c>
      <c r="H494" s="1" t="s">
        <v>21</v>
      </c>
      <c r="I494" s="5">
        <v>1060.0217156845301</v>
      </c>
      <c r="J494" s="5">
        <v>7.2987286488980221</v>
      </c>
      <c r="K494" s="5">
        <f>transport_fleet_analysis3[[#This Row],[Distance_Travelled (km)]]/transport_fleet_analysis3[[#This Row],[Fuel_Consumed (L)]]</f>
        <v>2.6009063339288403</v>
      </c>
      <c r="L494" s="5">
        <f>transport_fleet_analysis3[[#This Row],[Revenue (USD)]]/transport_fleet_analysis3[[#This Row],[Trip_Count]]</f>
        <v>265.00542892113253</v>
      </c>
      <c r="M494" s="5">
        <f>transport_fleet_analysis3[[#This Row],[Maintenance_Cost (USD)]]/transport_fleet_analysis3[[#This Row],[Distance_Travelled (km)]]</f>
        <v>1.4793001343142704</v>
      </c>
    </row>
    <row r="495" spans="1:13" x14ac:dyDescent="0.25">
      <c r="A495" s="1" t="s">
        <v>502</v>
      </c>
      <c r="B495" s="4">
        <v>45385</v>
      </c>
      <c r="C495" s="5">
        <v>488.59452092849978</v>
      </c>
      <c r="D495" s="5">
        <v>49.995479865339142</v>
      </c>
      <c r="E495" s="5">
        <v>494.55964676364999</v>
      </c>
      <c r="F495">
        <v>3</v>
      </c>
      <c r="G495" s="1" t="s">
        <v>29</v>
      </c>
      <c r="H495" s="1" t="s">
        <v>12</v>
      </c>
      <c r="I495" s="5">
        <v>1490.7737144373125</v>
      </c>
      <c r="J495" s="5">
        <v>9.7728734149658738</v>
      </c>
      <c r="K495" s="5">
        <f>transport_fleet_analysis3[[#This Row],[Distance_Travelled (km)]]/transport_fleet_analysis3[[#This Row],[Fuel_Consumed (L)]]</f>
        <v>9.7727739036510872</v>
      </c>
      <c r="L495" s="5">
        <f>transport_fleet_analysis3[[#This Row],[Revenue (USD)]]/transport_fleet_analysis3[[#This Row],[Trip_Count]]</f>
        <v>496.92457147910415</v>
      </c>
      <c r="M495" s="5">
        <f>transport_fleet_analysis3[[#This Row],[Maintenance_Cost (USD)]]/transport_fleet_analysis3[[#This Row],[Distance_Travelled (km)]]</f>
        <v>1.0122087448377735</v>
      </c>
    </row>
    <row r="496" spans="1:13" x14ac:dyDescent="0.25">
      <c r="A496" s="1" t="s">
        <v>503</v>
      </c>
      <c r="B496" s="4">
        <v>45386</v>
      </c>
      <c r="C496" s="5">
        <v>80.455695308980722</v>
      </c>
      <c r="D496" s="5">
        <v>29.971065912462382</v>
      </c>
      <c r="E496" s="5">
        <v>162.09064578101047</v>
      </c>
      <c r="F496">
        <v>7</v>
      </c>
      <c r="G496" s="1" t="s">
        <v>20</v>
      </c>
      <c r="H496" s="1" t="s">
        <v>21</v>
      </c>
      <c r="I496" s="5">
        <v>1699.0085378934432</v>
      </c>
      <c r="J496" s="5">
        <v>9.9565082383889578</v>
      </c>
      <c r="K496" s="5">
        <f>transport_fleet_analysis3[[#This Row],[Distance_Travelled (km)]]/transport_fleet_analysis3[[#This Row],[Fuel_Consumed (L)]]</f>
        <v>2.6844455764092841</v>
      </c>
      <c r="L496" s="5">
        <f>transport_fleet_analysis3[[#This Row],[Revenue (USD)]]/transport_fleet_analysis3[[#This Row],[Trip_Count]]</f>
        <v>242.71550541334904</v>
      </c>
      <c r="M496" s="5">
        <f>transport_fleet_analysis3[[#This Row],[Maintenance_Cost (USD)]]/transport_fleet_analysis3[[#This Row],[Distance_Travelled (km)]]</f>
        <v>2.0146571993259177</v>
      </c>
    </row>
    <row r="497" spans="1:13" x14ac:dyDescent="0.25">
      <c r="A497" s="1" t="s">
        <v>504</v>
      </c>
      <c r="B497" s="4">
        <v>45387</v>
      </c>
      <c r="C497" s="5">
        <v>286.72675039497676</v>
      </c>
      <c r="D497" s="5">
        <v>27.033891178649398</v>
      </c>
      <c r="E497" s="5">
        <v>242.85313147335123</v>
      </c>
      <c r="F497">
        <v>2</v>
      </c>
      <c r="G497" s="1" t="s">
        <v>20</v>
      </c>
      <c r="H497" s="1" t="s">
        <v>18</v>
      </c>
      <c r="I497" s="5">
        <v>593.5372702127703</v>
      </c>
      <c r="J497" s="5">
        <v>3.9592347162666224</v>
      </c>
      <c r="K497" s="5">
        <f>transport_fleet_analysis3[[#This Row],[Distance_Travelled (km)]]/transport_fleet_analysis3[[#This Row],[Fuel_Consumed (L)]]</f>
        <v>10.6061960707094</v>
      </c>
      <c r="L497" s="5">
        <f>transport_fleet_analysis3[[#This Row],[Revenue (USD)]]/transport_fleet_analysis3[[#This Row],[Trip_Count]]</f>
        <v>296.76863510638515</v>
      </c>
      <c r="M497" s="5">
        <f>transport_fleet_analysis3[[#This Row],[Maintenance_Cost (USD)]]/transport_fleet_analysis3[[#This Row],[Distance_Travelled (km)]]</f>
        <v>0.84698456331267313</v>
      </c>
    </row>
    <row r="498" spans="1:13" x14ac:dyDescent="0.25">
      <c r="A498" s="1" t="s">
        <v>505</v>
      </c>
      <c r="B498" s="4">
        <v>45388</v>
      </c>
      <c r="C498" s="5">
        <v>278.29746346090394</v>
      </c>
      <c r="D498" s="5">
        <v>11.313344079400867</v>
      </c>
      <c r="E498" s="5">
        <v>67.908279227656379</v>
      </c>
      <c r="F498">
        <v>2</v>
      </c>
      <c r="G498" s="1" t="s">
        <v>16</v>
      </c>
      <c r="H498" s="1" t="s">
        <v>18</v>
      </c>
      <c r="I498" s="5">
        <v>1064.2488164715419</v>
      </c>
      <c r="J498" s="5">
        <v>3.3047811033590544</v>
      </c>
      <c r="K498" s="5">
        <f>transport_fleet_analysis3[[#This Row],[Distance_Travelled (km)]]/transport_fleet_analysis3[[#This Row],[Fuel_Consumed (L)]]</f>
        <v>24.59904529621997</v>
      </c>
      <c r="L498" s="5">
        <f>transport_fleet_analysis3[[#This Row],[Revenue (USD)]]/transport_fleet_analysis3[[#This Row],[Trip_Count]]</f>
        <v>532.12440823577094</v>
      </c>
      <c r="M498" s="5">
        <f>transport_fleet_analysis3[[#This Row],[Maintenance_Cost (USD)]]/transport_fleet_analysis3[[#This Row],[Distance_Travelled (km)]]</f>
        <v>0.24401328845455444</v>
      </c>
    </row>
    <row r="499" spans="1:13" x14ac:dyDescent="0.25">
      <c r="A499" s="1" t="s">
        <v>506</v>
      </c>
      <c r="B499" s="4">
        <v>45389</v>
      </c>
      <c r="C499" s="5">
        <v>494.74916851841033</v>
      </c>
      <c r="D499" s="5">
        <v>19.156100659737994</v>
      </c>
      <c r="E499" s="5">
        <v>103.85686829378763</v>
      </c>
      <c r="F499">
        <v>2</v>
      </c>
      <c r="G499" s="1" t="s">
        <v>14</v>
      </c>
      <c r="H499" s="1" t="s">
        <v>27</v>
      </c>
      <c r="I499" s="5">
        <v>335.24473526099644</v>
      </c>
      <c r="J499" s="5">
        <v>9.231192762983385</v>
      </c>
      <c r="K499" s="5">
        <f>transport_fleet_analysis3[[#This Row],[Distance_Travelled (km)]]/transport_fleet_analysis3[[#This Row],[Fuel_Consumed (L)]]</f>
        <v>25.827237876143904</v>
      </c>
      <c r="L499" s="5">
        <f>transport_fleet_analysis3[[#This Row],[Revenue (USD)]]/transport_fleet_analysis3[[#This Row],[Trip_Count]]</f>
        <v>167.62236763049822</v>
      </c>
      <c r="M499" s="5">
        <f>transport_fleet_analysis3[[#This Row],[Maintenance_Cost (USD)]]/transport_fleet_analysis3[[#This Row],[Distance_Travelled (km)]]</f>
        <v>0.20991822705796617</v>
      </c>
    </row>
    <row r="500" spans="1:13" x14ac:dyDescent="0.25">
      <c r="A500" s="1" t="s">
        <v>507</v>
      </c>
      <c r="B500" s="4">
        <v>45390</v>
      </c>
      <c r="C500" s="5">
        <v>299.36837858818797</v>
      </c>
      <c r="D500" s="5">
        <v>25.2950436835993</v>
      </c>
      <c r="E500" s="5">
        <v>38.933369584972922</v>
      </c>
      <c r="F500">
        <v>8</v>
      </c>
      <c r="G500" s="1" t="s">
        <v>29</v>
      </c>
      <c r="H500" s="1" t="s">
        <v>12</v>
      </c>
      <c r="I500" s="5">
        <v>1537.4638917805894</v>
      </c>
      <c r="J500" s="5">
        <v>8.6890989570997945</v>
      </c>
      <c r="K500" s="5">
        <f>transport_fleet_analysis3[[#This Row],[Distance_Travelled (km)]]/transport_fleet_analysis3[[#This Row],[Fuel_Consumed (L)]]</f>
        <v>11.835060746793303</v>
      </c>
      <c r="L500" s="5">
        <f>transport_fleet_analysis3[[#This Row],[Revenue (USD)]]/transport_fleet_analysis3[[#This Row],[Trip_Count]]</f>
        <v>192.18298647257367</v>
      </c>
      <c r="M500" s="5">
        <f>transport_fleet_analysis3[[#This Row],[Maintenance_Cost (USD)]]/transport_fleet_analysis3[[#This Row],[Distance_Travelled (km)]]</f>
        <v>0.13005171009904751</v>
      </c>
    </row>
    <row r="501" spans="1:13" x14ac:dyDescent="0.25">
      <c r="A501" s="1" t="s">
        <v>508</v>
      </c>
      <c r="B501" s="4">
        <v>45391</v>
      </c>
      <c r="C501" s="5">
        <v>225.70417965202884</v>
      </c>
      <c r="D501" s="5">
        <v>7.4125068183876568</v>
      </c>
      <c r="E501" s="5">
        <v>159.47224507408612</v>
      </c>
      <c r="F501">
        <v>9</v>
      </c>
      <c r="G501" s="1" t="s">
        <v>16</v>
      </c>
      <c r="H501" s="1" t="s">
        <v>18</v>
      </c>
      <c r="I501" s="5">
        <v>1888.5517622308776</v>
      </c>
      <c r="J501" s="5">
        <v>1.0706233744120621</v>
      </c>
      <c r="K501" s="5">
        <f>transport_fleet_analysis3[[#This Row],[Distance_Travelled (km)]]/transport_fleet_analysis3[[#This Row],[Fuel_Consumed (L)]]</f>
        <v>30.449102467216786</v>
      </c>
      <c r="L501" s="5">
        <f>transport_fleet_analysis3[[#This Row],[Revenue (USD)]]/transport_fleet_analysis3[[#This Row],[Trip_Count]]</f>
        <v>209.83908469231972</v>
      </c>
      <c r="M501" s="5">
        <f>transport_fleet_analysis3[[#This Row],[Maintenance_Cost (USD)]]/transport_fleet_analysis3[[#This Row],[Distance_Travelled (km)]]</f>
        <v>0.7065542398016138</v>
      </c>
    </row>
    <row r="502" spans="1:13" x14ac:dyDescent="0.25">
      <c r="A502" s="1" t="s">
        <v>509</v>
      </c>
      <c r="B502" s="4">
        <v>45292</v>
      </c>
      <c r="C502" s="5">
        <v>261.56078517131868</v>
      </c>
      <c r="D502" s="5">
        <v>21.156762747711596</v>
      </c>
      <c r="E502" s="5">
        <v>404.7661292914147</v>
      </c>
      <c r="F502">
        <v>1</v>
      </c>
      <c r="G502" s="1" t="s">
        <v>16</v>
      </c>
      <c r="H502" s="1" t="s">
        <v>27</v>
      </c>
      <c r="I502" s="5">
        <v>952.60008324776663</v>
      </c>
      <c r="J502" s="5">
        <v>2.8523856101951228</v>
      </c>
      <c r="K502" s="5">
        <f>transport_fleet_analysis3[[#This Row],[Distance_Travelled (km)]]/transport_fleet_analysis3[[#This Row],[Fuel_Consumed (L)]]</f>
        <v>12.362987111514032</v>
      </c>
      <c r="L502" s="5">
        <f>transport_fleet_analysis3[[#This Row],[Revenue (USD)]]/transport_fleet_analysis3[[#This Row],[Trip_Count]]</f>
        <v>952.60008324776663</v>
      </c>
      <c r="M502" s="5">
        <f>transport_fleet_analysis3[[#This Row],[Maintenance_Cost (USD)]]/transport_fleet_analysis3[[#This Row],[Distance_Travelled (km)]]</f>
        <v>1.5475031130002859</v>
      </c>
    </row>
    <row r="503" spans="1:13" x14ac:dyDescent="0.25">
      <c r="A503" s="1" t="s">
        <v>510</v>
      </c>
      <c r="B503" s="4">
        <v>45293</v>
      </c>
      <c r="C503" s="5">
        <v>336.05185616088352</v>
      </c>
      <c r="D503" s="5">
        <v>5.431254780347655</v>
      </c>
      <c r="E503" s="5">
        <v>170.09941134212684</v>
      </c>
      <c r="F503">
        <v>1</v>
      </c>
      <c r="G503" s="1" t="s">
        <v>14</v>
      </c>
      <c r="H503" s="1" t="s">
        <v>12</v>
      </c>
      <c r="I503" s="5">
        <v>1187.6270323994124</v>
      </c>
      <c r="J503" s="5">
        <v>6.4089558796388229</v>
      </c>
      <c r="K503" s="5">
        <f>transport_fleet_analysis3[[#This Row],[Distance_Travelled (km)]]/transport_fleet_analysis3[[#This Row],[Fuel_Consumed (L)]]</f>
        <v>61.873705018745746</v>
      </c>
      <c r="L503" s="5">
        <f>transport_fleet_analysis3[[#This Row],[Revenue (USD)]]/transport_fleet_analysis3[[#This Row],[Trip_Count]]</f>
        <v>1187.6270323994124</v>
      </c>
      <c r="M503" s="5">
        <f>transport_fleet_analysis3[[#This Row],[Maintenance_Cost (USD)]]/transport_fleet_analysis3[[#This Row],[Distance_Travelled (km)]]</f>
        <v>0.50617012887645652</v>
      </c>
    </row>
    <row r="504" spans="1:13" x14ac:dyDescent="0.25">
      <c r="A504" s="1" t="s">
        <v>511</v>
      </c>
      <c r="B504" s="4">
        <v>45294</v>
      </c>
      <c r="C504" s="5">
        <v>491.46774014820215</v>
      </c>
      <c r="D504" s="5">
        <v>11.144062159812314</v>
      </c>
      <c r="E504" s="5">
        <v>374.4992939802446</v>
      </c>
      <c r="F504">
        <v>7</v>
      </c>
      <c r="G504" s="1" t="s">
        <v>11</v>
      </c>
      <c r="H504" s="1" t="s">
        <v>12</v>
      </c>
      <c r="I504" s="5">
        <v>109.90545646086038</v>
      </c>
      <c r="J504" s="5">
        <v>2.0655772743244198</v>
      </c>
      <c r="K504" s="5">
        <f>transport_fleet_analysis3[[#This Row],[Distance_Travelled (km)]]/transport_fleet_analysis3[[#This Row],[Fuel_Consumed (L)]]</f>
        <v>44.101310016066826</v>
      </c>
      <c r="L504" s="5">
        <f>transport_fleet_analysis3[[#This Row],[Revenue (USD)]]/transport_fleet_analysis3[[#This Row],[Trip_Count]]</f>
        <v>15.700779494408625</v>
      </c>
      <c r="M504" s="5">
        <f>transport_fleet_analysis3[[#This Row],[Maintenance_Cost (USD)]]/transport_fleet_analysis3[[#This Row],[Distance_Travelled (km)]]</f>
        <v>0.76200178239026284</v>
      </c>
    </row>
    <row r="505" spans="1:13" x14ac:dyDescent="0.25">
      <c r="A505" s="1" t="s">
        <v>512</v>
      </c>
      <c r="B505" s="4">
        <v>45295</v>
      </c>
      <c r="C505" s="5">
        <v>164.14261748114575</v>
      </c>
      <c r="D505" s="5">
        <v>41.684717329423783</v>
      </c>
      <c r="E505" s="5">
        <v>65.599265758678541</v>
      </c>
      <c r="F505">
        <v>9</v>
      </c>
      <c r="G505" s="1" t="s">
        <v>11</v>
      </c>
      <c r="H505" s="1" t="s">
        <v>27</v>
      </c>
      <c r="I505" s="5">
        <v>744.06255981032587</v>
      </c>
      <c r="J505" s="5">
        <v>9.5111799810788309</v>
      </c>
      <c r="K505" s="5">
        <f>transport_fleet_analysis3[[#This Row],[Distance_Travelled (km)]]/transport_fleet_analysis3[[#This Row],[Fuel_Consumed (L)]]</f>
        <v>3.9377169379359858</v>
      </c>
      <c r="L505" s="5">
        <f>transport_fleet_analysis3[[#This Row],[Revenue (USD)]]/transport_fleet_analysis3[[#This Row],[Trip_Count]]</f>
        <v>82.673617756702868</v>
      </c>
      <c r="M505" s="5">
        <f>transport_fleet_analysis3[[#This Row],[Maintenance_Cost (USD)]]/transport_fleet_analysis3[[#This Row],[Distance_Travelled (km)]]</f>
        <v>0.39964798152566078</v>
      </c>
    </row>
    <row r="506" spans="1:13" x14ac:dyDescent="0.25">
      <c r="A506" s="1" t="s">
        <v>513</v>
      </c>
      <c r="B506" s="4">
        <v>45296</v>
      </c>
      <c r="C506" s="5">
        <v>57.30900399902643</v>
      </c>
      <c r="D506" s="5">
        <v>48.372309023672294</v>
      </c>
      <c r="E506" s="5">
        <v>383.9379223237944</v>
      </c>
      <c r="F506">
        <v>2</v>
      </c>
      <c r="G506" s="1" t="s">
        <v>29</v>
      </c>
      <c r="H506" s="1" t="s">
        <v>12</v>
      </c>
      <c r="I506" s="5">
        <v>548.58492113825946</v>
      </c>
      <c r="J506" s="5">
        <v>5.5962356610192492</v>
      </c>
      <c r="K506" s="5">
        <f>transport_fleet_analysis3[[#This Row],[Distance_Travelled (km)]]/transport_fleet_analysis3[[#This Row],[Fuel_Consumed (L)]]</f>
        <v>1.1847481576903993</v>
      </c>
      <c r="L506" s="5">
        <f>transport_fleet_analysis3[[#This Row],[Revenue (USD)]]/transport_fleet_analysis3[[#This Row],[Trip_Count]]</f>
        <v>274.29246056912973</v>
      </c>
      <c r="M506" s="5">
        <f>transport_fleet_analysis3[[#This Row],[Maintenance_Cost (USD)]]/transport_fleet_analysis3[[#This Row],[Distance_Travelled (km)]]</f>
        <v>6.6994345658200025</v>
      </c>
    </row>
    <row r="507" spans="1:13" x14ac:dyDescent="0.25">
      <c r="A507" s="1" t="s">
        <v>514</v>
      </c>
      <c r="B507" s="4">
        <v>45297</v>
      </c>
      <c r="C507" s="5">
        <v>404.8340073257819</v>
      </c>
      <c r="D507" s="5">
        <v>27.744710887880167</v>
      </c>
      <c r="E507" s="5">
        <v>42.026761804839303</v>
      </c>
      <c r="F507">
        <v>2</v>
      </c>
      <c r="G507" s="1" t="s">
        <v>14</v>
      </c>
      <c r="H507" s="1" t="s">
        <v>18</v>
      </c>
      <c r="I507" s="5">
        <v>1516.9403357736776</v>
      </c>
      <c r="J507" s="5">
        <v>5.5852655634264128</v>
      </c>
      <c r="K507" s="5">
        <f>transport_fleet_analysis3[[#This Row],[Distance_Travelled (km)]]/transport_fleet_analysis3[[#This Row],[Fuel_Consumed (L)]]</f>
        <v>14.591393976378653</v>
      </c>
      <c r="L507" s="5">
        <f>transport_fleet_analysis3[[#This Row],[Revenue (USD)]]/transport_fleet_analysis3[[#This Row],[Trip_Count]]</f>
        <v>758.47016788683879</v>
      </c>
      <c r="M507" s="5">
        <f>transport_fleet_analysis3[[#This Row],[Maintenance_Cost (USD)]]/transport_fleet_analysis3[[#This Row],[Distance_Travelled (km)]]</f>
        <v>0.1038123305955844</v>
      </c>
    </row>
    <row r="508" spans="1:13" x14ac:dyDescent="0.25">
      <c r="A508" s="1" t="s">
        <v>515</v>
      </c>
      <c r="B508" s="4">
        <v>45298</v>
      </c>
      <c r="C508" s="5">
        <v>205.16112192352608</v>
      </c>
      <c r="D508" s="5">
        <v>27.273643153988164</v>
      </c>
      <c r="E508" s="5">
        <v>428.95938803575433</v>
      </c>
      <c r="F508">
        <v>5</v>
      </c>
      <c r="G508" s="1" t="s">
        <v>14</v>
      </c>
      <c r="H508" s="1" t="s">
        <v>27</v>
      </c>
      <c r="I508" s="5">
        <v>1205.0282640355433</v>
      </c>
      <c r="J508" s="5">
        <v>4.1717428718765408</v>
      </c>
      <c r="K508" s="5">
        <f>transport_fleet_analysis3[[#This Row],[Distance_Travelled (km)]]/transport_fleet_analysis3[[#This Row],[Fuel_Consumed (L)]]</f>
        <v>7.5223218535630734</v>
      </c>
      <c r="L508" s="5">
        <f>transport_fleet_analysis3[[#This Row],[Revenue (USD)]]/transport_fleet_analysis3[[#This Row],[Trip_Count]]</f>
        <v>241.00565280710867</v>
      </c>
      <c r="M508" s="5">
        <f>transport_fleet_analysis3[[#This Row],[Maintenance_Cost (USD)]]/transport_fleet_analysis3[[#This Row],[Distance_Travelled (km)]]</f>
        <v>2.090841500640892</v>
      </c>
    </row>
    <row r="509" spans="1:13" x14ac:dyDescent="0.25">
      <c r="A509" s="1" t="s">
        <v>516</v>
      </c>
      <c r="B509" s="4">
        <v>45299</v>
      </c>
      <c r="C509" s="5">
        <v>379.82345965278876</v>
      </c>
      <c r="D509" s="5">
        <v>35.811350175199394</v>
      </c>
      <c r="E509" s="5">
        <v>338.41041319560509</v>
      </c>
      <c r="F509">
        <v>10</v>
      </c>
      <c r="G509" s="1" t="s">
        <v>20</v>
      </c>
      <c r="H509" s="1" t="s">
        <v>18</v>
      </c>
      <c r="I509" s="5">
        <v>1457.829529786437</v>
      </c>
      <c r="J509" s="5">
        <v>5.7404455160869423</v>
      </c>
      <c r="K509" s="5">
        <f>transport_fleet_analysis3[[#This Row],[Distance_Travelled (km)]]/transport_fleet_analysis3[[#This Row],[Fuel_Consumed (L)]]</f>
        <v>10.606231203084594</v>
      </c>
      <c r="L509" s="5">
        <f>transport_fleet_analysis3[[#This Row],[Revenue (USD)]]/transport_fleet_analysis3[[#This Row],[Trip_Count]]</f>
        <v>145.78295297864369</v>
      </c>
      <c r="M509" s="5">
        <f>transport_fleet_analysis3[[#This Row],[Maintenance_Cost (USD)]]/transport_fleet_analysis3[[#This Row],[Distance_Travelled (km)]]</f>
        <v>0.8909676445603415</v>
      </c>
    </row>
    <row r="510" spans="1:13" x14ac:dyDescent="0.25">
      <c r="A510" s="1" t="s">
        <v>517</v>
      </c>
      <c r="B510" s="4">
        <v>45300</v>
      </c>
      <c r="C510" s="5">
        <v>332.71563311404537</v>
      </c>
      <c r="D510" s="5">
        <v>23.703369587335036</v>
      </c>
      <c r="E510" s="5">
        <v>101.84589265106015</v>
      </c>
      <c r="F510">
        <v>3</v>
      </c>
      <c r="G510" s="1" t="s">
        <v>14</v>
      </c>
      <c r="H510" s="1" t="s">
        <v>27</v>
      </c>
      <c r="I510" s="5">
        <v>1881.3249088280966</v>
      </c>
      <c r="J510" s="5">
        <v>2.9404142731514966</v>
      </c>
      <c r="K510" s="5">
        <f>transport_fleet_analysis3[[#This Row],[Distance_Travelled (km)]]/transport_fleet_analysis3[[#This Row],[Fuel_Consumed (L)]]</f>
        <v>14.036638625920043</v>
      </c>
      <c r="L510" s="5">
        <f>transport_fleet_analysis3[[#This Row],[Revenue (USD)]]/transport_fleet_analysis3[[#This Row],[Trip_Count]]</f>
        <v>627.10830294269886</v>
      </c>
      <c r="M510" s="5">
        <f>transport_fleet_analysis3[[#This Row],[Maintenance_Cost (USD)]]/transport_fleet_analysis3[[#This Row],[Distance_Travelled (km)]]</f>
        <v>0.3061049211840019</v>
      </c>
    </row>
    <row r="511" spans="1:13" x14ac:dyDescent="0.25">
      <c r="A511" s="1" t="s">
        <v>518</v>
      </c>
      <c r="B511" s="4">
        <v>45301</v>
      </c>
      <c r="C511" s="5">
        <v>397.1756183494366</v>
      </c>
      <c r="D511" s="5">
        <v>42.795131094555025</v>
      </c>
      <c r="E511" s="5">
        <v>191.61315403411726</v>
      </c>
      <c r="F511">
        <v>2</v>
      </c>
      <c r="G511" s="1" t="s">
        <v>29</v>
      </c>
      <c r="H511" s="1" t="s">
        <v>21</v>
      </c>
      <c r="I511" s="5">
        <v>1364.4890361521275</v>
      </c>
      <c r="J511" s="5">
        <v>3.0504004265704681</v>
      </c>
      <c r="K511" s="5">
        <f>transport_fleet_analysis3[[#This Row],[Distance_Travelled (km)]]/transport_fleet_analysis3[[#This Row],[Fuel_Consumed (L)]]</f>
        <v>9.2808599527802507</v>
      </c>
      <c r="L511" s="5">
        <f>transport_fleet_analysis3[[#This Row],[Revenue (USD)]]/transport_fleet_analysis3[[#This Row],[Trip_Count]]</f>
        <v>682.24451807606374</v>
      </c>
      <c r="M511" s="5">
        <f>transport_fleet_analysis3[[#This Row],[Maintenance_Cost (USD)]]/transport_fleet_analysis3[[#This Row],[Distance_Travelled (km)]]</f>
        <v>0.48243936732676096</v>
      </c>
    </row>
    <row r="512" spans="1:13" x14ac:dyDescent="0.25">
      <c r="A512" s="1" t="s">
        <v>519</v>
      </c>
      <c r="B512" s="4">
        <v>45302</v>
      </c>
      <c r="C512" s="5">
        <v>380.83414316554007</v>
      </c>
      <c r="D512" s="5">
        <v>26.991478037285855</v>
      </c>
      <c r="E512" s="5">
        <v>230.10296805532869</v>
      </c>
      <c r="F512">
        <v>7</v>
      </c>
      <c r="G512" s="1" t="s">
        <v>14</v>
      </c>
      <c r="H512" s="1" t="s">
        <v>18</v>
      </c>
      <c r="I512" s="5">
        <v>1704.5419635738651</v>
      </c>
      <c r="J512" s="5">
        <v>2.477652685181988</v>
      </c>
      <c r="K512" s="5">
        <f>transport_fleet_analysis3[[#This Row],[Distance_Travelled (km)]]/transport_fleet_analysis3[[#This Row],[Fuel_Consumed (L)]]</f>
        <v>14.109421597418942</v>
      </c>
      <c r="L512" s="5">
        <f>transport_fleet_analysis3[[#This Row],[Revenue (USD)]]/transport_fleet_analysis3[[#This Row],[Trip_Count]]</f>
        <v>243.50599479626644</v>
      </c>
      <c r="M512" s="5">
        <f>transport_fleet_analysis3[[#This Row],[Maintenance_Cost (USD)]]/transport_fleet_analysis3[[#This Row],[Distance_Travelled (km)]]</f>
        <v>0.60420782165875309</v>
      </c>
    </row>
    <row r="513" spans="1:13" x14ac:dyDescent="0.25">
      <c r="A513" s="1" t="s">
        <v>520</v>
      </c>
      <c r="B513" s="4">
        <v>45303</v>
      </c>
      <c r="C513" s="5">
        <v>199.63337376739321</v>
      </c>
      <c r="D513" s="5">
        <v>8.7201781603910096</v>
      </c>
      <c r="E513" s="5">
        <v>318.46737599960346</v>
      </c>
      <c r="F513">
        <v>5</v>
      </c>
      <c r="G513" s="1" t="s">
        <v>20</v>
      </c>
      <c r="H513" s="1" t="s">
        <v>21</v>
      </c>
      <c r="I513" s="5">
        <v>544.29200564057044</v>
      </c>
      <c r="J513" s="5">
        <v>6.3511838540570995</v>
      </c>
      <c r="K513" s="5">
        <f>transport_fleet_analysis3[[#This Row],[Distance_Travelled (km)]]/transport_fleet_analysis3[[#This Row],[Fuel_Consumed (L)]]</f>
        <v>22.893267785992315</v>
      </c>
      <c r="L513" s="5">
        <f>transport_fleet_analysis3[[#This Row],[Revenue (USD)]]/transport_fleet_analysis3[[#This Row],[Trip_Count]]</f>
        <v>108.85840112811408</v>
      </c>
      <c r="M513" s="5">
        <f>transport_fleet_analysis3[[#This Row],[Maintenance_Cost (USD)]]/transport_fleet_analysis3[[#This Row],[Distance_Travelled (km)]]</f>
        <v>1.5952612030224569</v>
      </c>
    </row>
    <row r="514" spans="1:13" x14ac:dyDescent="0.25">
      <c r="A514" s="1" t="s">
        <v>521</v>
      </c>
      <c r="B514" s="4">
        <v>45304</v>
      </c>
      <c r="C514" s="5">
        <v>69.951059732843675</v>
      </c>
      <c r="D514" s="5">
        <v>6.3887317539352164</v>
      </c>
      <c r="E514" s="5">
        <v>441.66825795078734</v>
      </c>
      <c r="F514">
        <v>4</v>
      </c>
      <c r="G514" s="1" t="s">
        <v>11</v>
      </c>
      <c r="H514" s="1" t="s">
        <v>27</v>
      </c>
      <c r="I514" s="5">
        <v>668.48305866582257</v>
      </c>
      <c r="J514" s="5">
        <v>6.5287512796619263</v>
      </c>
      <c r="K514" s="5">
        <f>transport_fleet_analysis3[[#This Row],[Distance_Travelled (km)]]/transport_fleet_analysis3[[#This Row],[Fuel_Consumed (L)]]</f>
        <v>10.949130817670733</v>
      </c>
      <c r="L514" s="5">
        <f>transport_fleet_analysis3[[#This Row],[Revenue (USD)]]/transport_fleet_analysis3[[#This Row],[Trip_Count]]</f>
        <v>167.12076466645564</v>
      </c>
      <c r="M514" s="5">
        <f>transport_fleet_analysis3[[#This Row],[Maintenance_Cost (USD)]]/transport_fleet_analysis3[[#This Row],[Distance_Travelled (km)]]</f>
        <v>6.3139609269338015</v>
      </c>
    </row>
    <row r="515" spans="1:13" x14ac:dyDescent="0.25">
      <c r="A515" s="1" t="s">
        <v>522</v>
      </c>
      <c r="B515" s="4">
        <v>45305</v>
      </c>
      <c r="C515" s="5">
        <v>295.70618534346119</v>
      </c>
      <c r="D515" s="5">
        <v>39.247547834544086</v>
      </c>
      <c r="E515" s="5">
        <v>64.616631409962707</v>
      </c>
      <c r="F515">
        <v>4</v>
      </c>
      <c r="G515" s="1" t="s">
        <v>14</v>
      </c>
      <c r="H515" s="1" t="s">
        <v>12</v>
      </c>
      <c r="I515" s="5">
        <v>1367.1525105170874</v>
      </c>
      <c r="J515" s="5">
        <v>2.2126207497512445</v>
      </c>
      <c r="K515" s="5">
        <f>transport_fleet_analysis3[[#This Row],[Distance_Travelled (km)]]/transport_fleet_analysis3[[#This Row],[Fuel_Consumed (L)]]</f>
        <v>7.5343862651004327</v>
      </c>
      <c r="L515" s="5">
        <f>transport_fleet_analysis3[[#This Row],[Revenue (USD)]]/transport_fleet_analysis3[[#This Row],[Trip_Count]]</f>
        <v>341.78812762927186</v>
      </c>
      <c r="M515" s="5">
        <f>transport_fleet_analysis3[[#This Row],[Maintenance_Cost (USD)]]/transport_fleet_analysis3[[#This Row],[Distance_Travelled (km)]]</f>
        <v>0.21851633348457297</v>
      </c>
    </row>
    <row r="516" spans="1:13" x14ac:dyDescent="0.25">
      <c r="A516" s="1" t="s">
        <v>523</v>
      </c>
      <c r="B516" s="4">
        <v>45306</v>
      </c>
      <c r="C516" s="5">
        <v>416.07898950023969</v>
      </c>
      <c r="D516" s="5">
        <v>18.1440459301418</v>
      </c>
      <c r="E516" s="5">
        <v>411.18285897751826</v>
      </c>
      <c r="F516">
        <v>5</v>
      </c>
      <c r="G516" s="1" t="s">
        <v>14</v>
      </c>
      <c r="H516" s="1" t="s">
        <v>21</v>
      </c>
      <c r="I516" s="5">
        <v>1648.6505415903291</v>
      </c>
      <c r="J516" s="5">
        <v>7.2380134758209813</v>
      </c>
      <c r="K516" s="5">
        <f>transport_fleet_analysis3[[#This Row],[Distance_Travelled (km)]]/transport_fleet_analysis3[[#This Row],[Fuel_Consumed (L)]]</f>
        <v>22.931985021545188</v>
      </c>
      <c r="L516" s="5">
        <f>transport_fleet_analysis3[[#This Row],[Revenue (USD)]]/transport_fleet_analysis3[[#This Row],[Trip_Count]]</f>
        <v>329.73010831806585</v>
      </c>
      <c r="M516" s="5">
        <f>transport_fleet_analysis3[[#This Row],[Maintenance_Cost (USD)]]/transport_fleet_analysis3[[#This Row],[Distance_Travelled (km)]]</f>
        <v>0.98823268983468193</v>
      </c>
    </row>
    <row r="517" spans="1:13" x14ac:dyDescent="0.25">
      <c r="A517" s="1" t="s">
        <v>524</v>
      </c>
      <c r="B517" s="4">
        <v>45307</v>
      </c>
      <c r="C517" s="5">
        <v>128.79010717326878</v>
      </c>
      <c r="D517" s="5">
        <v>17.368381322309027</v>
      </c>
      <c r="E517" s="5">
        <v>107.77732174574851</v>
      </c>
      <c r="F517">
        <v>8</v>
      </c>
      <c r="G517" s="1" t="s">
        <v>29</v>
      </c>
      <c r="H517" s="1" t="s">
        <v>27</v>
      </c>
      <c r="I517" s="5">
        <v>1188.254897129716</v>
      </c>
      <c r="J517" s="5">
        <v>3.338307105317849</v>
      </c>
      <c r="K517" s="5">
        <f>transport_fleet_analysis3[[#This Row],[Distance_Travelled (km)]]/transport_fleet_analysis3[[#This Row],[Fuel_Consumed (L)]]</f>
        <v>7.4152049510706428</v>
      </c>
      <c r="L517" s="5">
        <f>transport_fleet_analysis3[[#This Row],[Revenue (USD)]]/transport_fleet_analysis3[[#This Row],[Trip_Count]]</f>
        <v>148.5318621412145</v>
      </c>
      <c r="M517" s="5">
        <f>transport_fleet_analysis3[[#This Row],[Maintenance_Cost (USD)]]/transport_fleet_analysis3[[#This Row],[Distance_Travelled (km)]]</f>
        <v>0.83684472442242352</v>
      </c>
    </row>
    <row r="518" spans="1:13" x14ac:dyDescent="0.25">
      <c r="A518" s="1" t="s">
        <v>525</v>
      </c>
      <c r="B518" s="4">
        <v>45308</v>
      </c>
      <c r="C518" s="5">
        <v>400.6141670652267</v>
      </c>
      <c r="D518" s="5">
        <v>29.192387819216876</v>
      </c>
      <c r="E518" s="5">
        <v>212.37320685476141</v>
      </c>
      <c r="F518">
        <v>3</v>
      </c>
      <c r="G518" s="1" t="s">
        <v>20</v>
      </c>
      <c r="H518" s="1" t="s">
        <v>21</v>
      </c>
      <c r="I518" s="5">
        <v>365.94583583821981</v>
      </c>
      <c r="J518" s="5">
        <v>3.2103493261993128</v>
      </c>
      <c r="K518" s="5">
        <f>transport_fleet_analysis3[[#This Row],[Distance_Travelled (km)]]/transport_fleet_analysis3[[#This Row],[Fuel_Consumed (L)]]</f>
        <v>13.723240782705307</v>
      </c>
      <c r="L518" s="5">
        <f>transport_fleet_analysis3[[#This Row],[Revenue (USD)]]/transport_fleet_analysis3[[#This Row],[Trip_Count]]</f>
        <v>121.9819452794066</v>
      </c>
      <c r="M518" s="5">
        <f>transport_fleet_analysis3[[#This Row],[Maintenance_Cost (USD)]]/transport_fleet_analysis3[[#This Row],[Distance_Travelled (km)]]</f>
        <v>0.53011906296410005</v>
      </c>
    </row>
    <row r="519" spans="1:13" x14ac:dyDescent="0.25">
      <c r="A519" s="1" t="s">
        <v>526</v>
      </c>
      <c r="B519" s="4">
        <v>45309</v>
      </c>
      <c r="C519" s="5">
        <v>259.08030488616697</v>
      </c>
      <c r="D519" s="5">
        <v>12.569403984645817</v>
      </c>
      <c r="E519" s="5">
        <v>481.9087664718819</v>
      </c>
      <c r="F519">
        <v>3</v>
      </c>
      <c r="G519" s="1" t="s">
        <v>14</v>
      </c>
      <c r="H519" s="1" t="s">
        <v>18</v>
      </c>
      <c r="I519" s="5">
        <v>817.56487702851462</v>
      </c>
      <c r="J519" s="5">
        <v>9.2490730882437777</v>
      </c>
      <c r="K519" s="5">
        <f>transport_fleet_analysis3[[#This Row],[Distance_Travelled (km)]]/transport_fleet_analysis3[[#This Row],[Fuel_Consumed (L)]]</f>
        <v>20.61198010682504</v>
      </c>
      <c r="L519" s="5">
        <f>transport_fleet_analysis3[[#This Row],[Revenue (USD)]]/transport_fleet_analysis3[[#This Row],[Trip_Count]]</f>
        <v>272.52162567617154</v>
      </c>
      <c r="M519" s="5">
        <f>transport_fleet_analysis3[[#This Row],[Maintenance_Cost (USD)]]/transport_fleet_analysis3[[#This Row],[Distance_Travelled (km)]]</f>
        <v>1.8600748778785785</v>
      </c>
    </row>
    <row r="520" spans="1:13" x14ac:dyDescent="0.25">
      <c r="A520" s="1" t="s">
        <v>527</v>
      </c>
      <c r="B520" s="4">
        <v>45310</v>
      </c>
      <c r="C520" s="5">
        <v>362.92516339822879</v>
      </c>
      <c r="D520" s="5">
        <v>25.579462427305209</v>
      </c>
      <c r="E520" s="5">
        <v>150.47988356009125</v>
      </c>
      <c r="F520">
        <v>9</v>
      </c>
      <c r="G520" s="1" t="s">
        <v>29</v>
      </c>
      <c r="H520" s="1" t="s">
        <v>27</v>
      </c>
      <c r="I520" s="5">
        <v>1501.2734120376656</v>
      </c>
      <c r="J520" s="5">
        <v>9.9009648885638377</v>
      </c>
      <c r="K520" s="5">
        <f>transport_fleet_analysis3[[#This Row],[Distance_Travelled (km)]]/transport_fleet_analysis3[[#This Row],[Fuel_Consumed (L)]]</f>
        <v>14.188146620736582</v>
      </c>
      <c r="L520" s="5">
        <f>transport_fleet_analysis3[[#This Row],[Revenue (USD)]]/transport_fleet_analysis3[[#This Row],[Trip_Count]]</f>
        <v>166.80815689307394</v>
      </c>
      <c r="M520" s="5">
        <f>transport_fleet_analysis3[[#This Row],[Maintenance_Cost (USD)]]/transport_fleet_analysis3[[#This Row],[Distance_Travelled (km)]]</f>
        <v>0.41463061461785</v>
      </c>
    </row>
    <row r="521" spans="1:13" x14ac:dyDescent="0.25">
      <c r="A521" s="1" t="s">
        <v>528</v>
      </c>
      <c r="B521" s="4">
        <v>45311</v>
      </c>
      <c r="C521" s="5">
        <v>334.28113149125198</v>
      </c>
      <c r="D521" s="5">
        <v>38.413321336840418</v>
      </c>
      <c r="E521" s="5">
        <v>205.14343508447084</v>
      </c>
      <c r="F521">
        <v>3</v>
      </c>
      <c r="G521" s="1" t="s">
        <v>20</v>
      </c>
      <c r="H521" s="1" t="s">
        <v>27</v>
      </c>
      <c r="I521" s="5">
        <v>299.93115084550698</v>
      </c>
      <c r="J521" s="5">
        <v>3.1107331577902362</v>
      </c>
      <c r="K521" s="5">
        <f>transport_fleet_analysis3[[#This Row],[Distance_Travelled (km)]]/transport_fleet_analysis3[[#This Row],[Fuel_Consumed (L)]]</f>
        <v>8.7022189141103663</v>
      </c>
      <c r="L521" s="5">
        <f>transport_fleet_analysis3[[#This Row],[Revenue (USD)]]/transport_fleet_analysis3[[#This Row],[Trip_Count]]</f>
        <v>99.977050281835659</v>
      </c>
      <c r="M521" s="5">
        <f>transport_fleet_analysis3[[#This Row],[Maintenance_Cost (USD)]]/transport_fleet_analysis3[[#This Row],[Distance_Travelled (km)]]</f>
        <v>0.61368535570437777</v>
      </c>
    </row>
    <row r="522" spans="1:13" x14ac:dyDescent="0.25">
      <c r="A522" s="1" t="s">
        <v>529</v>
      </c>
      <c r="B522" s="4">
        <v>45312</v>
      </c>
      <c r="C522" s="5">
        <v>415.17395683142286</v>
      </c>
      <c r="D522" s="5">
        <v>39.466379972466079</v>
      </c>
      <c r="E522" s="5">
        <v>428.32235745756032</v>
      </c>
      <c r="F522">
        <v>1</v>
      </c>
      <c r="G522" s="1" t="s">
        <v>16</v>
      </c>
      <c r="H522" s="1" t="s">
        <v>12</v>
      </c>
      <c r="I522" s="5">
        <v>1081.258467633286</v>
      </c>
      <c r="J522" s="5">
        <v>11.812418378330813</v>
      </c>
      <c r="K522" s="5">
        <f>transport_fleet_analysis3[[#This Row],[Distance_Travelled (km)]]/transport_fleet_analysis3[[#This Row],[Fuel_Consumed (L)]]</f>
        <v>10.519686809914441</v>
      </c>
      <c r="L522" s="5">
        <f>transport_fleet_analysis3[[#This Row],[Revenue (USD)]]/transport_fleet_analysis3[[#This Row],[Trip_Count]]</f>
        <v>1081.258467633286</v>
      </c>
      <c r="M522" s="5">
        <f>transport_fleet_analysis3[[#This Row],[Maintenance_Cost (USD)]]/transport_fleet_analysis3[[#This Row],[Distance_Travelled (km)]]</f>
        <v>1.0316696180234548</v>
      </c>
    </row>
    <row r="523" spans="1:13" x14ac:dyDescent="0.25">
      <c r="A523" s="1" t="s">
        <v>530</v>
      </c>
      <c r="B523" s="4">
        <v>45313</v>
      </c>
      <c r="C523" s="5">
        <v>78.395241664501086</v>
      </c>
      <c r="D523" s="5">
        <v>29.737678304212309</v>
      </c>
      <c r="E523" s="5">
        <v>403.95156653549606</v>
      </c>
      <c r="F523">
        <v>1</v>
      </c>
      <c r="G523" s="1" t="s">
        <v>20</v>
      </c>
      <c r="H523" s="1" t="s">
        <v>27</v>
      </c>
      <c r="I523" s="5">
        <v>465.85499840528638</v>
      </c>
      <c r="J523" s="5">
        <v>10.587771017079922</v>
      </c>
      <c r="K523" s="5">
        <f>transport_fleet_analysis3[[#This Row],[Distance_Travelled (km)]]/transport_fleet_analysis3[[#This Row],[Fuel_Consumed (L)]]</f>
        <v>2.6362260315862147</v>
      </c>
      <c r="L523" s="5">
        <f>transport_fleet_analysis3[[#This Row],[Revenue (USD)]]/transport_fleet_analysis3[[#This Row],[Trip_Count]]</f>
        <v>465.85499840528638</v>
      </c>
      <c r="M523" s="5">
        <f>transport_fleet_analysis3[[#This Row],[Maintenance_Cost (USD)]]/transport_fleet_analysis3[[#This Row],[Distance_Travelled (km)]]</f>
        <v>5.1527561872216703</v>
      </c>
    </row>
    <row r="524" spans="1:13" x14ac:dyDescent="0.25">
      <c r="A524" s="1" t="s">
        <v>531</v>
      </c>
      <c r="B524" s="4">
        <v>45314</v>
      </c>
      <c r="C524" s="5">
        <v>399.28567986653979</v>
      </c>
      <c r="D524" s="5">
        <v>10.094494788141041</v>
      </c>
      <c r="E524" s="5">
        <v>331.44631225868659</v>
      </c>
      <c r="F524">
        <v>6</v>
      </c>
      <c r="G524" s="1" t="s">
        <v>16</v>
      </c>
      <c r="H524" s="1" t="s">
        <v>18</v>
      </c>
      <c r="I524" s="5">
        <v>1579.2440689087532</v>
      </c>
      <c r="J524" s="5">
        <v>5.8480349473298423</v>
      </c>
      <c r="K524" s="5">
        <f>transport_fleet_analysis3[[#This Row],[Distance_Travelled (km)]]/transport_fleet_analysis3[[#This Row],[Fuel_Consumed (L)]]</f>
        <v>39.554795781916546</v>
      </c>
      <c r="L524" s="5">
        <f>transport_fleet_analysis3[[#This Row],[Revenue (USD)]]/transport_fleet_analysis3[[#This Row],[Trip_Count]]</f>
        <v>263.20734481812553</v>
      </c>
      <c r="M524" s="5">
        <f>transport_fleet_analysis3[[#This Row],[Maintenance_Cost (USD)]]/transport_fleet_analysis3[[#This Row],[Distance_Travelled (km)]]</f>
        <v>0.83009817023608679</v>
      </c>
    </row>
    <row r="525" spans="1:13" x14ac:dyDescent="0.25">
      <c r="A525" s="1" t="s">
        <v>532</v>
      </c>
      <c r="B525" s="4">
        <v>45315</v>
      </c>
      <c r="C525" s="5">
        <v>255.95580985130894</v>
      </c>
      <c r="D525" s="5">
        <v>10.139299311153597</v>
      </c>
      <c r="E525" s="5">
        <v>402.51658737699529</v>
      </c>
      <c r="F525">
        <v>6</v>
      </c>
      <c r="G525" s="1" t="s">
        <v>16</v>
      </c>
      <c r="H525" s="1" t="s">
        <v>27</v>
      </c>
      <c r="I525" s="5">
        <v>963.1882226927346</v>
      </c>
      <c r="J525" s="5">
        <v>11.042685448144644</v>
      </c>
      <c r="K525" s="5">
        <f>transport_fleet_analysis3[[#This Row],[Distance_Travelled (km)]]/transport_fleet_analysis3[[#This Row],[Fuel_Consumed (L)]]</f>
        <v>25.243934713491324</v>
      </c>
      <c r="L525" s="5">
        <f>transport_fleet_analysis3[[#This Row],[Revenue (USD)]]/transport_fleet_analysis3[[#This Row],[Trip_Count]]</f>
        <v>160.53137044878909</v>
      </c>
      <c r="M525" s="5">
        <f>transport_fleet_analysis3[[#This Row],[Maintenance_Cost (USD)]]/transport_fleet_analysis3[[#This Row],[Distance_Travelled (km)]]</f>
        <v>1.5726018784681119</v>
      </c>
    </row>
    <row r="526" spans="1:13" x14ac:dyDescent="0.25">
      <c r="A526" s="1" t="s">
        <v>533</v>
      </c>
      <c r="B526" s="4">
        <v>45316</v>
      </c>
      <c r="C526" s="5">
        <v>182.04915702876406</v>
      </c>
      <c r="D526" s="5">
        <v>39.880086253879796</v>
      </c>
      <c r="E526" s="5">
        <v>74.267147061270137</v>
      </c>
      <c r="F526">
        <v>8</v>
      </c>
      <c r="G526" s="1" t="s">
        <v>20</v>
      </c>
      <c r="H526" s="1" t="s">
        <v>27</v>
      </c>
      <c r="I526" s="5">
        <v>378.45118159142726</v>
      </c>
      <c r="J526" s="5">
        <v>2.2011499222515658</v>
      </c>
      <c r="K526" s="5">
        <f>transport_fleet_analysis3[[#This Row],[Distance_Travelled (km)]]/transport_fleet_analysis3[[#This Row],[Fuel_Consumed (L)]]</f>
        <v>4.5649138236518514</v>
      </c>
      <c r="L526" s="5">
        <f>transport_fleet_analysis3[[#This Row],[Revenue (USD)]]/transport_fleet_analysis3[[#This Row],[Trip_Count]]</f>
        <v>47.306397698928407</v>
      </c>
      <c r="M526" s="5">
        <f>transport_fleet_analysis3[[#This Row],[Maintenance_Cost (USD)]]/transport_fleet_analysis3[[#This Row],[Distance_Travelled (km)]]</f>
        <v>0.40795106263269215</v>
      </c>
    </row>
    <row r="527" spans="1:13" x14ac:dyDescent="0.25">
      <c r="A527" s="1" t="s">
        <v>534</v>
      </c>
      <c r="B527" s="4">
        <v>45317</v>
      </c>
      <c r="C527" s="5">
        <v>69.712824046605391</v>
      </c>
      <c r="D527" s="5">
        <v>42.047726359890497</v>
      </c>
      <c r="E527" s="5">
        <v>354.16153929142155</v>
      </c>
      <c r="F527">
        <v>8</v>
      </c>
      <c r="G527" s="1" t="s">
        <v>20</v>
      </c>
      <c r="H527" s="1" t="s">
        <v>18</v>
      </c>
      <c r="I527" s="5">
        <v>908.81505142175774</v>
      </c>
      <c r="J527" s="5">
        <v>8.0007700385703693</v>
      </c>
      <c r="K527" s="5">
        <f>transport_fleet_analysis3[[#This Row],[Distance_Travelled (km)]]/transport_fleet_analysis3[[#This Row],[Fuel_Consumed (L)]]</f>
        <v>1.6579451514197625</v>
      </c>
      <c r="L527" s="5">
        <f>transport_fleet_analysis3[[#This Row],[Revenue (USD)]]/transport_fleet_analysis3[[#This Row],[Trip_Count]]</f>
        <v>113.60188142771972</v>
      </c>
      <c r="M527" s="5">
        <f>transport_fleet_analysis3[[#This Row],[Maintenance_Cost (USD)]]/transport_fleet_analysis3[[#This Row],[Distance_Travelled (km)]]</f>
        <v>5.0802925306060267</v>
      </c>
    </row>
    <row r="528" spans="1:13" x14ac:dyDescent="0.25">
      <c r="A528" s="1" t="s">
        <v>535</v>
      </c>
      <c r="B528" s="4">
        <v>45318</v>
      </c>
      <c r="C528" s="5">
        <v>139.76142517183476</v>
      </c>
      <c r="D528" s="5">
        <v>21.50877974474394</v>
      </c>
      <c r="E528" s="5">
        <v>48.150269919285137</v>
      </c>
      <c r="F528">
        <v>9</v>
      </c>
      <c r="G528" s="1" t="s">
        <v>29</v>
      </c>
      <c r="H528" s="1" t="s">
        <v>21</v>
      </c>
      <c r="I528" s="5">
        <v>882.90060949101758</v>
      </c>
      <c r="J528" s="5">
        <v>1.8779078217177201</v>
      </c>
      <c r="K528" s="5">
        <f>transport_fleet_analysis3[[#This Row],[Distance_Travelled (km)]]/transport_fleet_analysis3[[#This Row],[Fuel_Consumed (L)]]</f>
        <v>6.4978779284765329</v>
      </c>
      <c r="L528" s="5">
        <f>transport_fleet_analysis3[[#This Row],[Revenue (USD)]]/transport_fleet_analysis3[[#This Row],[Trip_Count]]</f>
        <v>98.100067721224178</v>
      </c>
      <c r="M528" s="5">
        <f>transport_fleet_analysis3[[#This Row],[Maintenance_Cost (USD)]]/transport_fleet_analysis3[[#This Row],[Distance_Travelled (km)]]</f>
        <v>0.3445175938932008</v>
      </c>
    </row>
    <row r="529" spans="1:13" x14ac:dyDescent="0.25">
      <c r="A529" s="1" t="s">
        <v>536</v>
      </c>
      <c r="B529" s="4">
        <v>45319</v>
      </c>
      <c r="C529" s="5">
        <v>68.857673868671895</v>
      </c>
      <c r="D529" s="5">
        <v>42.017491750831759</v>
      </c>
      <c r="E529" s="5">
        <v>472.38415423995201</v>
      </c>
      <c r="F529">
        <v>5</v>
      </c>
      <c r="G529" s="1" t="s">
        <v>20</v>
      </c>
      <c r="H529" s="1" t="s">
        <v>21</v>
      </c>
      <c r="I529" s="5">
        <v>275.27236206954683</v>
      </c>
      <c r="J529" s="5">
        <v>1.9427777018771613</v>
      </c>
      <c r="K529" s="5">
        <f>transport_fleet_analysis3[[#This Row],[Distance_Travelled (km)]]/transport_fleet_analysis3[[#This Row],[Fuel_Consumed (L)]]</f>
        <v>1.6387859198498878</v>
      </c>
      <c r="L529" s="5">
        <f>transport_fleet_analysis3[[#This Row],[Revenue (USD)]]/transport_fleet_analysis3[[#This Row],[Trip_Count]]</f>
        <v>55.054472413909366</v>
      </c>
      <c r="M529" s="5">
        <f>transport_fleet_analysis3[[#This Row],[Maintenance_Cost (USD)]]/transport_fleet_analysis3[[#This Row],[Distance_Travelled (km)]]</f>
        <v>6.8602978825700953</v>
      </c>
    </row>
    <row r="530" spans="1:13" x14ac:dyDescent="0.25">
      <c r="A530" s="1" t="s">
        <v>537</v>
      </c>
      <c r="B530" s="4">
        <v>45320</v>
      </c>
      <c r="C530" s="5">
        <v>470.01694097767881</v>
      </c>
      <c r="D530" s="5">
        <v>6.8724735021604992</v>
      </c>
      <c r="E530" s="5">
        <v>96.509790791439158</v>
      </c>
      <c r="F530">
        <v>9</v>
      </c>
      <c r="G530" s="1" t="s">
        <v>11</v>
      </c>
      <c r="H530" s="1" t="s">
        <v>18</v>
      </c>
      <c r="I530" s="5">
        <v>907.28479167943931</v>
      </c>
      <c r="J530" s="5">
        <v>2.3714973706333655</v>
      </c>
      <c r="K530" s="5">
        <f>transport_fleet_analysis3[[#This Row],[Distance_Travelled (km)]]/transport_fleet_analysis3[[#This Row],[Fuel_Consumed (L)]]</f>
        <v>68.391233640976509</v>
      </c>
      <c r="L530" s="5">
        <f>transport_fleet_analysis3[[#This Row],[Revenue (USD)]]/transport_fleet_analysis3[[#This Row],[Trip_Count]]</f>
        <v>100.80942129771547</v>
      </c>
      <c r="M530" s="5">
        <f>transport_fleet_analysis3[[#This Row],[Maintenance_Cost (USD)]]/transport_fleet_analysis3[[#This Row],[Distance_Travelled (km)]]</f>
        <v>0.20533257926978088</v>
      </c>
    </row>
    <row r="531" spans="1:13" x14ac:dyDescent="0.25">
      <c r="A531" s="1" t="s">
        <v>538</v>
      </c>
      <c r="B531" s="4">
        <v>45321</v>
      </c>
      <c r="C531" s="5">
        <v>281.92261516452447</v>
      </c>
      <c r="D531" s="5">
        <v>37.354110850851953</v>
      </c>
      <c r="E531" s="5">
        <v>219.69330398283034</v>
      </c>
      <c r="F531">
        <v>8</v>
      </c>
      <c r="G531" s="1" t="s">
        <v>14</v>
      </c>
      <c r="H531" s="1" t="s">
        <v>21</v>
      </c>
      <c r="I531" s="5">
        <v>347.12031040251861</v>
      </c>
      <c r="J531" s="5">
        <v>1.7068868112837599</v>
      </c>
      <c r="K531" s="5">
        <f>transport_fleet_analysis3[[#This Row],[Distance_Travelled (km)]]/transport_fleet_analysis3[[#This Row],[Fuel_Consumed (L)]]</f>
        <v>7.5472982422253141</v>
      </c>
      <c r="L531" s="5">
        <f>transport_fleet_analysis3[[#This Row],[Revenue (USD)]]/transport_fleet_analysis3[[#This Row],[Trip_Count]]</f>
        <v>43.390038800314827</v>
      </c>
      <c r="M531" s="5">
        <f>transport_fleet_analysis3[[#This Row],[Maintenance_Cost (USD)]]/transport_fleet_analysis3[[#This Row],[Distance_Travelled (km)]]</f>
        <v>0.77926811176400901</v>
      </c>
    </row>
    <row r="532" spans="1:13" x14ac:dyDescent="0.25">
      <c r="A532" s="1" t="s">
        <v>539</v>
      </c>
      <c r="B532" s="4">
        <v>45322</v>
      </c>
      <c r="C532" s="5">
        <v>495.10521603325554</v>
      </c>
      <c r="D532" s="5">
        <v>29.585897362488407</v>
      </c>
      <c r="E532" s="5">
        <v>303.56014543536247</v>
      </c>
      <c r="F532">
        <v>3</v>
      </c>
      <c r="G532" s="1" t="s">
        <v>20</v>
      </c>
      <c r="H532" s="1" t="s">
        <v>27</v>
      </c>
      <c r="I532" s="5">
        <v>508.09036379837812</v>
      </c>
      <c r="J532" s="5">
        <v>1.3263331684627406</v>
      </c>
      <c r="K532" s="5">
        <f>transport_fleet_analysis3[[#This Row],[Distance_Travelled (km)]]/transport_fleet_analysis3[[#This Row],[Fuel_Consumed (L)]]</f>
        <v>16.734500561777562</v>
      </c>
      <c r="L532" s="5">
        <f>transport_fleet_analysis3[[#This Row],[Revenue (USD)]]/transport_fleet_analysis3[[#This Row],[Trip_Count]]</f>
        <v>169.36345459945937</v>
      </c>
      <c r="M532" s="5">
        <f>transport_fleet_analysis3[[#This Row],[Maintenance_Cost (USD)]]/transport_fleet_analysis3[[#This Row],[Distance_Travelled (km)]]</f>
        <v>0.61312249518892714</v>
      </c>
    </row>
    <row r="533" spans="1:13" x14ac:dyDescent="0.25">
      <c r="A533" s="1" t="s">
        <v>540</v>
      </c>
      <c r="B533" s="4">
        <v>45323</v>
      </c>
      <c r="C533" s="5">
        <v>294.36381394438365</v>
      </c>
      <c r="D533" s="5">
        <v>49.539907754450745</v>
      </c>
      <c r="E533" s="5">
        <v>405.08709634164603</v>
      </c>
      <c r="F533">
        <v>9</v>
      </c>
      <c r="G533" s="1" t="s">
        <v>16</v>
      </c>
      <c r="H533" s="1" t="s">
        <v>27</v>
      </c>
      <c r="I533" s="5">
        <v>248.33811522766203</v>
      </c>
      <c r="J533" s="5">
        <v>3.5825814176862552</v>
      </c>
      <c r="K533" s="5">
        <f>transport_fleet_analysis3[[#This Row],[Distance_Travelled (km)]]/transport_fleet_analysis3[[#This Row],[Fuel_Consumed (L)]]</f>
        <v>5.9419532108018007</v>
      </c>
      <c r="L533" s="5">
        <f>transport_fleet_analysis3[[#This Row],[Revenue (USD)]]/transport_fleet_analysis3[[#This Row],[Trip_Count]]</f>
        <v>27.59312391418467</v>
      </c>
      <c r="M533" s="5">
        <f>transport_fleet_analysis3[[#This Row],[Maintenance_Cost (USD)]]/transport_fleet_analysis3[[#This Row],[Distance_Travelled (km)]]</f>
        <v>1.3761443395966535</v>
      </c>
    </row>
    <row r="534" spans="1:13" x14ac:dyDescent="0.25">
      <c r="A534" s="1" t="s">
        <v>541</v>
      </c>
      <c r="B534" s="4">
        <v>45324</v>
      </c>
      <c r="C534" s="5">
        <v>163.99119434117785</v>
      </c>
      <c r="D534" s="5">
        <v>9.6087397494874232</v>
      </c>
      <c r="E534" s="5">
        <v>345.62870539961864</v>
      </c>
      <c r="F534">
        <v>3</v>
      </c>
      <c r="G534" s="1" t="s">
        <v>16</v>
      </c>
      <c r="H534" s="1" t="s">
        <v>27</v>
      </c>
      <c r="I534" s="5">
        <v>1385.9626412383141</v>
      </c>
      <c r="J534" s="5">
        <v>6.3371378809276999</v>
      </c>
      <c r="K534" s="5">
        <f>transport_fleet_analysis3[[#This Row],[Distance_Travelled (km)]]/transport_fleet_analysis3[[#This Row],[Fuel_Consumed (L)]]</f>
        <v>17.066878551885633</v>
      </c>
      <c r="L534" s="5">
        <f>transport_fleet_analysis3[[#This Row],[Revenue (USD)]]/transport_fleet_analysis3[[#This Row],[Trip_Count]]</f>
        <v>461.987547079438</v>
      </c>
      <c r="M534" s="5">
        <f>transport_fleet_analysis3[[#This Row],[Maintenance_Cost (USD)]]/transport_fleet_analysis3[[#This Row],[Distance_Travelled (km)]]</f>
        <v>2.1076052698326619</v>
      </c>
    </row>
    <row r="535" spans="1:13" x14ac:dyDescent="0.25">
      <c r="A535" s="1" t="s">
        <v>542</v>
      </c>
      <c r="B535" s="4">
        <v>45325</v>
      </c>
      <c r="C535" s="5">
        <v>388.98091346848918</v>
      </c>
      <c r="D535" s="5">
        <v>42.353182244414285</v>
      </c>
      <c r="E535" s="5">
        <v>107.00506905790502</v>
      </c>
      <c r="F535">
        <v>10</v>
      </c>
      <c r="G535" s="1" t="s">
        <v>20</v>
      </c>
      <c r="H535" s="1" t="s">
        <v>27</v>
      </c>
      <c r="I535" s="5">
        <v>865.23204458992893</v>
      </c>
      <c r="J535" s="5">
        <v>9.3658695378072601</v>
      </c>
      <c r="K535" s="5">
        <f>transport_fleet_analysis3[[#This Row],[Distance_Travelled (km)]]/transport_fleet_analysis3[[#This Row],[Fuel_Consumed (L)]]</f>
        <v>9.1842192925134825</v>
      </c>
      <c r="L535" s="5">
        <f>transport_fleet_analysis3[[#This Row],[Revenue (USD)]]/transport_fleet_analysis3[[#This Row],[Trip_Count]]</f>
        <v>86.523204458992893</v>
      </c>
      <c r="M535" s="5">
        <f>transport_fleet_analysis3[[#This Row],[Maintenance_Cost (USD)]]/transport_fleet_analysis3[[#This Row],[Distance_Travelled (km)]]</f>
        <v>0.27509079585359492</v>
      </c>
    </row>
    <row r="536" spans="1:13" x14ac:dyDescent="0.25">
      <c r="A536" s="1" t="s">
        <v>543</v>
      </c>
      <c r="B536" s="4">
        <v>45326</v>
      </c>
      <c r="C536" s="5">
        <v>135.9965438302599</v>
      </c>
      <c r="D536" s="5">
        <v>38.810547263465246</v>
      </c>
      <c r="E536" s="5">
        <v>202.28037397562605</v>
      </c>
      <c r="F536">
        <v>10</v>
      </c>
      <c r="G536" s="1" t="s">
        <v>14</v>
      </c>
      <c r="H536" s="1" t="s">
        <v>27</v>
      </c>
      <c r="I536" s="5">
        <v>1162.0400569289586</v>
      </c>
      <c r="J536" s="5">
        <v>1.1045723383994484</v>
      </c>
      <c r="K536" s="5">
        <f>transport_fleet_analysis3[[#This Row],[Distance_Travelled (km)]]/transport_fleet_analysis3[[#This Row],[Fuel_Consumed (L)]]</f>
        <v>3.5041130161615062</v>
      </c>
      <c r="L536" s="5">
        <f>transport_fleet_analysis3[[#This Row],[Revenue (USD)]]/transport_fleet_analysis3[[#This Row],[Trip_Count]]</f>
        <v>116.20400569289586</v>
      </c>
      <c r="M536" s="5">
        <f>transport_fleet_analysis3[[#This Row],[Maintenance_Cost (USD)]]/transport_fleet_analysis3[[#This Row],[Distance_Travelled (km)]]</f>
        <v>1.4873934901470465</v>
      </c>
    </row>
    <row r="537" spans="1:13" x14ac:dyDescent="0.25">
      <c r="A537" s="1" t="s">
        <v>244</v>
      </c>
      <c r="B537" s="4">
        <v>45327</v>
      </c>
      <c r="C537" s="5">
        <v>210.63837921591355</v>
      </c>
      <c r="D537" s="5">
        <v>18.396902079630216</v>
      </c>
      <c r="E537" s="5">
        <v>192.12747911700637</v>
      </c>
      <c r="F537">
        <v>8</v>
      </c>
      <c r="G537" s="1" t="s">
        <v>14</v>
      </c>
      <c r="H537" s="1" t="s">
        <v>18</v>
      </c>
      <c r="I537" s="5">
        <v>1579.7669675207637</v>
      </c>
      <c r="J537" s="5">
        <v>3.9268882518245696</v>
      </c>
      <c r="K537" s="5">
        <f>transport_fleet_analysis3[[#This Row],[Distance_Travelled (km)]]/transport_fleet_analysis3[[#This Row],[Fuel_Consumed (L)]]</f>
        <v>11.449665726554079</v>
      </c>
      <c r="L537" s="5">
        <f>transport_fleet_analysis3[[#This Row],[Revenue (USD)]]/transport_fleet_analysis3[[#This Row],[Trip_Count]]</f>
        <v>197.47087094009547</v>
      </c>
      <c r="M537" s="5">
        <f>transport_fleet_analysis3[[#This Row],[Maintenance_Cost (USD)]]/transport_fleet_analysis3[[#This Row],[Distance_Travelled (km)]]</f>
        <v>0.91212000316460518</v>
      </c>
    </row>
    <row r="538" spans="1:13" x14ac:dyDescent="0.25">
      <c r="A538" s="1" t="s">
        <v>544</v>
      </c>
      <c r="B538" s="4">
        <v>45328</v>
      </c>
      <c r="C538" s="5">
        <v>401.37870514029123</v>
      </c>
      <c r="D538" s="5">
        <v>49.969070117550849</v>
      </c>
      <c r="E538" s="5">
        <v>33.83179019418634</v>
      </c>
      <c r="F538">
        <v>10</v>
      </c>
      <c r="G538" s="1" t="s">
        <v>29</v>
      </c>
      <c r="H538" s="1" t="s">
        <v>27</v>
      </c>
      <c r="I538" s="5">
        <v>1756.8281062023195</v>
      </c>
      <c r="J538" s="5">
        <v>11.50735106378416</v>
      </c>
      <c r="K538" s="5">
        <f>transport_fleet_analysis3[[#This Row],[Distance_Travelled (km)]]/transport_fleet_analysis3[[#This Row],[Fuel_Consumed (L)]]</f>
        <v>8.0325430150302779</v>
      </c>
      <c r="L538" s="5">
        <f>transport_fleet_analysis3[[#This Row],[Revenue (USD)]]/transport_fleet_analysis3[[#This Row],[Trip_Count]]</f>
        <v>175.68281062023195</v>
      </c>
      <c r="M538" s="5">
        <f>transport_fleet_analysis3[[#This Row],[Maintenance_Cost (USD)]]/transport_fleet_analysis3[[#This Row],[Distance_Travelled (km)]]</f>
        <v>8.4288951458850667E-2</v>
      </c>
    </row>
    <row r="539" spans="1:13" x14ac:dyDescent="0.25">
      <c r="A539" s="1" t="s">
        <v>545</v>
      </c>
      <c r="B539" s="4">
        <v>45329</v>
      </c>
      <c r="C539" s="5">
        <v>439.60922468512592</v>
      </c>
      <c r="D539" s="5">
        <v>25.237955427368618</v>
      </c>
      <c r="E539" s="5">
        <v>348.54278402310695</v>
      </c>
      <c r="F539">
        <v>7</v>
      </c>
      <c r="G539" s="1" t="s">
        <v>29</v>
      </c>
      <c r="H539" s="1" t="s">
        <v>21</v>
      </c>
      <c r="I539" s="5">
        <v>1210.1771775467087</v>
      </c>
      <c r="J539" s="5">
        <v>8.3185450614012773</v>
      </c>
      <c r="K539" s="5">
        <f>transport_fleet_analysis3[[#This Row],[Distance_Travelled (km)]]/transport_fleet_analysis3[[#This Row],[Fuel_Consumed (L)]]</f>
        <v>17.418575207102695</v>
      </c>
      <c r="L539" s="5">
        <f>transport_fleet_analysis3[[#This Row],[Revenue (USD)]]/transport_fleet_analysis3[[#This Row],[Trip_Count]]</f>
        <v>172.88245393524409</v>
      </c>
      <c r="M539" s="5">
        <f>transport_fleet_analysis3[[#This Row],[Maintenance_Cost (USD)]]/transport_fleet_analysis3[[#This Row],[Distance_Travelled (km)]]</f>
        <v>0.79284683862754213</v>
      </c>
    </row>
    <row r="540" spans="1:13" x14ac:dyDescent="0.25">
      <c r="A540" s="1" t="s">
        <v>546</v>
      </c>
      <c r="B540" s="4">
        <v>45330</v>
      </c>
      <c r="C540" s="5">
        <v>199.36610887160504</v>
      </c>
      <c r="D540" s="5">
        <v>20.68596395700412</v>
      </c>
      <c r="E540" s="5">
        <v>422.4975087426136</v>
      </c>
      <c r="F540">
        <v>9</v>
      </c>
      <c r="G540" s="1" t="s">
        <v>29</v>
      </c>
      <c r="H540" s="1" t="s">
        <v>18</v>
      </c>
      <c r="I540" s="5">
        <v>1309.2761837281448</v>
      </c>
      <c r="J540" s="5">
        <v>9.6812788461432397</v>
      </c>
      <c r="K540" s="5">
        <f>transport_fleet_analysis3[[#This Row],[Distance_Travelled (km)]]/transport_fleet_analysis3[[#This Row],[Fuel_Consumed (L)]]</f>
        <v>9.6377480539939295</v>
      </c>
      <c r="L540" s="5">
        <f>transport_fleet_analysis3[[#This Row],[Revenue (USD)]]/transport_fleet_analysis3[[#This Row],[Trip_Count]]</f>
        <v>145.47513152534941</v>
      </c>
      <c r="M540" s="5">
        <f>transport_fleet_analysis3[[#This Row],[Maintenance_Cost (USD)]]/transport_fleet_analysis3[[#This Row],[Distance_Travelled (km)]]</f>
        <v>2.1192042676356229</v>
      </c>
    </row>
    <row r="541" spans="1:13" x14ac:dyDescent="0.25">
      <c r="A541" s="1" t="s">
        <v>547</v>
      </c>
      <c r="B541" s="4">
        <v>45331</v>
      </c>
      <c r="C541" s="5">
        <v>106.01375370997253</v>
      </c>
      <c r="D541" s="5">
        <v>41.752786330239736</v>
      </c>
      <c r="E541" s="5">
        <v>487.25339850817727</v>
      </c>
      <c r="F541">
        <v>9</v>
      </c>
      <c r="G541" s="1" t="s">
        <v>14</v>
      </c>
      <c r="H541" s="1" t="s">
        <v>21</v>
      </c>
      <c r="I541" s="5">
        <v>1993.3723735522619</v>
      </c>
      <c r="J541" s="5">
        <v>1.4604527880643328</v>
      </c>
      <c r="K541" s="5">
        <f>transport_fleet_analysis3[[#This Row],[Distance_Travelled (km)]]/transport_fleet_analysis3[[#This Row],[Fuel_Consumed (L)]]</f>
        <v>2.5390821314646339</v>
      </c>
      <c r="L541" s="5">
        <f>transport_fleet_analysis3[[#This Row],[Revenue (USD)]]/transport_fleet_analysis3[[#This Row],[Trip_Count]]</f>
        <v>221.48581928358465</v>
      </c>
      <c r="M541" s="5">
        <f>transport_fleet_analysis3[[#This Row],[Maintenance_Cost (USD)]]/transport_fleet_analysis3[[#This Row],[Distance_Travelled (km)]]</f>
        <v>4.5961338171383153</v>
      </c>
    </row>
    <row r="542" spans="1:13" x14ac:dyDescent="0.25">
      <c r="A542" s="1" t="s">
        <v>548</v>
      </c>
      <c r="B542" s="4">
        <v>45332</v>
      </c>
      <c r="C542" s="5">
        <v>215.60862844160286</v>
      </c>
      <c r="D542" s="5">
        <v>24.758145652249983</v>
      </c>
      <c r="E542" s="5">
        <v>82.714558183239603</v>
      </c>
      <c r="F542">
        <v>5</v>
      </c>
      <c r="G542" s="1" t="s">
        <v>16</v>
      </c>
      <c r="H542" s="1" t="s">
        <v>27</v>
      </c>
      <c r="I542" s="5">
        <v>1409.1339369786353</v>
      </c>
      <c r="J542" s="5">
        <v>3.3217519428259124</v>
      </c>
      <c r="K542" s="5">
        <f>transport_fleet_analysis3[[#This Row],[Distance_Travelled (km)]]/transport_fleet_analysis3[[#This Row],[Fuel_Consumed (L)]]</f>
        <v>8.7085935865317392</v>
      </c>
      <c r="L542" s="5">
        <f>transport_fleet_analysis3[[#This Row],[Revenue (USD)]]/transport_fleet_analysis3[[#This Row],[Trip_Count]]</f>
        <v>281.82678739572708</v>
      </c>
      <c r="M542" s="5">
        <f>transport_fleet_analysis3[[#This Row],[Maintenance_Cost (USD)]]/transport_fleet_analysis3[[#This Row],[Distance_Travelled (km)]]</f>
        <v>0.38363287583197381</v>
      </c>
    </row>
    <row r="543" spans="1:13" x14ac:dyDescent="0.25">
      <c r="A543" s="1" t="s">
        <v>549</v>
      </c>
      <c r="B543" s="4">
        <v>45333</v>
      </c>
      <c r="C543" s="5">
        <v>450.26893265552667</v>
      </c>
      <c r="D543" s="5">
        <v>49.728095794337769</v>
      </c>
      <c r="E543" s="5">
        <v>461.79103310628932</v>
      </c>
      <c r="F543">
        <v>6</v>
      </c>
      <c r="G543" s="1" t="s">
        <v>29</v>
      </c>
      <c r="H543" s="1" t="s">
        <v>27</v>
      </c>
      <c r="I543" s="5">
        <v>1900.8580642203092</v>
      </c>
      <c r="J543" s="5">
        <v>9.7096519029131638</v>
      </c>
      <c r="K543" s="5">
        <f>transport_fleet_analysis3[[#This Row],[Distance_Travelled (km)]]/transport_fleet_analysis3[[#This Row],[Fuel_Consumed (L)]]</f>
        <v>9.0546184297448207</v>
      </c>
      <c r="L543" s="5">
        <f>transport_fleet_analysis3[[#This Row],[Revenue (USD)]]/transport_fleet_analysis3[[#This Row],[Trip_Count]]</f>
        <v>316.80967737005153</v>
      </c>
      <c r="M543" s="5">
        <f>transport_fleet_analysis3[[#This Row],[Maintenance_Cost (USD)]]/transport_fleet_analysis3[[#This Row],[Distance_Travelled (km)]]</f>
        <v>1.0255893747383578</v>
      </c>
    </row>
    <row r="544" spans="1:13" x14ac:dyDescent="0.25">
      <c r="A544" s="1" t="s">
        <v>550</v>
      </c>
      <c r="B544" s="4">
        <v>45334</v>
      </c>
      <c r="C544" s="5">
        <v>384.48846748382954</v>
      </c>
      <c r="D544" s="5">
        <v>39.903424244634813</v>
      </c>
      <c r="E544" s="5">
        <v>74.209990099408358</v>
      </c>
      <c r="F544">
        <v>8</v>
      </c>
      <c r="G544" s="1" t="s">
        <v>20</v>
      </c>
      <c r="H544" s="1" t="s">
        <v>12</v>
      </c>
      <c r="I544" s="5">
        <v>1490.2622248919138</v>
      </c>
      <c r="J544" s="5">
        <v>5.1323238360347858</v>
      </c>
      <c r="K544" s="5">
        <f>transport_fleet_analysis3[[#This Row],[Distance_Travelled (km)]]/transport_fleet_analysis3[[#This Row],[Fuel_Consumed (L)]]</f>
        <v>9.6354755202625419</v>
      </c>
      <c r="L544" s="5">
        <f>transport_fleet_analysis3[[#This Row],[Revenue (USD)]]/transport_fleet_analysis3[[#This Row],[Trip_Count]]</f>
        <v>186.28277811148922</v>
      </c>
      <c r="M544" s="5">
        <f>transport_fleet_analysis3[[#This Row],[Maintenance_Cost (USD)]]/transport_fleet_analysis3[[#This Row],[Distance_Travelled (km)]]</f>
        <v>0.19300966446419987</v>
      </c>
    </row>
    <row r="545" spans="1:13" x14ac:dyDescent="0.25">
      <c r="A545" s="1" t="s">
        <v>84</v>
      </c>
      <c r="B545" s="4">
        <v>45335</v>
      </c>
      <c r="C545" s="5">
        <v>452.58687272977397</v>
      </c>
      <c r="D545" s="5">
        <v>15.662572491500656</v>
      </c>
      <c r="E545" s="5">
        <v>217.41644659288363</v>
      </c>
      <c r="F545">
        <v>9</v>
      </c>
      <c r="G545" s="1" t="s">
        <v>29</v>
      </c>
      <c r="H545" s="1" t="s">
        <v>12</v>
      </c>
      <c r="I545" s="5">
        <v>892.15246860118566</v>
      </c>
      <c r="J545" s="5">
        <v>6.7208153371204817</v>
      </c>
      <c r="K545" s="5">
        <f>transport_fleet_analysis3[[#This Row],[Distance_Travelled (km)]]/transport_fleet_analysis3[[#This Row],[Fuel_Consumed (L)]]</f>
        <v>28.896075212125698</v>
      </c>
      <c r="L545" s="5">
        <f>transport_fleet_analysis3[[#This Row],[Revenue (USD)]]/transport_fleet_analysis3[[#This Row],[Trip_Count]]</f>
        <v>99.128052066798404</v>
      </c>
      <c r="M545" s="5">
        <f>transport_fleet_analysis3[[#This Row],[Maintenance_Cost (USD)]]/transport_fleet_analysis3[[#This Row],[Distance_Travelled (km)]]</f>
        <v>0.48038610859731334</v>
      </c>
    </row>
    <row r="546" spans="1:13" x14ac:dyDescent="0.25">
      <c r="A546" s="1" t="s">
        <v>551</v>
      </c>
      <c r="B546" s="4">
        <v>45336</v>
      </c>
      <c r="C546" s="5">
        <v>223.99014571731146</v>
      </c>
      <c r="D546" s="5">
        <v>41.481622257773459</v>
      </c>
      <c r="E546" s="5">
        <v>42.066716182241599</v>
      </c>
      <c r="F546">
        <v>4</v>
      </c>
      <c r="G546" s="1" t="s">
        <v>20</v>
      </c>
      <c r="H546" s="1" t="s">
        <v>27</v>
      </c>
      <c r="I546" s="5">
        <v>409.40127055538994</v>
      </c>
      <c r="J546" s="5">
        <v>11.582636672072139</v>
      </c>
      <c r="K546" s="5">
        <f>transport_fleet_analysis3[[#This Row],[Distance_Travelled (km)]]/transport_fleet_analysis3[[#This Row],[Fuel_Consumed (L)]]</f>
        <v>5.3997441162112887</v>
      </c>
      <c r="L546" s="5">
        <f>transport_fleet_analysis3[[#This Row],[Revenue (USD)]]/transport_fleet_analysis3[[#This Row],[Trip_Count]]</f>
        <v>102.35031763884749</v>
      </c>
      <c r="M546" s="5">
        <f>transport_fleet_analysis3[[#This Row],[Maintenance_Cost (USD)]]/transport_fleet_analysis3[[#This Row],[Distance_Travelled (km)]]</f>
        <v>0.18780610212795804</v>
      </c>
    </row>
    <row r="547" spans="1:13" x14ac:dyDescent="0.25">
      <c r="A547" s="1" t="s">
        <v>552</v>
      </c>
      <c r="B547" s="4">
        <v>45337</v>
      </c>
      <c r="C547" s="5">
        <v>488.17561294188909</v>
      </c>
      <c r="D547" s="5">
        <v>31.456575363956475</v>
      </c>
      <c r="E547" s="5">
        <v>145.57417626967515</v>
      </c>
      <c r="F547">
        <v>2</v>
      </c>
      <c r="G547" s="1" t="s">
        <v>20</v>
      </c>
      <c r="H547" s="1" t="s">
        <v>21</v>
      </c>
      <c r="I547" s="5">
        <v>1060.9931926543677</v>
      </c>
      <c r="J547" s="5">
        <v>3.9241937864826029</v>
      </c>
      <c r="K547" s="5">
        <f>transport_fleet_analysis3[[#This Row],[Distance_Travelled (km)]]/transport_fleet_analysis3[[#This Row],[Fuel_Consumed (L)]]</f>
        <v>15.519032421477442</v>
      </c>
      <c r="L547" s="5">
        <f>transport_fleet_analysis3[[#This Row],[Revenue (USD)]]/transport_fleet_analysis3[[#This Row],[Trip_Count]]</f>
        <v>530.49659632718385</v>
      </c>
      <c r="M547" s="5">
        <f>transport_fleet_analysis3[[#This Row],[Maintenance_Cost (USD)]]/transport_fleet_analysis3[[#This Row],[Distance_Travelled (km)]]</f>
        <v>0.29820042708074368</v>
      </c>
    </row>
    <row r="548" spans="1:13" x14ac:dyDescent="0.25">
      <c r="A548" s="1" t="s">
        <v>553</v>
      </c>
      <c r="B548" s="4">
        <v>45338</v>
      </c>
      <c r="C548" s="5">
        <v>273.29145194166017</v>
      </c>
      <c r="D548" s="5">
        <v>20.778387850129533</v>
      </c>
      <c r="E548" s="5">
        <v>170.83421353945803</v>
      </c>
      <c r="F548">
        <v>8</v>
      </c>
      <c r="G548" s="1" t="s">
        <v>16</v>
      </c>
      <c r="H548" s="1" t="s">
        <v>18</v>
      </c>
      <c r="I548" s="5">
        <v>1021.0523646413241</v>
      </c>
      <c r="J548" s="5">
        <v>6.3451877028163493</v>
      </c>
      <c r="K548" s="5">
        <f>transport_fleet_analysis3[[#This Row],[Distance_Travelled (km)]]/transport_fleet_analysis3[[#This Row],[Fuel_Consumed (L)]]</f>
        <v>13.152678346022714</v>
      </c>
      <c r="L548" s="5">
        <f>transport_fleet_analysis3[[#This Row],[Revenue (USD)]]/transport_fleet_analysis3[[#This Row],[Trip_Count]]</f>
        <v>127.63154558016551</v>
      </c>
      <c r="M548" s="5">
        <f>transport_fleet_analysis3[[#This Row],[Maintenance_Cost (USD)]]/transport_fleet_analysis3[[#This Row],[Distance_Travelled (km)]]</f>
        <v>0.62509900081297165</v>
      </c>
    </row>
    <row r="549" spans="1:13" x14ac:dyDescent="0.25">
      <c r="A549" s="1" t="s">
        <v>554</v>
      </c>
      <c r="B549" s="4">
        <v>45339</v>
      </c>
      <c r="C549" s="5">
        <v>273.88552662213226</v>
      </c>
      <c r="D549" s="5">
        <v>36.983928177220974</v>
      </c>
      <c r="E549" s="5">
        <v>358.19272471069905</v>
      </c>
      <c r="F549">
        <v>5</v>
      </c>
      <c r="G549" s="1" t="s">
        <v>20</v>
      </c>
      <c r="H549" s="1" t="s">
        <v>21</v>
      </c>
      <c r="I549" s="5">
        <v>969.65432052188987</v>
      </c>
      <c r="J549" s="5">
        <v>9.3260280170092695</v>
      </c>
      <c r="K549" s="5">
        <f>transport_fleet_analysis3[[#This Row],[Distance_Travelled (km)]]/transport_fleet_analysis3[[#This Row],[Fuel_Consumed (L)]]</f>
        <v>7.4055282962295763</v>
      </c>
      <c r="L549" s="5">
        <f>transport_fleet_analysis3[[#This Row],[Revenue (USD)]]/transport_fleet_analysis3[[#This Row],[Trip_Count]]</f>
        <v>193.93086410437797</v>
      </c>
      <c r="M549" s="5">
        <f>transport_fleet_analysis3[[#This Row],[Maintenance_Cost (USD)]]/transport_fleet_analysis3[[#This Row],[Distance_Travelled (km)]]</f>
        <v>1.3078191065016798</v>
      </c>
    </row>
    <row r="550" spans="1:13" x14ac:dyDescent="0.25">
      <c r="A550" s="1" t="s">
        <v>555</v>
      </c>
      <c r="B550" s="4">
        <v>45340</v>
      </c>
      <c r="C550" s="5">
        <v>465.93970998213359</v>
      </c>
      <c r="D550" s="5">
        <v>33.474678391721227</v>
      </c>
      <c r="E550" s="5">
        <v>345.40588208967887</v>
      </c>
      <c r="F550">
        <v>6</v>
      </c>
      <c r="G550" s="1" t="s">
        <v>29</v>
      </c>
      <c r="H550" s="1" t="s">
        <v>21</v>
      </c>
      <c r="I550" s="5">
        <v>1939.2604324117071</v>
      </c>
      <c r="J550" s="5">
        <v>7.6480870598851869</v>
      </c>
      <c r="K550" s="5">
        <f>transport_fleet_analysis3[[#This Row],[Distance_Travelled (km)]]/transport_fleet_analysis3[[#This Row],[Fuel_Consumed (L)]]</f>
        <v>13.919169126278065</v>
      </c>
      <c r="L550" s="5">
        <f>transport_fleet_analysis3[[#This Row],[Revenue (USD)]]/transport_fleet_analysis3[[#This Row],[Trip_Count]]</f>
        <v>323.21007206861788</v>
      </c>
      <c r="M550" s="5">
        <f>transport_fleet_analysis3[[#This Row],[Maintenance_Cost (USD)]]/transport_fleet_analysis3[[#This Row],[Distance_Travelled (km)]]</f>
        <v>0.74131024827852388</v>
      </c>
    </row>
    <row r="551" spans="1:13" x14ac:dyDescent="0.25">
      <c r="A551" s="1" t="s">
        <v>556</v>
      </c>
      <c r="B551" s="4">
        <v>45341</v>
      </c>
      <c r="C551" s="5">
        <v>283.6741340907239</v>
      </c>
      <c r="D551" s="5">
        <v>12.469172796061663</v>
      </c>
      <c r="E551" s="5">
        <v>388.41378477915697</v>
      </c>
      <c r="F551">
        <v>7</v>
      </c>
      <c r="G551" s="1" t="s">
        <v>16</v>
      </c>
      <c r="H551" s="1" t="s">
        <v>21</v>
      </c>
      <c r="I551" s="5">
        <v>1075.0524218396554</v>
      </c>
      <c r="J551" s="5">
        <v>4.7020522138374767</v>
      </c>
      <c r="K551" s="5">
        <f>transport_fleet_analysis3[[#This Row],[Distance_Travelled (km)]]/transport_fleet_analysis3[[#This Row],[Fuel_Consumed (L)]]</f>
        <v>22.750036328016979</v>
      </c>
      <c r="L551" s="5">
        <f>transport_fleet_analysis3[[#This Row],[Revenue (USD)]]/transport_fleet_analysis3[[#This Row],[Trip_Count]]</f>
        <v>153.57891740566507</v>
      </c>
      <c r="M551" s="5">
        <f>transport_fleet_analysis3[[#This Row],[Maintenance_Cost (USD)]]/transport_fleet_analysis3[[#This Row],[Distance_Travelled (km)]]</f>
        <v>1.3692252415757282</v>
      </c>
    </row>
    <row r="552" spans="1:13" x14ac:dyDescent="0.25">
      <c r="A552" s="1" t="s">
        <v>557</v>
      </c>
      <c r="B552" s="4">
        <v>45342</v>
      </c>
      <c r="C552" s="5">
        <v>410.51663933079823</v>
      </c>
      <c r="D552" s="5">
        <v>11.265573466704925</v>
      </c>
      <c r="E552" s="5">
        <v>296.79152389922217</v>
      </c>
      <c r="F552">
        <v>5</v>
      </c>
      <c r="G552" s="1" t="s">
        <v>16</v>
      </c>
      <c r="H552" s="1" t="s">
        <v>21</v>
      </c>
      <c r="I552" s="5">
        <v>1105.3681025230176</v>
      </c>
      <c r="J552" s="5">
        <v>8.5004599898433248</v>
      </c>
      <c r="K552" s="5">
        <f>transport_fleet_analysis3[[#This Row],[Distance_Travelled (km)]]/transport_fleet_analysis3[[#This Row],[Fuel_Consumed (L)]]</f>
        <v>36.439923856878501</v>
      </c>
      <c r="L552" s="5">
        <f>transport_fleet_analysis3[[#This Row],[Revenue (USD)]]/transport_fleet_analysis3[[#This Row],[Trip_Count]]</f>
        <v>221.07362050460353</v>
      </c>
      <c r="M552" s="5">
        <f>transport_fleet_analysis3[[#This Row],[Maintenance_Cost (USD)]]/transport_fleet_analysis3[[#This Row],[Distance_Travelled (km)]]</f>
        <v>0.72297075310524683</v>
      </c>
    </row>
    <row r="553" spans="1:13" x14ac:dyDescent="0.25">
      <c r="A553" s="1" t="s">
        <v>558</v>
      </c>
      <c r="B553" s="4">
        <v>45343</v>
      </c>
      <c r="C553" s="5">
        <v>377.18659595418609</v>
      </c>
      <c r="D553" s="5">
        <v>14.297884528404801</v>
      </c>
      <c r="E553" s="5">
        <v>291.20586832994786</v>
      </c>
      <c r="F553">
        <v>3</v>
      </c>
      <c r="G553" s="1" t="s">
        <v>14</v>
      </c>
      <c r="H553" s="1" t="s">
        <v>18</v>
      </c>
      <c r="I553" s="5">
        <v>1419.4943398536802</v>
      </c>
      <c r="J553" s="5">
        <v>4.7738519608519701</v>
      </c>
      <c r="K553" s="5">
        <f>transport_fleet_analysis3[[#This Row],[Distance_Travelled (km)]]/transport_fleet_analysis3[[#This Row],[Fuel_Consumed (L)]]</f>
        <v>26.380587646015098</v>
      </c>
      <c r="L553" s="5">
        <f>transport_fleet_analysis3[[#This Row],[Revenue (USD)]]/transport_fleet_analysis3[[#This Row],[Trip_Count]]</f>
        <v>473.16477995122676</v>
      </c>
      <c r="M553" s="5">
        <f>transport_fleet_analysis3[[#This Row],[Maintenance_Cost (USD)]]/transport_fleet_analysis3[[#This Row],[Distance_Travelled (km)]]</f>
        <v>0.77204723458762137</v>
      </c>
    </row>
    <row r="554" spans="1:13" x14ac:dyDescent="0.25">
      <c r="A554" s="1" t="s">
        <v>559</v>
      </c>
      <c r="B554" s="4">
        <v>45344</v>
      </c>
      <c r="C554" s="5">
        <v>85.517152724960539</v>
      </c>
      <c r="D554" s="5">
        <v>14.31242243382947</v>
      </c>
      <c r="E554" s="5">
        <v>489.38986762438327</v>
      </c>
      <c r="F554">
        <v>5</v>
      </c>
      <c r="G554" s="1" t="s">
        <v>20</v>
      </c>
      <c r="H554" s="1" t="s">
        <v>12</v>
      </c>
      <c r="I554" s="5">
        <v>965.32151028048668</v>
      </c>
      <c r="J554" s="5">
        <v>4.4674618466594751</v>
      </c>
      <c r="K554" s="5">
        <f>transport_fleet_analysis3[[#This Row],[Distance_Travelled (km)]]/transport_fleet_analysis3[[#This Row],[Fuel_Consumed (L)]]</f>
        <v>5.9750299518010621</v>
      </c>
      <c r="L554" s="5">
        <f>transport_fleet_analysis3[[#This Row],[Revenue (USD)]]/transport_fleet_analysis3[[#This Row],[Trip_Count]]</f>
        <v>193.06430205609735</v>
      </c>
      <c r="M554" s="5">
        <f>transport_fleet_analysis3[[#This Row],[Maintenance_Cost (USD)]]/transport_fleet_analysis3[[#This Row],[Distance_Travelled (km)]]</f>
        <v>5.7227100298621298</v>
      </c>
    </row>
    <row r="555" spans="1:13" x14ac:dyDescent="0.25">
      <c r="A555" s="1" t="s">
        <v>560</v>
      </c>
      <c r="B555" s="4">
        <v>45345</v>
      </c>
      <c r="C555" s="5">
        <v>321.10398447360228</v>
      </c>
      <c r="D555" s="5">
        <v>7.6711025137703501</v>
      </c>
      <c r="E555" s="5">
        <v>341.52529194287138</v>
      </c>
      <c r="F555">
        <v>1</v>
      </c>
      <c r="G555" s="1" t="s">
        <v>29</v>
      </c>
      <c r="H555" s="1" t="s">
        <v>12</v>
      </c>
      <c r="I555" s="5">
        <v>161.95404021697476</v>
      </c>
      <c r="J555" s="5">
        <v>3.63556732498781</v>
      </c>
      <c r="K555" s="5">
        <f>transport_fleet_analysis3[[#This Row],[Distance_Travelled (km)]]/transport_fleet_analysis3[[#This Row],[Fuel_Consumed (L)]]</f>
        <v>41.858909315471983</v>
      </c>
      <c r="L555" s="5">
        <f>transport_fleet_analysis3[[#This Row],[Revenue (USD)]]/transport_fleet_analysis3[[#This Row],[Trip_Count]]</f>
        <v>161.95404021697476</v>
      </c>
      <c r="M555" s="5">
        <f>transport_fleet_analysis3[[#This Row],[Maintenance_Cost (USD)]]/transport_fleet_analysis3[[#This Row],[Distance_Travelled (km)]]</f>
        <v>1.0635971786608207</v>
      </c>
    </row>
    <row r="556" spans="1:13" x14ac:dyDescent="0.25">
      <c r="A556" s="1" t="s">
        <v>432</v>
      </c>
      <c r="B556" s="4">
        <v>45346</v>
      </c>
      <c r="C556" s="5">
        <v>420.053575792949</v>
      </c>
      <c r="D556" s="5">
        <v>20.786696552877395</v>
      </c>
      <c r="E556" s="5">
        <v>182.38430804884314</v>
      </c>
      <c r="F556">
        <v>1</v>
      </c>
      <c r="G556" s="1" t="s">
        <v>20</v>
      </c>
      <c r="H556" s="1" t="s">
        <v>18</v>
      </c>
      <c r="I556" s="5">
        <v>397.99542645910492</v>
      </c>
      <c r="J556" s="5">
        <v>4.9733168953348779</v>
      </c>
      <c r="K556" s="5">
        <f>transport_fleet_analysis3[[#This Row],[Distance_Travelled (km)]]/transport_fleet_analysis3[[#This Row],[Fuel_Consumed (L)]]</f>
        <v>20.207808139422863</v>
      </c>
      <c r="L556" s="5">
        <f>transport_fleet_analysis3[[#This Row],[Revenue (USD)]]/transport_fleet_analysis3[[#This Row],[Trip_Count]]</f>
        <v>397.99542645910492</v>
      </c>
      <c r="M556" s="5">
        <f>transport_fleet_analysis3[[#This Row],[Maintenance_Cost (USD)]]/transport_fleet_analysis3[[#This Row],[Distance_Travelled (km)]]</f>
        <v>0.43419296622948694</v>
      </c>
    </row>
    <row r="557" spans="1:13" x14ac:dyDescent="0.25">
      <c r="A557" s="1" t="s">
        <v>561</v>
      </c>
      <c r="B557" s="4">
        <v>45347</v>
      </c>
      <c r="C557" s="5">
        <v>295.46347880508665</v>
      </c>
      <c r="D557" s="5">
        <v>17.64882584555891</v>
      </c>
      <c r="E557" s="5">
        <v>271.08952410784354</v>
      </c>
      <c r="F557">
        <v>9</v>
      </c>
      <c r="G557" s="1" t="s">
        <v>29</v>
      </c>
      <c r="H557" s="1" t="s">
        <v>18</v>
      </c>
      <c r="I557" s="5">
        <v>1162.1507130692221</v>
      </c>
      <c r="J557" s="5">
        <v>5.3831848588793916</v>
      </c>
      <c r="K557" s="5">
        <f>transport_fleet_analysis3[[#This Row],[Distance_Travelled (km)]]/transport_fleet_analysis3[[#This Row],[Fuel_Consumed (L)]]</f>
        <v>16.741254142945497</v>
      </c>
      <c r="L557" s="5">
        <f>transport_fleet_analysis3[[#This Row],[Revenue (USD)]]/transport_fleet_analysis3[[#This Row],[Trip_Count]]</f>
        <v>129.12785700769135</v>
      </c>
      <c r="M557" s="5">
        <f>transport_fleet_analysis3[[#This Row],[Maintenance_Cost (USD)]]/transport_fleet_analysis3[[#This Row],[Distance_Travelled (km)]]</f>
        <v>0.91750603223174565</v>
      </c>
    </row>
    <row r="558" spans="1:13" x14ac:dyDescent="0.25">
      <c r="A558" s="1" t="s">
        <v>562</v>
      </c>
      <c r="B558" s="4">
        <v>45348</v>
      </c>
      <c r="C558" s="5">
        <v>194.54514269656732</v>
      </c>
      <c r="D558" s="5">
        <v>29.244584572143712</v>
      </c>
      <c r="E558" s="5">
        <v>356.27848846282609</v>
      </c>
      <c r="F558">
        <v>3</v>
      </c>
      <c r="G558" s="1" t="s">
        <v>11</v>
      </c>
      <c r="H558" s="1" t="s">
        <v>21</v>
      </c>
      <c r="I558" s="5">
        <v>1851.2249753509559</v>
      </c>
      <c r="J558" s="5">
        <v>7.7188996421520173</v>
      </c>
      <c r="K558" s="5">
        <f>transport_fleet_analysis3[[#This Row],[Distance_Travelled (km)]]/transport_fleet_analysis3[[#This Row],[Fuel_Consumed (L)]]</f>
        <v>6.6523476241094235</v>
      </c>
      <c r="L558" s="5">
        <f>transport_fleet_analysis3[[#This Row],[Revenue (USD)]]/transport_fleet_analysis3[[#This Row],[Trip_Count]]</f>
        <v>617.07499178365197</v>
      </c>
      <c r="M558" s="5">
        <f>transport_fleet_analysis3[[#This Row],[Maintenance_Cost (USD)]]/transport_fleet_analysis3[[#This Row],[Distance_Travelled (km)]]</f>
        <v>1.8313409603780999</v>
      </c>
    </row>
    <row r="559" spans="1:13" x14ac:dyDescent="0.25">
      <c r="A559" s="1" t="s">
        <v>563</v>
      </c>
      <c r="B559" s="4">
        <v>45349</v>
      </c>
      <c r="C559" s="5">
        <v>86.031009983747865</v>
      </c>
      <c r="D559" s="5">
        <v>19.564412713460676</v>
      </c>
      <c r="E559" s="5">
        <v>65.716226456813459</v>
      </c>
      <c r="F559">
        <v>6</v>
      </c>
      <c r="G559" s="1" t="s">
        <v>14</v>
      </c>
      <c r="H559" s="1" t="s">
        <v>18</v>
      </c>
      <c r="I559" s="5">
        <v>325.65551208734792</v>
      </c>
      <c r="J559" s="5">
        <v>11.728355667861711</v>
      </c>
      <c r="K559" s="5">
        <f>transport_fleet_analysis3[[#This Row],[Distance_Travelled (km)]]/transport_fleet_analysis3[[#This Row],[Fuel_Consumed (L)]]</f>
        <v>4.3973213632197066</v>
      </c>
      <c r="L559" s="5">
        <f>transport_fleet_analysis3[[#This Row],[Revenue (USD)]]/transport_fleet_analysis3[[#This Row],[Trip_Count]]</f>
        <v>54.275918681224653</v>
      </c>
      <c r="M559" s="5">
        <f>transport_fleet_analysis3[[#This Row],[Maintenance_Cost (USD)]]/transport_fleet_analysis3[[#This Row],[Distance_Travelled (km)]]</f>
        <v>0.7638667321147099</v>
      </c>
    </row>
    <row r="560" spans="1:13" x14ac:dyDescent="0.25">
      <c r="A560" s="1" t="s">
        <v>564</v>
      </c>
      <c r="B560" s="4">
        <v>45350</v>
      </c>
      <c r="C560" s="5">
        <v>347.41364965616151</v>
      </c>
      <c r="D560" s="5">
        <v>36.682419278983488</v>
      </c>
      <c r="E560" s="5">
        <v>337.62236616606225</v>
      </c>
      <c r="F560">
        <v>5</v>
      </c>
      <c r="G560" s="1" t="s">
        <v>16</v>
      </c>
      <c r="H560" s="1" t="s">
        <v>12</v>
      </c>
      <c r="I560" s="5">
        <v>1719.4038165835866</v>
      </c>
      <c r="J560" s="5">
        <v>10.603851755207835</v>
      </c>
      <c r="K560" s="5">
        <f>transport_fleet_analysis3[[#This Row],[Distance_Travelled (km)]]/transport_fleet_analysis3[[#This Row],[Fuel_Consumed (L)]]</f>
        <v>9.4708488830562416</v>
      </c>
      <c r="L560" s="5">
        <f>transport_fleet_analysis3[[#This Row],[Revenue (USD)]]/transport_fleet_analysis3[[#This Row],[Trip_Count]]</f>
        <v>343.88076331671732</v>
      </c>
      <c r="M560" s="5">
        <f>transport_fleet_analysis3[[#This Row],[Maintenance_Cost (USD)]]/transport_fleet_analysis3[[#This Row],[Distance_Travelled (km)]]</f>
        <v>0.97181664134443257</v>
      </c>
    </row>
    <row r="561" spans="1:13" x14ac:dyDescent="0.25">
      <c r="A561" s="1" t="s">
        <v>565</v>
      </c>
      <c r="B561" s="4">
        <v>45351</v>
      </c>
      <c r="C561" s="5">
        <v>187.9231352408386</v>
      </c>
      <c r="D561" s="5">
        <v>18.019995955922461</v>
      </c>
      <c r="E561" s="5">
        <v>139.31695752833966</v>
      </c>
      <c r="F561">
        <v>8</v>
      </c>
      <c r="G561" s="1" t="s">
        <v>14</v>
      </c>
      <c r="H561" s="1" t="s">
        <v>27</v>
      </c>
      <c r="I561" s="5">
        <v>309.63870979581918</v>
      </c>
      <c r="J561" s="5">
        <v>9.868972257539264</v>
      </c>
      <c r="K561" s="5">
        <f>transport_fleet_analysis3[[#This Row],[Distance_Travelled (km)]]/transport_fleet_analysis3[[#This Row],[Fuel_Consumed (L)]]</f>
        <v>10.428589201712651</v>
      </c>
      <c r="L561" s="5">
        <f>transport_fleet_analysis3[[#This Row],[Revenue (USD)]]/transport_fleet_analysis3[[#This Row],[Trip_Count]]</f>
        <v>38.704838724477398</v>
      </c>
      <c r="M561" s="5">
        <f>transport_fleet_analysis3[[#This Row],[Maintenance_Cost (USD)]]/transport_fleet_analysis3[[#This Row],[Distance_Travelled (km)]]</f>
        <v>0.74135075146438878</v>
      </c>
    </row>
    <row r="562" spans="1:13" x14ac:dyDescent="0.25">
      <c r="A562" s="1" t="s">
        <v>432</v>
      </c>
      <c r="B562" s="4">
        <v>45352</v>
      </c>
      <c r="C562" s="5">
        <v>321.17973247876989</v>
      </c>
      <c r="D562" s="5">
        <v>17.030437982513604</v>
      </c>
      <c r="E562" s="5">
        <v>185.95975397960177</v>
      </c>
      <c r="F562">
        <v>9</v>
      </c>
      <c r="G562" s="1" t="s">
        <v>11</v>
      </c>
      <c r="H562" s="1" t="s">
        <v>27</v>
      </c>
      <c r="I562" s="5">
        <v>802.21333419049552</v>
      </c>
      <c r="J562" s="5">
        <v>1.0339312927880271</v>
      </c>
      <c r="K562" s="5">
        <f>transport_fleet_analysis3[[#This Row],[Distance_Travelled (km)]]/transport_fleet_analysis3[[#This Row],[Fuel_Consumed (L)]]</f>
        <v>18.859158690372414</v>
      </c>
      <c r="L562" s="5">
        <f>transport_fleet_analysis3[[#This Row],[Revenue (USD)]]/transport_fleet_analysis3[[#This Row],[Trip_Count]]</f>
        <v>89.134814910055056</v>
      </c>
      <c r="M562" s="5">
        <f>transport_fleet_analysis3[[#This Row],[Maintenance_Cost (USD)]]/transport_fleet_analysis3[[#This Row],[Distance_Travelled (km)]]</f>
        <v>0.57898969073926165</v>
      </c>
    </row>
    <row r="563" spans="1:13" x14ac:dyDescent="0.25">
      <c r="A563" s="1" t="s">
        <v>566</v>
      </c>
      <c r="B563" s="4">
        <v>45353</v>
      </c>
      <c r="C563" s="5">
        <v>241.75223279737045</v>
      </c>
      <c r="D563" s="5">
        <v>43.610758022581592</v>
      </c>
      <c r="E563" s="5">
        <v>344.62187281157179</v>
      </c>
      <c r="F563">
        <v>1</v>
      </c>
      <c r="G563" s="1" t="s">
        <v>14</v>
      </c>
      <c r="H563" s="1" t="s">
        <v>27</v>
      </c>
      <c r="I563" s="5">
        <v>650.22209269207747</v>
      </c>
      <c r="J563" s="5">
        <v>10.57595661790215</v>
      </c>
      <c r="K563" s="5">
        <f>transport_fleet_analysis3[[#This Row],[Distance_Travelled (km)]]/transport_fleet_analysis3[[#This Row],[Fuel_Consumed (L)]]</f>
        <v>5.5434081808940689</v>
      </c>
      <c r="L563" s="5">
        <f>transport_fleet_analysis3[[#This Row],[Revenue (USD)]]/transport_fleet_analysis3[[#This Row],[Trip_Count]]</f>
        <v>650.22209269207747</v>
      </c>
      <c r="M563" s="5">
        <f>transport_fleet_analysis3[[#This Row],[Maintenance_Cost (USD)]]/transport_fleet_analysis3[[#This Row],[Distance_Travelled (km)]]</f>
        <v>1.4255168145661912</v>
      </c>
    </row>
    <row r="564" spans="1:13" x14ac:dyDescent="0.25">
      <c r="A564" s="1" t="s">
        <v>567</v>
      </c>
      <c r="B564" s="4">
        <v>45354</v>
      </c>
      <c r="C564" s="5">
        <v>360.39416380046885</v>
      </c>
      <c r="D564" s="5">
        <v>49.346973601780739</v>
      </c>
      <c r="E564" s="5">
        <v>204.74077635522286</v>
      </c>
      <c r="F564">
        <v>8</v>
      </c>
      <c r="G564" s="1" t="s">
        <v>14</v>
      </c>
      <c r="H564" s="1" t="s">
        <v>21</v>
      </c>
      <c r="I564" s="5">
        <v>1093.2772479301584</v>
      </c>
      <c r="J564" s="5">
        <v>5.4198919234977803</v>
      </c>
      <c r="K564" s="5">
        <f>transport_fleet_analysis3[[#This Row],[Distance_Travelled (km)]]/transport_fleet_analysis3[[#This Row],[Fuel_Consumed (L)]]</f>
        <v>7.3032678094663064</v>
      </c>
      <c r="L564" s="5">
        <f>transport_fleet_analysis3[[#This Row],[Revenue (USD)]]/transport_fleet_analysis3[[#This Row],[Trip_Count]]</f>
        <v>136.6596559912698</v>
      </c>
      <c r="M564" s="5">
        <f>transport_fleet_analysis3[[#This Row],[Maintenance_Cost (USD)]]/transport_fleet_analysis3[[#This Row],[Distance_Travelled (km)]]</f>
        <v>0.56810236380125456</v>
      </c>
    </row>
    <row r="565" spans="1:13" x14ac:dyDescent="0.25">
      <c r="A565" s="1" t="s">
        <v>568</v>
      </c>
      <c r="B565" s="4">
        <v>45355</v>
      </c>
      <c r="C565" s="5">
        <v>208.19614269739645</v>
      </c>
      <c r="D565" s="5">
        <v>35.568469216548948</v>
      </c>
      <c r="E565" s="5">
        <v>422.73585019029792</v>
      </c>
      <c r="F565">
        <v>8</v>
      </c>
      <c r="G565" s="1" t="s">
        <v>11</v>
      </c>
      <c r="H565" s="1" t="s">
        <v>12</v>
      </c>
      <c r="I565" s="5">
        <v>323.71020544907424</v>
      </c>
      <c r="J565" s="5">
        <v>10.189632749316662</v>
      </c>
      <c r="K565" s="5">
        <f>transport_fleet_analysis3[[#This Row],[Distance_Travelled (km)]]/transport_fleet_analysis3[[#This Row],[Fuel_Consumed (L)]]</f>
        <v>5.8533905811310261</v>
      </c>
      <c r="L565" s="5">
        <f>transport_fleet_analysis3[[#This Row],[Revenue (USD)]]/transport_fleet_analysis3[[#This Row],[Trip_Count]]</f>
        <v>40.46377568113428</v>
      </c>
      <c r="M565" s="5">
        <f>transport_fleet_analysis3[[#This Row],[Maintenance_Cost (USD)]]/transport_fleet_analysis3[[#This Row],[Distance_Travelled (km)]]</f>
        <v>2.0304691754290811</v>
      </c>
    </row>
    <row r="566" spans="1:13" x14ac:dyDescent="0.25">
      <c r="A566" s="1" t="s">
        <v>569</v>
      </c>
      <c r="B566" s="4">
        <v>45356</v>
      </c>
      <c r="C566" s="5">
        <v>69.059823282558284</v>
      </c>
      <c r="D566" s="5">
        <v>9.2851323716454246</v>
      </c>
      <c r="E566" s="5">
        <v>288.00523361705018</v>
      </c>
      <c r="F566">
        <v>5</v>
      </c>
      <c r="G566" s="1" t="s">
        <v>14</v>
      </c>
      <c r="H566" s="1" t="s">
        <v>27</v>
      </c>
      <c r="I566" s="5">
        <v>679.35672538681467</v>
      </c>
      <c r="J566" s="5">
        <v>11.175408285316029</v>
      </c>
      <c r="K566" s="5">
        <f>transport_fleet_analysis3[[#This Row],[Distance_Travelled (km)]]/transport_fleet_analysis3[[#This Row],[Fuel_Consumed (L)]]</f>
        <v>7.4376778400543309</v>
      </c>
      <c r="L566" s="5">
        <f>transport_fleet_analysis3[[#This Row],[Revenue (USD)]]/transport_fleet_analysis3[[#This Row],[Trip_Count]]</f>
        <v>135.87134507736295</v>
      </c>
      <c r="M566" s="5">
        <f>transport_fleet_analysis3[[#This Row],[Maintenance_Cost (USD)]]/transport_fleet_analysis3[[#This Row],[Distance_Travelled (km)]]</f>
        <v>4.1703731623910576</v>
      </c>
    </row>
    <row r="567" spans="1:13" x14ac:dyDescent="0.25">
      <c r="A567" s="1" t="s">
        <v>570</v>
      </c>
      <c r="B567" s="4">
        <v>45357</v>
      </c>
      <c r="C567" s="5">
        <v>441.51672877537646</v>
      </c>
      <c r="D567" s="5">
        <v>48.324739774720641</v>
      </c>
      <c r="E567" s="5">
        <v>494.13997988550904</v>
      </c>
      <c r="F567">
        <v>1</v>
      </c>
      <c r="G567" s="1" t="s">
        <v>14</v>
      </c>
      <c r="H567" s="1" t="s">
        <v>21</v>
      </c>
      <c r="I567" s="5">
        <v>811.47354525472326</v>
      </c>
      <c r="J567" s="5">
        <v>1.2824846999421786</v>
      </c>
      <c r="K567" s="5">
        <f>transport_fleet_analysis3[[#This Row],[Distance_Travelled (km)]]/transport_fleet_analysis3[[#This Row],[Fuel_Consumed (L)]]</f>
        <v>9.1364533121881433</v>
      </c>
      <c r="L567" s="5">
        <f>transport_fleet_analysis3[[#This Row],[Revenue (USD)]]/transport_fleet_analysis3[[#This Row],[Trip_Count]]</f>
        <v>811.47354525472326</v>
      </c>
      <c r="M567" s="5">
        <f>transport_fleet_analysis3[[#This Row],[Maintenance_Cost (USD)]]/transport_fleet_analysis3[[#This Row],[Distance_Travelled (km)]]</f>
        <v>1.1191874456401512</v>
      </c>
    </row>
    <row r="568" spans="1:13" x14ac:dyDescent="0.25">
      <c r="A568" s="1" t="s">
        <v>571</v>
      </c>
      <c r="B568" s="4">
        <v>45358</v>
      </c>
      <c r="C568" s="5">
        <v>208.65168963881703</v>
      </c>
      <c r="D568" s="5">
        <v>40.356097173108381</v>
      </c>
      <c r="E568" s="5">
        <v>46.191735309284411</v>
      </c>
      <c r="F568">
        <v>7</v>
      </c>
      <c r="G568" s="1" t="s">
        <v>11</v>
      </c>
      <c r="H568" s="1" t="s">
        <v>27</v>
      </c>
      <c r="I568" s="5">
        <v>658.56446045084692</v>
      </c>
      <c r="J568" s="5">
        <v>2.3518399339844143</v>
      </c>
      <c r="K568" s="5">
        <f>transport_fleet_analysis3[[#This Row],[Distance_Travelled (km)]]/transport_fleet_analysis3[[#This Row],[Fuel_Consumed (L)]]</f>
        <v>5.1702643281831975</v>
      </c>
      <c r="L568" s="5">
        <f>transport_fleet_analysis3[[#This Row],[Revenue (USD)]]/transport_fleet_analysis3[[#This Row],[Trip_Count]]</f>
        <v>94.080637207263848</v>
      </c>
      <c r="M568" s="5">
        <f>transport_fleet_analysis3[[#This Row],[Maintenance_Cost (USD)]]/transport_fleet_analysis3[[#This Row],[Distance_Travelled (km)]]</f>
        <v>0.22138203332665951</v>
      </c>
    </row>
    <row r="569" spans="1:13" x14ac:dyDescent="0.25">
      <c r="A569" s="1" t="s">
        <v>150</v>
      </c>
      <c r="B569" s="4">
        <v>45359</v>
      </c>
      <c r="C569" s="5">
        <v>499.16776899787209</v>
      </c>
      <c r="D569" s="5">
        <v>46.344592032342142</v>
      </c>
      <c r="E569" s="5">
        <v>328.83138394727018</v>
      </c>
      <c r="F569">
        <v>5</v>
      </c>
      <c r="G569" s="1" t="s">
        <v>11</v>
      </c>
      <c r="H569" s="1" t="s">
        <v>18</v>
      </c>
      <c r="I569" s="5">
        <v>153.15779226487143</v>
      </c>
      <c r="J569" s="5">
        <v>6.8369227280776403</v>
      </c>
      <c r="K569" s="5">
        <f>transport_fleet_analysis3[[#This Row],[Distance_Travelled (km)]]/transport_fleet_analysis3[[#This Row],[Fuel_Consumed (L)]]</f>
        <v>10.77078785480562</v>
      </c>
      <c r="L569" s="5">
        <f>transport_fleet_analysis3[[#This Row],[Revenue (USD)]]/transport_fleet_analysis3[[#This Row],[Trip_Count]]</f>
        <v>30.631558452974286</v>
      </c>
      <c r="M569" s="5">
        <f>transport_fleet_analysis3[[#This Row],[Maintenance_Cost (USD)]]/transport_fleet_analysis3[[#This Row],[Distance_Travelled (km)]]</f>
        <v>0.6587592476321763</v>
      </c>
    </row>
    <row r="570" spans="1:13" x14ac:dyDescent="0.25">
      <c r="A570" s="1" t="s">
        <v>572</v>
      </c>
      <c r="B570" s="4">
        <v>45360</v>
      </c>
      <c r="C570" s="5">
        <v>173.54991203368593</v>
      </c>
      <c r="D570" s="5">
        <v>49.661880154010348</v>
      </c>
      <c r="E570" s="5">
        <v>95.325139184835791</v>
      </c>
      <c r="F570">
        <v>10</v>
      </c>
      <c r="G570" s="1" t="s">
        <v>16</v>
      </c>
      <c r="H570" s="1" t="s">
        <v>18</v>
      </c>
      <c r="I570" s="5">
        <v>371.45184405196909</v>
      </c>
      <c r="J570" s="5">
        <v>11.461681333869031</v>
      </c>
      <c r="K570" s="5">
        <f>transport_fleet_analysis3[[#This Row],[Distance_Travelled (km)]]/transport_fleet_analysis3[[#This Row],[Fuel_Consumed (L)]]</f>
        <v>3.4946303179717866</v>
      </c>
      <c r="L570" s="5">
        <f>transport_fleet_analysis3[[#This Row],[Revenue (USD)]]/transport_fleet_analysis3[[#This Row],[Trip_Count]]</f>
        <v>37.145184405196908</v>
      </c>
      <c r="M570" s="5">
        <f>transport_fleet_analysis3[[#This Row],[Maintenance_Cost (USD)]]/transport_fleet_analysis3[[#This Row],[Distance_Travelled (km)]]</f>
        <v>0.54926642179071372</v>
      </c>
    </row>
    <row r="571" spans="1:13" x14ac:dyDescent="0.25">
      <c r="A571" s="1" t="s">
        <v>573</v>
      </c>
      <c r="B571" s="4">
        <v>45361</v>
      </c>
      <c r="C571" s="5">
        <v>491.0122756374256</v>
      </c>
      <c r="D571" s="5">
        <v>44.017141569520028</v>
      </c>
      <c r="E571" s="5">
        <v>427.44587589248039</v>
      </c>
      <c r="F571">
        <v>4</v>
      </c>
      <c r="G571" s="1" t="s">
        <v>29</v>
      </c>
      <c r="H571" s="1" t="s">
        <v>21</v>
      </c>
      <c r="I571" s="5">
        <v>1589.2057502291059</v>
      </c>
      <c r="J571" s="5">
        <v>9.2658371550259684</v>
      </c>
      <c r="K571" s="5">
        <f>transport_fleet_analysis3[[#This Row],[Distance_Travelled (km)]]/transport_fleet_analysis3[[#This Row],[Fuel_Consumed (L)]]</f>
        <v>11.155024114001769</v>
      </c>
      <c r="L571" s="5">
        <f>transport_fleet_analysis3[[#This Row],[Revenue (USD)]]/transport_fleet_analysis3[[#This Row],[Trip_Count]]</f>
        <v>397.30143755727647</v>
      </c>
      <c r="M571" s="5">
        <f>transport_fleet_analysis3[[#This Row],[Maintenance_Cost (USD)]]/transport_fleet_analysis3[[#This Row],[Distance_Travelled (km)]]</f>
        <v>0.87054010072879717</v>
      </c>
    </row>
    <row r="572" spans="1:13" x14ac:dyDescent="0.25">
      <c r="A572" s="1" t="s">
        <v>574</v>
      </c>
      <c r="B572" s="4">
        <v>45362</v>
      </c>
      <c r="C572" s="5">
        <v>476.55697037138884</v>
      </c>
      <c r="D572" s="5">
        <v>10.709967587621462</v>
      </c>
      <c r="E572" s="5">
        <v>428.89815269411179</v>
      </c>
      <c r="F572">
        <v>1</v>
      </c>
      <c r="G572" s="1" t="s">
        <v>29</v>
      </c>
      <c r="H572" s="1" t="s">
        <v>21</v>
      </c>
      <c r="I572" s="5">
        <v>901.33823970285789</v>
      </c>
      <c r="J572" s="5">
        <v>3.7339140404219084</v>
      </c>
      <c r="K572" s="5">
        <f>transport_fleet_analysis3[[#This Row],[Distance_Travelled (km)]]/transport_fleet_analysis3[[#This Row],[Fuel_Consumed (L)]]</f>
        <v>44.496583810598224</v>
      </c>
      <c r="L572" s="5">
        <f>transport_fleet_analysis3[[#This Row],[Revenue (USD)]]/transport_fleet_analysis3[[#This Row],[Trip_Count]]</f>
        <v>901.33823970285789</v>
      </c>
      <c r="M572" s="5">
        <f>transport_fleet_analysis3[[#This Row],[Maintenance_Cost (USD)]]/transport_fleet_analysis3[[#This Row],[Distance_Travelled (km)]]</f>
        <v>0.89999345169553235</v>
      </c>
    </row>
    <row r="573" spans="1:13" x14ac:dyDescent="0.25">
      <c r="A573" s="1" t="s">
        <v>575</v>
      </c>
      <c r="B573" s="4">
        <v>45363</v>
      </c>
      <c r="C573" s="5">
        <v>83.768524244671681</v>
      </c>
      <c r="D573" s="5">
        <v>43.973545774602059</v>
      </c>
      <c r="E573" s="5">
        <v>437.31950461412862</v>
      </c>
      <c r="F573">
        <v>9</v>
      </c>
      <c r="G573" s="1" t="s">
        <v>11</v>
      </c>
      <c r="H573" s="1" t="s">
        <v>21</v>
      </c>
      <c r="I573" s="5">
        <v>1879.9592450192613</v>
      </c>
      <c r="J573" s="5">
        <v>5.9710988536616307</v>
      </c>
      <c r="K573" s="5">
        <f>transport_fleet_analysis3[[#This Row],[Distance_Travelled (km)]]/transport_fleet_analysis3[[#This Row],[Fuel_Consumed (L)]]</f>
        <v>1.9049754294104282</v>
      </c>
      <c r="L573" s="5">
        <f>transport_fleet_analysis3[[#This Row],[Revenue (USD)]]/transport_fleet_analysis3[[#This Row],[Trip_Count]]</f>
        <v>208.88436055769569</v>
      </c>
      <c r="M573" s="5">
        <f>transport_fleet_analysis3[[#This Row],[Maintenance_Cost (USD)]]/transport_fleet_analysis3[[#This Row],[Distance_Travelled (km)]]</f>
        <v>5.2205707162370771</v>
      </c>
    </row>
    <row r="574" spans="1:13" x14ac:dyDescent="0.25">
      <c r="A574" s="1" t="s">
        <v>576</v>
      </c>
      <c r="B574" s="4">
        <v>45364</v>
      </c>
      <c r="C574" s="5">
        <v>336.88064204748423</v>
      </c>
      <c r="D574" s="5">
        <v>16.235475887216289</v>
      </c>
      <c r="E574" s="5">
        <v>55.9353163889527</v>
      </c>
      <c r="F574">
        <v>6</v>
      </c>
      <c r="G574" s="1" t="s">
        <v>29</v>
      </c>
      <c r="H574" s="1" t="s">
        <v>21</v>
      </c>
      <c r="I574" s="5">
        <v>679.81153122491162</v>
      </c>
      <c r="J574" s="5">
        <v>8.548033850249924</v>
      </c>
      <c r="K574" s="5">
        <f>transport_fleet_analysis3[[#This Row],[Distance_Travelled (km)]]/transport_fleet_analysis3[[#This Row],[Fuel_Consumed (L)]]</f>
        <v>20.749662306649228</v>
      </c>
      <c r="L574" s="5">
        <f>transport_fleet_analysis3[[#This Row],[Revenue (USD)]]/transport_fleet_analysis3[[#This Row],[Trip_Count]]</f>
        <v>113.3019218708186</v>
      </c>
      <c r="M574" s="5">
        <f>transport_fleet_analysis3[[#This Row],[Maintenance_Cost (USD)]]/transport_fleet_analysis3[[#This Row],[Distance_Travelled (km)]]</f>
        <v>0.16603897466173931</v>
      </c>
    </row>
    <row r="575" spans="1:13" x14ac:dyDescent="0.25">
      <c r="A575" s="1" t="s">
        <v>577</v>
      </c>
      <c r="B575" s="4">
        <v>45365</v>
      </c>
      <c r="C575" s="5">
        <v>213.49000879294204</v>
      </c>
      <c r="D575" s="5">
        <v>37.012768197762604</v>
      </c>
      <c r="E575" s="5">
        <v>255.9910213493126</v>
      </c>
      <c r="F575">
        <v>4</v>
      </c>
      <c r="G575" s="1" t="s">
        <v>20</v>
      </c>
      <c r="H575" s="1" t="s">
        <v>27</v>
      </c>
      <c r="I575" s="5">
        <v>638.61636973623001</v>
      </c>
      <c r="J575" s="5">
        <v>10.568383747541857</v>
      </c>
      <c r="K575" s="5">
        <f>transport_fleet_analysis3[[#This Row],[Distance_Travelled (km)]]/transport_fleet_analysis3[[#This Row],[Fuel_Consumed (L)]]</f>
        <v>5.7680097757683351</v>
      </c>
      <c r="L575" s="5">
        <f>transport_fleet_analysis3[[#This Row],[Revenue (USD)]]/transport_fleet_analysis3[[#This Row],[Trip_Count]]</f>
        <v>159.6540924340575</v>
      </c>
      <c r="M575" s="5">
        <f>transport_fleet_analysis3[[#This Row],[Maintenance_Cost (USD)]]/transport_fleet_analysis3[[#This Row],[Distance_Travelled (km)]]</f>
        <v>1.199077290767228</v>
      </c>
    </row>
    <row r="576" spans="1:13" x14ac:dyDescent="0.25">
      <c r="A576" s="1" t="s">
        <v>578</v>
      </c>
      <c r="B576" s="4">
        <v>45366</v>
      </c>
      <c r="C576" s="5">
        <v>410.49318900297646</v>
      </c>
      <c r="D576" s="5">
        <v>42.281681121438467</v>
      </c>
      <c r="E576" s="5">
        <v>135.62807201467095</v>
      </c>
      <c r="F576">
        <v>7</v>
      </c>
      <c r="G576" s="1" t="s">
        <v>20</v>
      </c>
      <c r="H576" s="1" t="s">
        <v>21</v>
      </c>
      <c r="I576" s="5">
        <v>447.84655240429646</v>
      </c>
      <c r="J576" s="5">
        <v>6.6640540178447401</v>
      </c>
      <c r="K576" s="5">
        <f>transport_fleet_analysis3[[#This Row],[Distance_Travelled (km)]]/transport_fleet_analysis3[[#This Row],[Fuel_Consumed (L)]]</f>
        <v>9.7085351886550306</v>
      </c>
      <c r="L576" s="5">
        <f>transport_fleet_analysis3[[#This Row],[Revenue (USD)]]/transport_fleet_analysis3[[#This Row],[Trip_Count]]</f>
        <v>63.978078914899491</v>
      </c>
      <c r="M576" s="5">
        <f>transport_fleet_analysis3[[#This Row],[Maintenance_Cost (USD)]]/transport_fleet_analysis3[[#This Row],[Distance_Travelled (km)]]</f>
        <v>0.33040273419417809</v>
      </c>
    </row>
    <row r="577" spans="1:13" x14ac:dyDescent="0.25">
      <c r="A577" s="1" t="s">
        <v>579</v>
      </c>
      <c r="B577" s="4">
        <v>45367</v>
      </c>
      <c r="C577" s="5">
        <v>355.73477351661046</v>
      </c>
      <c r="D577" s="5">
        <v>39.266311436593561</v>
      </c>
      <c r="E577" s="5">
        <v>485.66962341603204</v>
      </c>
      <c r="F577">
        <v>9</v>
      </c>
      <c r="G577" s="1" t="s">
        <v>20</v>
      </c>
      <c r="H577" s="1" t="s">
        <v>21</v>
      </c>
      <c r="I577" s="5">
        <v>1505.354619985133</v>
      </c>
      <c r="J577" s="5">
        <v>8.2625125130063619</v>
      </c>
      <c r="K577" s="5">
        <f>transport_fleet_analysis3[[#This Row],[Distance_Travelled (km)]]/transport_fleet_analysis3[[#This Row],[Fuel_Consumed (L)]]</f>
        <v>9.0595413855218805</v>
      </c>
      <c r="L577" s="5">
        <f>transport_fleet_analysis3[[#This Row],[Revenue (USD)]]/transport_fleet_analysis3[[#This Row],[Trip_Count]]</f>
        <v>167.26162444279257</v>
      </c>
      <c r="M577" s="5">
        <f>transport_fleet_analysis3[[#This Row],[Maintenance_Cost (USD)]]/transport_fleet_analysis3[[#This Row],[Distance_Travelled (km)]]</f>
        <v>1.365257657031818</v>
      </c>
    </row>
    <row r="578" spans="1:13" x14ac:dyDescent="0.25">
      <c r="A578" s="1" t="s">
        <v>580</v>
      </c>
      <c r="B578" s="4">
        <v>45368</v>
      </c>
      <c r="C578" s="5">
        <v>478.75522832582351</v>
      </c>
      <c r="D578" s="5">
        <v>35.43055491649757</v>
      </c>
      <c r="E578" s="5">
        <v>44.168342972741087</v>
      </c>
      <c r="F578">
        <v>7</v>
      </c>
      <c r="G578" s="1" t="s">
        <v>16</v>
      </c>
      <c r="H578" s="1" t="s">
        <v>21</v>
      </c>
      <c r="I578" s="5">
        <v>103.96293202357738</v>
      </c>
      <c r="J578" s="5">
        <v>1.0344202060103069</v>
      </c>
      <c r="K578" s="5">
        <f>transport_fleet_analysis3[[#This Row],[Distance_Travelled (km)]]/transport_fleet_analysis3[[#This Row],[Fuel_Consumed (L)]]</f>
        <v>13.512495907957122</v>
      </c>
      <c r="L578" s="5">
        <f>transport_fleet_analysis3[[#This Row],[Revenue (USD)]]/transport_fleet_analysis3[[#This Row],[Trip_Count]]</f>
        <v>14.851847431939627</v>
      </c>
      <c r="M578" s="5">
        <f>transport_fleet_analysis3[[#This Row],[Maintenance_Cost (USD)]]/transport_fleet_analysis3[[#This Row],[Distance_Travelled (km)]]</f>
        <v>9.2256627937401262E-2</v>
      </c>
    </row>
    <row r="579" spans="1:13" x14ac:dyDescent="0.25">
      <c r="A579" s="1" t="s">
        <v>581</v>
      </c>
      <c r="B579" s="4">
        <v>45369</v>
      </c>
      <c r="C579" s="5">
        <v>114.25076076314738</v>
      </c>
      <c r="D579" s="5">
        <v>27.025642666203701</v>
      </c>
      <c r="E579" s="5">
        <v>126.89913112102353</v>
      </c>
      <c r="F579">
        <v>7</v>
      </c>
      <c r="G579" s="1" t="s">
        <v>29</v>
      </c>
      <c r="H579" s="1" t="s">
        <v>18</v>
      </c>
      <c r="I579" s="5">
        <v>1140.3208692553117</v>
      </c>
      <c r="J579" s="5">
        <v>8.0188058356420573</v>
      </c>
      <c r="K579" s="5">
        <f>transport_fleet_analysis3[[#This Row],[Distance_Travelled (km)]]/transport_fleet_analysis3[[#This Row],[Fuel_Consumed (L)]]</f>
        <v>4.2274946862233564</v>
      </c>
      <c r="L579" s="5">
        <f>transport_fleet_analysis3[[#This Row],[Revenue (USD)]]/transport_fleet_analysis3[[#This Row],[Trip_Count]]</f>
        <v>162.90298132218737</v>
      </c>
      <c r="M579" s="5">
        <f>transport_fleet_analysis3[[#This Row],[Maintenance_Cost (USD)]]/transport_fleet_analysis3[[#This Row],[Distance_Travelled (km)]]</f>
        <v>1.1107070996585959</v>
      </c>
    </row>
    <row r="580" spans="1:13" x14ac:dyDescent="0.25">
      <c r="A580" s="1" t="s">
        <v>582</v>
      </c>
      <c r="B580" s="4">
        <v>45370</v>
      </c>
      <c r="C580" s="5">
        <v>323.40780649438489</v>
      </c>
      <c r="D580" s="5">
        <v>30.984148818687267</v>
      </c>
      <c r="E580" s="5">
        <v>328.79231111516089</v>
      </c>
      <c r="F580">
        <v>4</v>
      </c>
      <c r="G580" s="1" t="s">
        <v>14</v>
      </c>
      <c r="H580" s="1" t="s">
        <v>12</v>
      </c>
      <c r="I580" s="5">
        <v>228.37262342728985</v>
      </c>
      <c r="J580" s="5">
        <v>11.361314765653084</v>
      </c>
      <c r="K580" s="5">
        <f>transport_fleet_analysis3[[#This Row],[Distance_Travelled (km)]]/transport_fleet_analysis3[[#This Row],[Fuel_Consumed (L)]]</f>
        <v>10.437847054856968</v>
      </c>
      <c r="L580" s="5">
        <f>transport_fleet_analysis3[[#This Row],[Revenue (USD)]]/transport_fleet_analysis3[[#This Row],[Trip_Count]]</f>
        <v>57.093155856822463</v>
      </c>
      <c r="M580" s="5">
        <f>transport_fleet_analysis3[[#This Row],[Maintenance_Cost (USD)]]/transport_fleet_analysis3[[#This Row],[Distance_Travelled (km)]]</f>
        <v>1.0166492722582734</v>
      </c>
    </row>
    <row r="581" spans="1:13" x14ac:dyDescent="0.25">
      <c r="A581" s="1" t="s">
        <v>583</v>
      </c>
      <c r="B581" s="4">
        <v>45371</v>
      </c>
      <c r="C581" s="5">
        <v>401.59038638455991</v>
      </c>
      <c r="D581" s="5">
        <v>17.092271843936867</v>
      </c>
      <c r="E581" s="5">
        <v>213.57295686162698</v>
      </c>
      <c r="F581">
        <v>3</v>
      </c>
      <c r="G581" s="1" t="s">
        <v>11</v>
      </c>
      <c r="H581" s="1" t="s">
        <v>18</v>
      </c>
      <c r="I581" s="5">
        <v>184.89670450533021</v>
      </c>
      <c r="J581" s="5">
        <v>4.5440192906777055</v>
      </c>
      <c r="K581" s="5">
        <f>transport_fleet_analysis3[[#This Row],[Distance_Travelled (km)]]/transport_fleet_analysis3[[#This Row],[Fuel_Consumed (L)]]</f>
        <v>23.495436420116139</v>
      </c>
      <c r="L581" s="5">
        <f>transport_fleet_analysis3[[#This Row],[Revenue (USD)]]/transport_fleet_analysis3[[#This Row],[Trip_Count]]</f>
        <v>61.632234835110069</v>
      </c>
      <c r="M581" s="5">
        <f>transport_fleet_analysis3[[#This Row],[Maintenance_Cost (USD)]]/transport_fleet_analysis3[[#This Row],[Distance_Travelled (km)]]</f>
        <v>0.53181790227695125</v>
      </c>
    </row>
    <row r="582" spans="1:13" x14ac:dyDescent="0.25">
      <c r="A582" s="1" t="s">
        <v>584</v>
      </c>
      <c r="B582" s="4">
        <v>45372</v>
      </c>
      <c r="C582" s="5">
        <v>65.659534609343908</v>
      </c>
      <c r="D582" s="5">
        <v>23.640129021426695</v>
      </c>
      <c r="E582" s="5">
        <v>132.79999999581784</v>
      </c>
      <c r="F582">
        <v>7</v>
      </c>
      <c r="G582" s="1" t="s">
        <v>29</v>
      </c>
      <c r="H582" s="1" t="s">
        <v>18</v>
      </c>
      <c r="I582" s="5">
        <v>1014.2352222562749</v>
      </c>
      <c r="J582" s="5">
        <v>7.971550307886762</v>
      </c>
      <c r="K582" s="5">
        <f>transport_fleet_analysis3[[#This Row],[Distance_Travelled (km)]]/transport_fleet_analysis3[[#This Row],[Fuel_Consumed (L)]]</f>
        <v>2.7774609245927593</v>
      </c>
      <c r="L582" s="5">
        <f>transport_fleet_analysis3[[#This Row],[Revenue (USD)]]/transport_fleet_analysis3[[#This Row],[Trip_Count]]</f>
        <v>144.89074603661069</v>
      </c>
      <c r="M582" s="5">
        <f>transport_fleet_analysis3[[#This Row],[Maintenance_Cost (USD)]]/transport_fleet_analysis3[[#This Row],[Distance_Travelled (km)]]</f>
        <v>2.0225546950026549</v>
      </c>
    </row>
    <row r="583" spans="1:13" x14ac:dyDescent="0.25">
      <c r="A583" s="1" t="s">
        <v>585</v>
      </c>
      <c r="B583" s="4">
        <v>45373</v>
      </c>
      <c r="C583" s="5">
        <v>80.255013377948956</v>
      </c>
      <c r="D583" s="5">
        <v>25.339627514766395</v>
      </c>
      <c r="E583" s="5">
        <v>240.36540547915291</v>
      </c>
      <c r="F583">
        <v>7</v>
      </c>
      <c r="G583" s="1" t="s">
        <v>16</v>
      </c>
      <c r="H583" s="1" t="s">
        <v>18</v>
      </c>
      <c r="I583" s="5">
        <v>688.43357022815599</v>
      </c>
      <c r="J583" s="5">
        <v>10.607779409760958</v>
      </c>
      <c r="K583" s="5">
        <f>transport_fleet_analysis3[[#This Row],[Distance_Travelled (km)]]/transport_fleet_analysis3[[#This Row],[Fuel_Consumed (L)]]</f>
        <v>3.1671741556256583</v>
      </c>
      <c r="L583" s="5">
        <f>transport_fleet_analysis3[[#This Row],[Revenue (USD)]]/transport_fleet_analysis3[[#This Row],[Trip_Count]]</f>
        <v>98.347652889736565</v>
      </c>
      <c r="M583" s="5">
        <f>transport_fleet_analysis3[[#This Row],[Maintenance_Cost (USD)]]/transport_fleet_analysis3[[#This Row],[Distance_Travelled (km)]]</f>
        <v>2.9950204399965403</v>
      </c>
    </row>
    <row r="584" spans="1:13" x14ac:dyDescent="0.25">
      <c r="A584" s="1" t="s">
        <v>586</v>
      </c>
      <c r="B584" s="4">
        <v>45374</v>
      </c>
      <c r="C584" s="5">
        <v>400.33191807808942</v>
      </c>
      <c r="D584" s="5">
        <v>33.513249350763395</v>
      </c>
      <c r="E584" s="5">
        <v>404.6054181088266</v>
      </c>
      <c r="F584">
        <v>4</v>
      </c>
      <c r="G584" s="1" t="s">
        <v>14</v>
      </c>
      <c r="H584" s="1" t="s">
        <v>12</v>
      </c>
      <c r="I584" s="5">
        <v>959.51141275872169</v>
      </c>
      <c r="J584" s="5">
        <v>11.665573342763899</v>
      </c>
      <c r="K584" s="5">
        <f>transport_fleet_analysis3[[#This Row],[Distance_Travelled (km)]]/transport_fleet_analysis3[[#This Row],[Fuel_Consumed (L)]]</f>
        <v>11.94548203571822</v>
      </c>
      <c r="L584" s="5">
        <f>transport_fleet_analysis3[[#This Row],[Revenue (USD)]]/transport_fleet_analysis3[[#This Row],[Trip_Count]]</f>
        <v>239.87785318968042</v>
      </c>
      <c r="M584" s="5">
        <f>transport_fleet_analysis3[[#This Row],[Maintenance_Cost (USD)]]/transport_fleet_analysis3[[#This Row],[Distance_Travelled (km)]]</f>
        <v>1.0106748921026667</v>
      </c>
    </row>
    <row r="585" spans="1:13" x14ac:dyDescent="0.25">
      <c r="A585" s="1" t="s">
        <v>587</v>
      </c>
      <c r="B585" s="4">
        <v>45375</v>
      </c>
      <c r="C585" s="5">
        <v>214.84781289821686</v>
      </c>
      <c r="D585" s="5">
        <v>44.605628658829559</v>
      </c>
      <c r="E585" s="5">
        <v>235.08732111937945</v>
      </c>
      <c r="F585">
        <v>5</v>
      </c>
      <c r="G585" s="1" t="s">
        <v>11</v>
      </c>
      <c r="H585" s="1" t="s">
        <v>12</v>
      </c>
      <c r="I585" s="5">
        <v>741.86417076411658</v>
      </c>
      <c r="J585" s="5">
        <v>9.0939433468936173</v>
      </c>
      <c r="K585" s="5">
        <f>transport_fleet_analysis3[[#This Row],[Distance_Travelled (km)]]/transport_fleet_analysis3[[#This Row],[Fuel_Consumed (L)]]</f>
        <v>4.816607664954148</v>
      </c>
      <c r="L585" s="5">
        <f>transport_fleet_analysis3[[#This Row],[Revenue (USD)]]/transport_fleet_analysis3[[#This Row],[Trip_Count]]</f>
        <v>148.37283415282332</v>
      </c>
      <c r="M585" s="5">
        <f>transport_fleet_analysis3[[#This Row],[Maintenance_Cost (USD)]]/transport_fleet_analysis3[[#This Row],[Distance_Travelled (km)]]</f>
        <v>1.0942039295077719</v>
      </c>
    </row>
    <row r="586" spans="1:13" x14ac:dyDescent="0.25">
      <c r="A586" s="1" t="s">
        <v>588</v>
      </c>
      <c r="B586" s="4">
        <v>45376</v>
      </c>
      <c r="C586" s="5">
        <v>222.28448075994996</v>
      </c>
      <c r="D586" s="5">
        <v>9.189265281917784</v>
      </c>
      <c r="E586" s="5">
        <v>431.16282760544823</v>
      </c>
      <c r="F586">
        <v>2</v>
      </c>
      <c r="G586" s="1" t="s">
        <v>14</v>
      </c>
      <c r="H586" s="1" t="s">
        <v>18</v>
      </c>
      <c r="I586" s="5">
        <v>816.88069777885312</v>
      </c>
      <c r="J586" s="5">
        <v>8.4572236157012561</v>
      </c>
      <c r="K586" s="5">
        <f>transport_fleet_analysis3[[#This Row],[Distance_Travelled (km)]]/transport_fleet_analysis3[[#This Row],[Fuel_Consumed (L)]]</f>
        <v>24.189581423593374</v>
      </c>
      <c r="L586" s="5">
        <f>transport_fleet_analysis3[[#This Row],[Revenue (USD)]]/transport_fleet_analysis3[[#This Row],[Trip_Count]]</f>
        <v>408.44034888942656</v>
      </c>
      <c r="M586" s="5">
        <f>transport_fleet_analysis3[[#This Row],[Maintenance_Cost (USD)]]/transport_fleet_analysis3[[#This Row],[Distance_Travelled (km)]]</f>
        <v>1.9396892942385426</v>
      </c>
    </row>
    <row r="587" spans="1:13" x14ac:dyDescent="0.25">
      <c r="A587" s="1" t="s">
        <v>589</v>
      </c>
      <c r="B587" s="4">
        <v>45377</v>
      </c>
      <c r="C587" s="5">
        <v>305.26008877585377</v>
      </c>
      <c r="D587" s="5">
        <v>28.202606243946455</v>
      </c>
      <c r="E587" s="5">
        <v>234.59269755862306</v>
      </c>
      <c r="F587">
        <v>7</v>
      </c>
      <c r="G587" s="1" t="s">
        <v>11</v>
      </c>
      <c r="H587" s="1" t="s">
        <v>21</v>
      </c>
      <c r="I587" s="5">
        <v>1685.4739775364371</v>
      </c>
      <c r="J587" s="5">
        <v>3.5691451704084356</v>
      </c>
      <c r="K587" s="5">
        <f>transport_fleet_analysis3[[#This Row],[Distance_Travelled (km)]]/transport_fleet_analysis3[[#This Row],[Fuel_Consumed (L)]]</f>
        <v>10.823825505182745</v>
      </c>
      <c r="L587" s="5">
        <f>transport_fleet_analysis3[[#This Row],[Revenue (USD)]]/transport_fleet_analysis3[[#This Row],[Trip_Count]]</f>
        <v>240.78199679091958</v>
      </c>
      <c r="M587" s="5">
        <f>transport_fleet_analysis3[[#This Row],[Maintenance_Cost (USD)]]/transport_fleet_analysis3[[#This Row],[Distance_Travelled (km)]]</f>
        <v>0.76850104610589842</v>
      </c>
    </row>
    <row r="588" spans="1:13" x14ac:dyDescent="0.25">
      <c r="A588" s="1" t="s">
        <v>590</v>
      </c>
      <c r="B588" s="4">
        <v>45378</v>
      </c>
      <c r="C588" s="5">
        <v>322.29267298465345</v>
      </c>
      <c r="D588" s="5">
        <v>17.520155953330267</v>
      </c>
      <c r="E588" s="5">
        <v>76.979288985743764</v>
      </c>
      <c r="F588">
        <v>4</v>
      </c>
      <c r="G588" s="1" t="s">
        <v>20</v>
      </c>
      <c r="H588" s="1" t="s">
        <v>18</v>
      </c>
      <c r="I588" s="5">
        <v>1683.9985843811066</v>
      </c>
      <c r="J588" s="5">
        <v>6.3298975855247459</v>
      </c>
      <c r="K588" s="5">
        <f>transport_fleet_analysis3[[#This Row],[Distance_Travelled (km)]]/transport_fleet_analysis3[[#This Row],[Fuel_Consumed (L)]]</f>
        <v>18.395536765949359</v>
      </c>
      <c r="L588" s="5">
        <f>transport_fleet_analysis3[[#This Row],[Revenue (USD)]]/transport_fleet_analysis3[[#This Row],[Trip_Count]]</f>
        <v>420.99964609527666</v>
      </c>
      <c r="M588" s="5">
        <f>transport_fleet_analysis3[[#This Row],[Maintenance_Cost (USD)]]/transport_fleet_analysis3[[#This Row],[Distance_Travelled (km)]]</f>
        <v>0.23884901965925012</v>
      </c>
    </row>
    <row r="589" spans="1:13" x14ac:dyDescent="0.25">
      <c r="A589" s="1" t="s">
        <v>131</v>
      </c>
      <c r="B589" s="4">
        <v>45379</v>
      </c>
      <c r="C589" s="5">
        <v>355.57792561102769</v>
      </c>
      <c r="D589" s="5">
        <v>47.135125133985881</v>
      </c>
      <c r="E589" s="5">
        <v>258.73920707192048</v>
      </c>
      <c r="F589">
        <v>9</v>
      </c>
      <c r="G589" s="1" t="s">
        <v>11</v>
      </c>
      <c r="H589" s="1" t="s">
        <v>18</v>
      </c>
      <c r="I589" s="5">
        <v>352.33825406214089</v>
      </c>
      <c r="J589" s="5">
        <v>9.1312509830185462</v>
      </c>
      <c r="K589" s="5">
        <f>transport_fleet_analysis3[[#This Row],[Distance_Travelled (km)]]/transport_fleet_analysis3[[#This Row],[Fuel_Consumed (L)]]</f>
        <v>7.5437993343661462</v>
      </c>
      <c r="L589" s="5">
        <f>transport_fleet_analysis3[[#This Row],[Revenue (USD)]]/transport_fleet_analysis3[[#This Row],[Trip_Count]]</f>
        <v>39.148694895793433</v>
      </c>
      <c r="M589" s="5">
        <f>transport_fleet_analysis3[[#This Row],[Maintenance_Cost (USD)]]/transport_fleet_analysis3[[#This Row],[Distance_Travelled (km)]]</f>
        <v>0.72765823870337598</v>
      </c>
    </row>
    <row r="590" spans="1:13" x14ac:dyDescent="0.25">
      <c r="A590" s="1" t="s">
        <v>591</v>
      </c>
      <c r="B590" s="4">
        <v>45380</v>
      </c>
      <c r="C590" s="5">
        <v>476.97058816950039</v>
      </c>
      <c r="D590" s="5">
        <v>21.608202833393989</v>
      </c>
      <c r="E590" s="5">
        <v>333.61904150641845</v>
      </c>
      <c r="F590">
        <v>10</v>
      </c>
      <c r="G590" s="1" t="s">
        <v>11</v>
      </c>
      <c r="H590" s="1" t="s">
        <v>18</v>
      </c>
      <c r="I590" s="5">
        <v>363.19234340676167</v>
      </c>
      <c r="J590" s="5">
        <v>9.7335641599823646</v>
      </c>
      <c r="K590" s="5">
        <f>transport_fleet_analysis3[[#This Row],[Distance_Travelled (km)]]/transport_fleet_analysis3[[#This Row],[Fuel_Consumed (L)]]</f>
        <v>22.073588990583485</v>
      </c>
      <c r="L590" s="5">
        <f>transport_fleet_analysis3[[#This Row],[Revenue (USD)]]/transport_fleet_analysis3[[#This Row],[Trip_Count]]</f>
        <v>36.319234340676168</v>
      </c>
      <c r="M590" s="5">
        <f>transport_fleet_analysis3[[#This Row],[Maintenance_Cost (USD)]]/transport_fleet_analysis3[[#This Row],[Distance_Travelled (km)]]</f>
        <v>0.69945411683929803</v>
      </c>
    </row>
    <row r="591" spans="1:13" x14ac:dyDescent="0.25">
      <c r="A591" s="1" t="s">
        <v>592</v>
      </c>
      <c r="B591" s="4">
        <v>45381</v>
      </c>
      <c r="C591" s="5">
        <v>217.40602031180768</v>
      </c>
      <c r="D591" s="5">
        <v>47.761433548942215</v>
      </c>
      <c r="E591" s="5">
        <v>69.268794310473169</v>
      </c>
      <c r="F591">
        <v>5</v>
      </c>
      <c r="G591" s="1" t="s">
        <v>16</v>
      </c>
      <c r="H591" s="1" t="s">
        <v>12</v>
      </c>
      <c r="I591" s="5">
        <v>1309.2744996829235</v>
      </c>
      <c r="J591" s="5">
        <v>4.8316735379925291</v>
      </c>
      <c r="K591" s="5">
        <f>transport_fleet_analysis3[[#This Row],[Distance_Travelled (km)]]/transport_fleet_analysis3[[#This Row],[Fuel_Consumed (L)]]</f>
        <v>4.5519157227353082</v>
      </c>
      <c r="L591" s="5">
        <f>transport_fleet_analysis3[[#This Row],[Revenue (USD)]]/transport_fleet_analysis3[[#This Row],[Trip_Count]]</f>
        <v>261.85489993658473</v>
      </c>
      <c r="M591" s="5">
        <f>transport_fleet_analysis3[[#This Row],[Maintenance_Cost (USD)]]/transport_fleet_analysis3[[#This Row],[Distance_Travelled (km)]]</f>
        <v>0.31861488569234009</v>
      </c>
    </row>
    <row r="592" spans="1:13" x14ac:dyDescent="0.25">
      <c r="A592" s="1" t="s">
        <v>372</v>
      </c>
      <c r="B592" s="4">
        <v>45382</v>
      </c>
      <c r="C592" s="5">
        <v>393.38801230936076</v>
      </c>
      <c r="D592" s="5">
        <v>19.728017607241863</v>
      </c>
      <c r="E592" s="5">
        <v>217.92250288426374</v>
      </c>
      <c r="F592">
        <v>5</v>
      </c>
      <c r="G592" s="1" t="s">
        <v>16</v>
      </c>
      <c r="H592" s="1" t="s">
        <v>18</v>
      </c>
      <c r="I592" s="5">
        <v>1547.1896838759321</v>
      </c>
      <c r="J592" s="5">
        <v>11.329932281720028</v>
      </c>
      <c r="K592" s="5">
        <f>transport_fleet_analysis3[[#This Row],[Distance_Travelled (km)]]/transport_fleet_analysis3[[#This Row],[Fuel_Consumed (L)]]</f>
        <v>19.940574878894768</v>
      </c>
      <c r="L592" s="5">
        <f>transport_fleet_analysis3[[#This Row],[Revenue (USD)]]/transport_fleet_analysis3[[#This Row],[Trip_Count]]</f>
        <v>309.43793677518642</v>
      </c>
      <c r="M592" s="5">
        <f>transport_fleet_analysis3[[#This Row],[Maintenance_Cost (USD)]]/transport_fleet_analysis3[[#This Row],[Distance_Travelled (km)]]</f>
        <v>0.55396325273096847</v>
      </c>
    </row>
    <row r="593" spans="1:13" x14ac:dyDescent="0.25">
      <c r="A593" s="1" t="s">
        <v>593</v>
      </c>
      <c r="B593" s="4">
        <v>45383</v>
      </c>
      <c r="C593" s="5">
        <v>308.26480025025307</v>
      </c>
      <c r="D593" s="5">
        <v>5.111288831389313</v>
      </c>
      <c r="E593" s="5">
        <v>287.42288547431991</v>
      </c>
      <c r="F593">
        <v>9</v>
      </c>
      <c r="G593" s="1" t="s">
        <v>16</v>
      </c>
      <c r="H593" s="1" t="s">
        <v>27</v>
      </c>
      <c r="I593" s="5">
        <v>1367.7194152268914</v>
      </c>
      <c r="J593" s="5">
        <v>11.356253722602796</v>
      </c>
      <c r="K593" s="5">
        <f>transport_fleet_analysis3[[#This Row],[Distance_Travelled (km)]]/transport_fleet_analysis3[[#This Row],[Fuel_Consumed (L)]]</f>
        <v>60.310581228974065</v>
      </c>
      <c r="L593" s="5">
        <f>transport_fleet_analysis3[[#This Row],[Revenue (USD)]]/transport_fleet_analysis3[[#This Row],[Trip_Count]]</f>
        <v>151.96882391409906</v>
      </c>
      <c r="M593" s="5">
        <f>transport_fleet_analysis3[[#This Row],[Maintenance_Cost (USD)]]/transport_fleet_analysis3[[#This Row],[Distance_Travelled (km)]]</f>
        <v>0.93238957299369418</v>
      </c>
    </row>
    <row r="594" spans="1:13" x14ac:dyDescent="0.25">
      <c r="A594" s="1" t="s">
        <v>594</v>
      </c>
      <c r="B594" s="4">
        <v>45384</v>
      </c>
      <c r="C594" s="5">
        <v>288.25694669133031</v>
      </c>
      <c r="D594" s="5">
        <v>39.836088069696196</v>
      </c>
      <c r="E594" s="5">
        <v>20.081463429601492</v>
      </c>
      <c r="F594">
        <v>5</v>
      </c>
      <c r="G594" s="1" t="s">
        <v>29</v>
      </c>
      <c r="H594" s="1" t="s">
        <v>18</v>
      </c>
      <c r="I594" s="5">
        <v>383.06692276937162</v>
      </c>
      <c r="J594" s="5">
        <v>6.2373410899608279</v>
      </c>
      <c r="K594" s="5">
        <f>transport_fleet_analysis3[[#This Row],[Distance_Travelled (km)]]/transport_fleet_analysis3[[#This Row],[Fuel_Consumed (L)]]</f>
        <v>7.2360756454550295</v>
      </c>
      <c r="L594" s="5">
        <f>transport_fleet_analysis3[[#This Row],[Revenue (USD)]]/transport_fleet_analysis3[[#This Row],[Trip_Count]]</f>
        <v>76.613384553874326</v>
      </c>
      <c r="M594" s="5">
        <f>transport_fleet_analysis3[[#This Row],[Maintenance_Cost (USD)]]/transport_fleet_analysis3[[#This Row],[Distance_Travelled (km)]]</f>
        <v>6.9665149999333792E-2</v>
      </c>
    </row>
    <row r="595" spans="1:13" x14ac:dyDescent="0.25">
      <c r="A595" s="1" t="s">
        <v>595</v>
      </c>
      <c r="B595" s="4">
        <v>45385</v>
      </c>
      <c r="C595" s="5">
        <v>229.11532067860247</v>
      </c>
      <c r="D595" s="5">
        <v>37.972581194276913</v>
      </c>
      <c r="E595" s="5">
        <v>63.629862517535472</v>
      </c>
      <c r="F595">
        <v>7</v>
      </c>
      <c r="G595" s="1" t="s">
        <v>20</v>
      </c>
      <c r="H595" s="1" t="s">
        <v>18</v>
      </c>
      <c r="I595" s="5">
        <v>1482.9418966018477</v>
      </c>
      <c r="J595" s="5">
        <v>8.2417290838666268</v>
      </c>
      <c r="K595" s="5">
        <f>transport_fleet_analysis3[[#This Row],[Distance_Travelled (km)]]/transport_fleet_analysis3[[#This Row],[Fuel_Consumed (L)]]</f>
        <v>6.0337041484326033</v>
      </c>
      <c r="L595" s="5">
        <f>transport_fleet_analysis3[[#This Row],[Revenue (USD)]]/transport_fleet_analysis3[[#This Row],[Trip_Count]]</f>
        <v>211.84884237169254</v>
      </c>
      <c r="M595" s="5">
        <f>transport_fleet_analysis3[[#This Row],[Maintenance_Cost (USD)]]/transport_fleet_analysis3[[#This Row],[Distance_Travelled (km)]]</f>
        <v>0.27771980646721539</v>
      </c>
    </row>
    <row r="596" spans="1:13" x14ac:dyDescent="0.25">
      <c r="A596" s="1" t="s">
        <v>596</v>
      </c>
      <c r="B596" s="4">
        <v>45386</v>
      </c>
      <c r="C596" s="5">
        <v>342.30233151771421</v>
      </c>
      <c r="D596" s="5">
        <v>37.891937186917382</v>
      </c>
      <c r="E596" s="5">
        <v>310.01757250966278</v>
      </c>
      <c r="F596">
        <v>4</v>
      </c>
      <c r="G596" s="1" t="s">
        <v>20</v>
      </c>
      <c r="H596" s="1" t="s">
        <v>27</v>
      </c>
      <c r="I596" s="5">
        <v>269.69846352668162</v>
      </c>
      <c r="J596" s="5">
        <v>8.6944970634373302</v>
      </c>
      <c r="K596" s="5">
        <f>transport_fleet_analysis3[[#This Row],[Distance_Travelled (km)]]/transport_fleet_analysis3[[#This Row],[Fuel_Consumed (L)]]</f>
        <v>9.0336455966652967</v>
      </c>
      <c r="L596" s="5">
        <f>transport_fleet_analysis3[[#This Row],[Revenue (USD)]]/transport_fleet_analysis3[[#This Row],[Trip_Count]]</f>
        <v>67.424615881670405</v>
      </c>
      <c r="M596" s="5">
        <f>transport_fleet_analysis3[[#This Row],[Maintenance_Cost (USD)]]/transport_fleet_analysis3[[#This Row],[Distance_Travelled (km)]]</f>
        <v>0.90568349661860048</v>
      </c>
    </row>
    <row r="597" spans="1:13" x14ac:dyDescent="0.25">
      <c r="A597" s="1" t="s">
        <v>597</v>
      </c>
      <c r="B597" s="4">
        <v>45387</v>
      </c>
      <c r="C597" s="5">
        <v>162.32524389202908</v>
      </c>
      <c r="D597" s="5">
        <v>25.630216550587296</v>
      </c>
      <c r="E597" s="5">
        <v>317.15175379826348</v>
      </c>
      <c r="F597">
        <v>2</v>
      </c>
      <c r="G597" s="1" t="s">
        <v>11</v>
      </c>
      <c r="H597" s="1" t="s">
        <v>18</v>
      </c>
      <c r="I597" s="5">
        <v>1287.0638174008905</v>
      </c>
      <c r="J597" s="5">
        <v>2.105012938954347</v>
      </c>
      <c r="K597" s="5">
        <f>transport_fleet_analysis3[[#This Row],[Distance_Travelled (km)]]/transport_fleet_analysis3[[#This Row],[Fuel_Consumed (L)]]</f>
        <v>6.3333543659938183</v>
      </c>
      <c r="L597" s="5">
        <f>transport_fleet_analysis3[[#This Row],[Revenue (USD)]]/transport_fleet_analysis3[[#This Row],[Trip_Count]]</f>
        <v>643.53190870044523</v>
      </c>
      <c r="M597" s="5">
        <f>transport_fleet_analysis3[[#This Row],[Maintenance_Cost (USD)]]/transport_fleet_analysis3[[#This Row],[Distance_Travelled (km)]]</f>
        <v>1.953804264783471</v>
      </c>
    </row>
    <row r="598" spans="1:13" x14ac:dyDescent="0.25">
      <c r="A598" s="1" t="s">
        <v>598</v>
      </c>
      <c r="B598" s="4">
        <v>45388</v>
      </c>
      <c r="C598" s="5">
        <v>101.05187566325812</v>
      </c>
      <c r="D598" s="5">
        <v>34.886471937432916</v>
      </c>
      <c r="E598" s="5">
        <v>166.20701988975131</v>
      </c>
      <c r="F598">
        <v>3</v>
      </c>
      <c r="G598" s="1" t="s">
        <v>16</v>
      </c>
      <c r="H598" s="1" t="s">
        <v>18</v>
      </c>
      <c r="I598" s="5">
        <v>1284.8200006655886</v>
      </c>
      <c r="J598" s="5">
        <v>5.2334439771808139</v>
      </c>
      <c r="K598" s="5">
        <f>transport_fleet_analysis3[[#This Row],[Distance_Travelled (km)]]/transport_fleet_analysis3[[#This Row],[Fuel_Consumed (L)]]</f>
        <v>2.8965920040435567</v>
      </c>
      <c r="L598" s="5">
        <f>transport_fleet_analysis3[[#This Row],[Revenue (USD)]]/transport_fleet_analysis3[[#This Row],[Trip_Count]]</f>
        <v>428.27333355519619</v>
      </c>
      <c r="M598" s="5">
        <f>transport_fleet_analysis3[[#This Row],[Maintenance_Cost (USD)]]/transport_fleet_analysis3[[#This Row],[Distance_Travelled (km)]]</f>
        <v>1.6447692712168354</v>
      </c>
    </row>
    <row r="599" spans="1:13" x14ac:dyDescent="0.25">
      <c r="A599" s="1" t="s">
        <v>599</v>
      </c>
      <c r="B599" s="4">
        <v>45389</v>
      </c>
      <c r="C599" s="5">
        <v>381.05368676574244</v>
      </c>
      <c r="D599" s="5">
        <v>21.120022820344424</v>
      </c>
      <c r="E599" s="5">
        <v>264.00211535334313</v>
      </c>
      <c r="F599">
        <v>3</v>
      </c>
      <c r="G599" s="1" t="s">
        <v>20</v>
      </c>
      <c r="H599" s="1" t="s">
        <v>18</v>
      </c>
      <c r="I599" s="5">
        <v>835.74673117967177</v>
      </c>
      <c r="J599" s="5">
        <v>7.6789119030970809</v>
      </c>
      <c r="K599" s="5">
        <f>transport_fleet_analysis3[[#This Row],[Distance_Travelled (km)]]/transport_fleet_analysis3[[#This Row],[Fuel_Consumed (L)]]</f>
        <v>18.042295219429516</v>
      </c>
      <c r="L599" s="5">
        <f>transport_fleet_analysis3[[#This Row],[Revenue (USD)]]/transport_fleet_analysis3[[#This Row],[Trip_Count]]</f>
        <v>278.58224372655724</v>
      </c>
      <c r="M599" s="5">
        <f>transport_fleet_analysis3[[#This Row],[Maintenance_Cost (USD)]]/transport_fleet_analysis3[[#This Row],[Distance_Travelled (km)]]</f>
        <v>0.69282131238279232</v>
      </c>
    </row>
    <row r="600" spans="1:13" x14ac:dyDescent="0.25">
      <c r="A600" s="1" t="s">
        <v>600</v>
      </c>
      <c r="B600" s="4">
        <v>45390</v>
      </c>
      <c r="C600" s="5">
        <v>274.56978211541002</v>
      </c>
      <c r="D600" s="5">
        <v>7.8498808727078604</v>
      </c>
      <c r="E600" s="5">
        <v>119.28859944795121</v>
      </c>
      <c r="F600">
        <v>5</v>
      </c>
      <c r="G600" s="1" t="s">
        <v>20</v>
      </c>
      <c r="H600" s="1" t="s">
        <v>21</v>
      </c>
      <c r="I600" s="5">
        <v>1810.4643937293779</v>
      </c>
      <c r="J600" s="5">
        <v>8.8313617078570701</v>
      </c>
      <c r="K600" s="5">
        <f>transport_fleet_analysis3[[#This Row],[Distance_Travelled (km)]]/transport_fleet_analysis3[[#This Row],[Fuel_Consumed (L)]]</f>
        <v>34.977573108150317</v>
      </c>
      <c r="L600" s="5">
        <f>transport_fleet_analysis3[[#This Row],[Revenue (USD)]]/transport_fleet_analysis3[[#This Row],[Trip_Count]]</f>
        <v>362.09287874587557</v>
      </c>
      <c r="M600" s="5">
        <f>transport_fleet_analysis3[[#This Row],[Maintenance_Cost (USD)]]/transport_fleet_analysis3[[#This Row],[Distance_Travelled (km)]]</f>
        <v>0.43445640131589786</v>
      </c>
    </row>
    <row r="601" spans="1:13" x14ac:dyDescent="0.25">
      <c r="A601" s="1" t="s">
        <v>601</v>
      </c>
      <c r="B601" s="4">
        <v>45391</v>
      </c>
      <c r="C601" s="5">
        <v>224.14432101766857</v>
      </c>
      <c r="D601" s="5">
        <v>29.049100897440418</v>
      </c>
      <c r="E601" s="5">
        <v>342.30769797399489</v>
      </c>
      <c r="F601">
        <v>2</v>
      </c>
      <c r="G601" s="1" t="s">
        <v>11</v>
      </c>
      <c r="H601" s="1" t="s">
        <v>21</v>
      </c>
      <c r="I601" s="5">
        <v>744.09597611344941</v>
      </c>
      <c r="J601" s="5">
        <v>10.568445956115413</v>
      </c>
      <c r="K601" s="5">
        <f>transport_fleet_analysis3[[#This Row],[Distance_Travelled (km)]]/transport_fleet_analysis3[[#This Row],[Fuel_Consumed (L)]]</f>
        <v>7.7160502078540558</v>
      </c>
      <c r="L601" s="5">
        <f>transport_fleet_analysis3[[#This Row],[Revenue (USD)]]/transport_fleet_analysis3[[#This Row],[Trip_Count]]</f>
        <v>372.04798805672471</v>
      </c>
      <c r="M601" s="5">
        <f>transport_fleet_analysis3[[#This Row],[Maintenance_Cost (USD)]]/transport_fleet_analysis3[[#This Row],[Distance_Travelled (km)]]</f>
        <v>1.5271754217097113</v>
      </c>
    </row>
    <row r="602" spans="1:13" x14ac:dyDescent="0.25">
      <c r="A602" s="1" t="s">
        <v>602</v>
      </c>
      <c r="B602" s="4">
        <v>45292</v>
      </c>
      <c r="C602" s="5">
        <v>302.75271984184121</v>
      </c>
      <c r="D602" s="5">
        <v>14.802347075684263</v>
      </c>
      <c r="E602" s="5">
        <v>476.17046239681554</v>
      </c>
      <c r="F602">
        <v>8</v>
      </c>
      <c r="G602" s="1" t="s">
        <v>11</v>
      </c>
      <c r="H602" s="1" t="s">
        <v>21</v>
      </c>
      <c r="I602" s="5">
        <v>187.0574572708534</v>
      </c>
      <c r="J602" s="5">
        <v>10.638574073395272</v>
      </c>
      <c r="K602" s="5">
        <f>transport_fleet_analysis3[[#This Row],[Distance_Travelled (km)]]/transport_fleet_analysis3[[#This Row],[Fuel_Consumed (L)]]</f>
        <v>20.453021287358645</v>
      </c>
      <c r="L602" s="5">
        <f>transport_fleet_analysis3[[#This Row],[Revenue (USD)]]/transport_fleet_analysis3[[#This Row],[Trip_Count]]</f>
        <v>23.382182158856676</v>
      </c>
      <c r="M602" s="5">
        <f>transport_fleet_analysis3[[#This Row],[Maintenance_Cost (USD)]]/transport_fleet_analysis3[[#This Row],[Distance_Travelled (km)]]</f>
        <v>1.5728032522567204</v>
      </c>
    </row>
    <row r="603" spans="1:13" x14ac:dyDescent="0.25">
      <c r="A603" s="1" t="s">
        <v>603</v>
      </c>
      <c r="B603" s="4">
        <v>45293</v>
      </c>
      <c r="C603" s="5">
        <v>167.79950446437311</v>
      </c>
      <c r="D603" s="5">
        <v>24.333939530835625</v>
      </c>
      <c r="E603" s="5">
        <v>194.40438923350928</v>
      </c>
      <c r="F603">
        <v>10</v>
      </c>
      <c r="G603" s="1" t="s">
        <v>14</v>
      </c>
      <c r="H603" s="1" t="s">
        <v>27</v>
      </c>
      <c r="I603" s="5">
        <v>1373.8432950607091</v>
      </c>
      <c r="J603" s="5">
        <v>9.633481379038308</v>
      </c>
      <c r="K603" s="5">
        <f>transport_fleet_analysis3[[#This Row],[Distance_Travelled (km)]]/transport_fleet_analysis3[[#This Row],[Fuel_Consumed (L)]]</f>
        <v>6.8956982592867853</v>
      </c>
      <c r="L603" s="5">
        <f>transport_fleet_analysis3[[#This Row],[Revenue (USD)]]/transport_fleet_analysis3[[#This Row],[Trip_Count]]</f>
        <v>137.38432950607091</v>
      </c>
      <c r="M603" s="5">
        <f>transport_fleet_analysis3[[#This Row],[Maintenance_Cost (USD)]]/transport_fleet_analysis3[[#This Row],[Distance_Travelled (km)]]</f>
        <v>1.1585516289458702</v>
      </c>
    </row>
    <row r="604" spans="1:13" x14ac:dyDescent="0.25">
      <c r="A604" s="1" t="s">
        <v>604</v>
      </c>
      <c r="B604" s="4">
        <v>45294</v>
      </c>
      <c r="C604" s="5">
        <v>167.13039701295651</v>
      </c>
      <c r="D604" s="5">
        <v>14.533315988348219</v>
      </c>
      <c r="E604" s="5">
        <v>46.052102386672559</v>
      </c>
      <c r="F604">
        <v>8</v>
      </c>
      <c r="G604" s="1" t="s">
        <v>14</v>
      </c>
      <c r="H604" s="1" t="s">
        <v>18</v>
      </c>
      <c r="I604" s="5">
        <v>941.88278688664957</v>
      </c>
      <c r="J604" s="5">
        <v>8.8833219226524438</v>
      </c>
      <c r="K604" s="5">
        <f>transport_fleet_analysis3[[#This Row],[Distance_Travelled (km)]]/transport_fleet_analysis3[[#This Row],[Fuel_Consumed (L)]]</f>
        <v>11.499811684198553</v>
      </c>
      <c r="L604" s="5">
        <f>transport_fleet_analysis3[[#This Row],[Revenue (USD)]]/transport_fleet_analysis3[[#This Row],[Trip_Count]]</f>
        <v>117.7353483608312</v>
      </c>
      <c r="M604" s="5">
        <f>transport_fleet_analysis3[[#This Row],[Maintenance_Cost (USD)]]/transport_fleet_analysis3[[#This Row],[Distance_Travelled (km)]]</f>
        <v>0.2755459402343336</v>
      </c>
    </row>
    <row r="605" spans="1:13" x14ac:dyDescent="0.25">
      <c r="A605" s="1" t="s">
        <v>605</v>
      </c>
      <c r="B605" s="4">
        <v>45295</v>
      </c>
      <c r="C605" s="5">
        <v>250.82290058252727</v>
      </c>
      <c r="D605" s="5">
        <v>17.084157724149016</v>
      </c>
      <c r="E605" s="5">
        <v>127.000694910231</v>
      </c>
      <c r="F605">
        <v>5</v>
      </c>
      <c r="G605" s="1" t="s">
        <v>11</v>
      </c>
      <c r="H605" s="1" t="s">
        <v>18</v>
      </c>
      <c r="I605" s="5">
        <v>627.01268886954631</v>
      </c>
      <c r="J605" s="5">
        <v>1.3492032245283936</v>
      </c>
      <c r="K605" s="5">
        <f>transport_fleet_analysis3[[#This Row],[Distance_Travelled (km)]]/transport_fleet_analysis3[[#This Row],[Fuel_Consumed (L)]]</f>
        <v>14.681607640977283</v>
      </c>
      <c r="L605" s="5">
        <f>transport_fleet_analysis3[[#This Row],[Revenue (USD)]]/transport_fleet_analysis3[[#This Row],[Trip_Count]]</f>
        <v>125.40253777390926</v>
      </c>
      <c r="M605" s="5">
        <f>transport_fleet_analysis3[[#This Row],[Maintenance_Cost (USD)]]/transport_fleet_analysis3[[#This Row],[Distance_Travelled (km)]]</f>
        <v>0.50633612248034932</v>
      </c>
    </row>
    <row r="606" spans="1:13" x14ac:dyDescent="0.25">
      <c r="A606" s="1" t="s">
        <v>606</v>
      </c>
      <c r="B606" s="4">
        <v>45296</v>
      </c>
      <c r="C606" s="5">
        <v>498.36430046964233</v>
      </c>
      <c r="D606" s="5">
        <v>42.275462767196359</v>
      </c>
      <c r="E606" s="5">
        <v>238.14079164972048</v>
      </c>
      <c r="F606">
        <v>10</v>
      </c>
      <c r="G606" s="1" t="s">
        <v>14</v>
      </c>
      <c r="H606" s="1" t="s">
        <v>21</v>
      </c>
      <c r="I606" s="5">
        <v>268.20679340743845</v>
      </c>
      <c r="J606" s="5">
        <v>6.4771756214278069</v>
      </c>
      <c r="K606" s="5">
        <f>transport_fleet_analysis3[[#This Row],[Distance_Travelled (km)]]/transport_fleet_analysis3[[#This Row],[Fuel_Consumed (L)]]</f>
        <v>11.788500180685144</v>
      </c>
      <c r="L606" s="5">
        <f>transport_fleet_analysis3[[#This Row],[Revenue (USD)]]/transport_fleet_analysis3[[#This Row],[Trip_Count]]</f>
        <v>26.820679340743844</v>
      </c>
      <c r="M606" s="5">
        <f>transport_fleet_analysis3[[#This Row],[Maintenance_Cost (USD)]]/transport_fleet_analysis3[[#This Row],[Distance_Travelled (km)]]</f>
        <v>0.4778448043435381</v>
      </c>
    </row>
    <row r="607" spans="1:13" x14ac:dyDescent="0.25">
      <c r="A607" s="1" t="s">
        <v>607</v>
      </c>
      <c r="B607" s="4">
        <v>45297</v>
      </c>
      <c r="C607" s="5">
        <v>178.5095949641711</v>
      </c>
      <c r="D607" s="5">
        <v>20.198981982685432</v>
      </c>
      <c r="E607" s="5">
        <v>288.8724056509127</v>
      </c>
      <c r="F607">
        <v>8</v>
      </c>
      <c r="G607" s="1" t="s">
        <v>20</v>
      </c>
      <c r="H607" s="1" t="s">
        <v>27</v>
      </c>
      <c r="I607" s="5">
        <v>414.66808500659744</v>
      </c>
      <c r="J607" s="5">
        <v>1.9579888009639925</v>
      </c>
      <c r="K607" s="5">
        <f>transport_fleet_analysis3[[#This Row],[Distance_Travelled (km)]]/transport_fleet_analysis3[[#This Row],[Fuel_Consumed (L)]]</f>
        <v>8.8375540468915474</v>
      </c>
      <c r="L607" s="5">
        <f>transport_fleet_analysis3[[#This Row],[Revenue (USD)]]/transport_fleet_analysis3[[#This Row],[Trip_Count]]</f>
        <v>51.83351062582468</v>
      </c>
      <c r="M607" s="5">
        <f>transport_fleet_analysis3[[#This Row],[Maintenance_Cost (USD)]]/transport_fleet_analysis3[[#This Row],[Distance_Travelled (km)]]</f>
        <v>1.6182458187129529</v>
      </c>
    </row>
    <row r="608" spans="1:13" x14ac:dyDescent="0.25">
      <c r="A608" s="1" t="s">
        <v>608</v>
      </c>
      <c r="B608" s="4">
        <v>45298</v>
      </c>
      <c r="C608" s="5">
        <v>462.41550929384664</v>
      </c>
      <c r="D608" s="5">
        <v>31.007013811742819</v>
      </c>
      <c r="E608" s="5">
        <v>317.48382544500043</v>
      </c>
      <c r="F608">
        <v>4</v>
      </c>
      <c r="G608" s="1" t="s">
        <v>11</v>
      </c>
      <c r="H608" s="1" t="s">
        <v>27</v>
      </c>
      <c r="I608" s="5">
        <v>147.12777053408388</v>
      </c>
      <c r="J608" s="5">
        <v>10.155895221260813</v>
      </c>
      <c r="K608" s="5">
        <f>transport_fleet_analysis3[[#This Row],[Distance_Travelled (km)]]/transport_fleet_analysis3[[#This Row],[Fuel_Consumed (L)]]</f>
        <v>14.913255178372674</v>
      </c>
      <c r="L608" s="5">
        <f>transport_fleet_analysis3[[#This Row],[Revenue (USD)]]/transport_fleet_analysis3[[#This Row],[Trip_Count]]</f>
        <v>36.78194263352097</v>
      </c>
      <c r="M608" s="5">
        <f>transport_fleet_analysis3[[#This Row],[Maintenance_Cost (USD)]]/transport_fleet_analysis3[[#This Row],[Distance_Travelled (km)]]</f>
        <v>0.68657694014162507</v>
      </c>
    </row>
    <row r="609" spans="1:13" x14ac:dyDescent="0.25">
      <c r="A609" s="1" t="s">
        <v>609</v>
      </c>
      <c r="B609" s="4">
        <v>45299</v>
      </c>
      <c r="C609" s="5">
        <v>271.04008786440085</v>
      </c>
      <c r="D609" s="5">
        <v>30.476394991271313</v>
      </c>
      <c r="E609" s="5">
        <v>247.10416692492265</v>
      </c>
      <c r="F609">
        <v>6</v>
      </c>
      <c r="G609" s="1" t="s">
        <v>11</v>
      </c>
      <c r="H609" s="1" t="s">
        <v>27</v>
      </c>
      <c r="I609" s="5">
        <v>1297.2075023703401</v>
      </c>
      <c r="J609" s="5">
        <v>11.959352135928073</v>
      </c>
      <c r="K609" s="5">
        <f>transport_fleet_analysis3[[#This Row],[Distance_Travelled (km)]]/transport_fleet_analysis3[[#This Row],[Fuel_Consumed (L)]]</f>
        <v>8.8934432022563339</v>
      </c>
      <c r="L609" s="5">
        <f>transport_fleet_analysis3[[#This Row],[Revenue (USD)]]/transport_fleet_analysis3[[#This Row],[Trip_Count]]</f>
        <v>216.20125039505669</v>
      </c>
      <c r="M609" s="5">
        <f>transport_fleet_analysis3[[#This Row],[Maintenance_Cost (USD)]]/transport_fleet_analysis3[[#This Row],[Distance_Travelled (km)]]</f>
        <v>0.91168863200984074</v>
      </c>
    </row>
    <row r="610" spans="1:13" x14ac:dyDescent="0.25">
      <c r="A610" s="1" t="s">
        <v>610</v>
      </c>
      <c r="B610" s="4">
        <v>45300</v>
      </c>
      <c r="C610" s="5">
        <v>105.18683985678689</v>
      </c>
      <c r="D610" s="5">
        <v>26.840205680382727</v>
      </c>
      <c r="E610" s="5">
        <v>335.44025908694698</v>
      </c>
      <c r="F610">
        <v>1</v>
      </c>
      <c r="G610" s="1" t="s">
        <v>16</v>
      </c>
      <c r="H610" s="1" t="s">
        <v>21</v>
      </c>
      <c r="I610" s="5">
        <v>1566.0307671432033</v>
      </c>
      <c r="J610" s="5">
        <v>11.859415692259695</v>
      </c>
      <c r="K610" s="5">
        <f>transport_fleet_analysis3[[#This Row],[Distance_Travelled (km)]]/transport_fleet_analysis3[[#This Row],[Fuel_Consumed (L)]]</f>
        <v>3.9190027494337363</v>
      </c>
      <c r="L610" s="5">
        <f>transport_fleet_analysis3[[#This Row],[Revenue (USD)]]/transport_fleet_analysis3[[#This Row],[Trip_Count]]</f>
        <v>1566.0307671432033</v>
      </c>
      <c r="M610" s="5">
        <f>transport_fleet_analysis3[[#This Row],[Maintenance_Cost (USD)]]/transport_fleet_analysis3[[#This Row],[Distance_Travelled (km)]]</f>
        <v>3.1889945504937005</v>
      </c>
    </row>
    <row r="611" spans="1:13" x14ac:dyDescent="0.25">
      <c r="A611" s="1" t="s">
        <v>611</v>
      </c>
      <c r="B611" s="4">
        <v>45301</v>
      </c>
      <c r="C611" s="5">
        <v>433.77183067294521</v>
      </c>
      <c r="D611" s="5">
        <v>20.468282924867864</v>
      </c>
      <c r="E611" s="5">
        <v>363.63848013591451</v>
      </c>
      <c r="F611">
        <v>3</v>
      </c>
      <c r="G611" s="1" t="s">
        <v>20</v>
      </c>
      <c r="H611" s="1" t="s">
        <v>21</v>
      </c>
      <c r="I611" s="5">
        <v>686.8113515226861</v>
      </c>
      <c r="J611" s="5">
        <v>6.13483349866108</v>
      </c>
      <c r="K611" s="5">
        <f>transport_fleet_analysis3[[#This Row],[Distance_Travelled (km)]]/transport_fleet_analysis3[[#This Row],[Fuel_Consumed (L)]]</f>
        <v>21.192389819174121</v>
      </c>
      <c r="L611" s="5">
        <f>transport_fleet_analysis3[[#This Row],[Revenue (USD)]]/transport_fleet_analysis3[[#This Row],[Trip_Count]]</f>
        <v>228.93711717422869</v>
      </c>
      <c r="M611" s="5">
        <f>transport_fleet_analysis3[[#This Row],[Maintenance_Cost (USD)]]/transport_fleet_analysis3[[#This Row],[Distance_Travelled (km)]]</f>
        <v>0.83831741579846897</v>
      </c>
    </row>
    <row r="612" spans="1:13" x14ac:dyDescent="0.25">
      <c r="A612" s="1" t="s">
        <v>612</v>
      </c>
      <c r="B612" s="4">
        <v>45302</v>
      </c>
      <c r="C612" s="5">
        <v>253.41920836042883</v>
      </c>
      <c r="D612" s="5">
        <v>35.714836674194267</v>
      </c>
      <c r="E612" s="5">
        <v>74.731212010754376</v>
      </c>
      <c r="F612">
        <v>1</v>
      </c>
      <c r="G612" s="1" t="s">
        <v>20</v>
      </c>
      <c r="H612" s="1" t="s">
        <v>18</v>
      </c>
      <c r="I612" s="5">
        <v>1325.8033874272187</v>
      </c>
      <c r="J612" s="5">
        <v>10.860494337299121</v>
      </c>
      <c r="K612" s="5">
        <f>transport_fleet_analysis3[[#This Row],[Distance_Travelled (km)]]/transport_fleet_analysis3[[#This Row],[Fuel_Consumed (L)]]</f>
        <v>7.0956283707027765</v>
      </c>
      <c r="L612" s="5">
        <f>transport_fleet_analysis3[[#This Row],[Revenue (USD)]]/transport_fleet_analysis3[[#This Row],[Trip_Count]]</f>
        <v>1325.8033874272187</v>
      </c>
      <c r="M612" s="5">
        <f>transport_fleet_analysis3[[#This Row],[Maintenance_Cost (USD)]]/transport_fleet_analysis3[[#This Row],[Distance_Travelled (km)]]</f>
        <v>0.29489166387287785</v>
      </c>
    </row>
    <row r="613" spans="1:13" x14ac:dyDescent="0.25">
      <c r="A613" s="1" t="s">
        <v>613</v>
      </c>
      <c r="B613" s="4">
        <v>45303</v>
      </c>
      <c r="C613" s="5">
        <v>454.40556385380364</v>
      </c>
      <c r="D613" s="5">
        <v>7.1784167518275321</v>
      </c>
      <c r="E613" s="5">
        <v>384.4735765179762</v>
      </c>
      <c r="F613">
        <v>9</v>
      </c>
      <c r="G613" s="1" t="s">
        <v>29</v>
      </c>
      <c r="H613" s="1" t="s">
        <v>18</v>
      </c>
      <c r="I613" s="5">
        <v>1323.4369603005823</v>
      </c>
      <c r="J613" s="5">
        <v>11.505563439968713</v>
      </c>
      <c r="K613" s="5">
        <f>transport_fleet_analysis3[[#This Row],[Distance_Travelled (km)]]/transport_fleet_analysis3[[#This Row],[Fuel_Consumed (L)]]</f>
        <v>63.301641512819366</v>
      </c>
      <c r="L613" s="5">
        <f>transport_fleet_analysis3[[#This Row],[Revenue (USD)]]/transport_fleet_analysis3[[#This Row],[Trip_Count]]</f>
        <v>147.04855114450913</v>
      </c>
      <c r="M613" s="5">
        <f>transport_fleet_analysis3[[#This Row],[Maintenance_Cost (USD)]]/transport_fleet_analysis3[[#This Row],[Distance_Travelled (km)]]</f>
        <v>0.84610226436768121</v>
      </c>
    </row>
    <row r="614" spans="1:13" x14ac:dyDescent="0.25">
      <c r="A614" s="1" t="s">
        <v>614</v>
      </c>
      <c r="B614" s="4">
        <v>45304</v>
      </c>
      <c r="C614" s="5">
        <v>250.30003673410476</v>
      </c>
      <c r="D614" s="5">
        <v>9.4808633862292631</v>
      </c>
      <c r="E614" s="5">
        <v>126.43861175369122</v>
      </c>
      <c r="F614">
        <v>1</v>
      </c>
      <c r="G614" s="1" t="s">
        <v>29</v>
      </c>
      <c r="H614" s="1" t="s">
        <v>18</v>
      </c>
      <c r="I614" s="5">
        <v>261.78885970719739</v>
      </c>
      <c r="J614" s="5">
        <v>6.3038539982517303</v>
      </c>
      <c r="K614" s="5">
        <f>transport_fleet_analysis3[[#This Row],[Distance_Travelled (km)]]/transport_fleet_analysis3[[#This Row],[Fuel_Consumed (L)]]</f>
        <v>26.400553044320819</v>
      </c>
      <c r="L614" s="5">
        <f>transport_fleet_analysis3[[#This Row],[Revenue (USD)]]/transport_fleet_analysis3[[#This Row],[Trip_Count]]</f>
        <v>261.78885970719739</v>
      </c>
      <c r="M614" s="5">
        <f>transport_fleet_analysis3[[#This Row],[Maintenance_Cost (USD)]]/transport_fleet_analysis3[[#This Row],[Distance_Travelled (km)]]</f>
        <v>0.5051481949561506</v>
      </c>
    </row>
    <row r="615" spans="1:13" x14ac:dyDescent="0.25">
      <c r="A615" s="1" t="s">
        <v>615</v>
      </c>
      <c r="B615" s="4">
        <v>45305</v>
      </c>
      <c r="C615" s="5">
        <v>89.505833497128975</v>
      </c>
      <c r="D615" s="5">
        <v>40.275039282825574</v>
      </c>
      <c r="E615" s="5">
        <v>183.85141499688257</v>
      </c>
      <c r="F615">
        <v>3</v>
      </c>
      <c r="G615" s="1" t="s">
        <v>16</v>
      </c>
      <c r="H615" s="1" t="s">
        <v>21</v>
      </c>
      <c r="I615" s="5">
        <v>1914.8198200429804</v>
      </c>
      <c r="J615" s="5">
        <v>6.9473469901823819</v>
      </c>
      <c r="K615" s="5">
        <f>transport_fleet_analysis3[[#This Row],[Distance_Travelled (km)]]/transport_fleet_analysis3[[#This Row],[Fuel_Consumed (L)]]</f>
        <v>2.2223648962472105</v>
      </c>
      <c r="L615" s="5">
        <f>transport_fleet_analysis3[[#This Row],[Revenue (USD)]]/transport_fleet_analysis3[[#This Row],[Trip_Count]]</f>
        <v>638.27327334766017</v>
      </c>
      <c r="M615" s="5">
        <f>transport_fleet_analysis3[[#This Row],[Maintenance_Cost (USD)]]/transport_fleet_analysis3[[#This Row],[Distance_Travelled (km)]]</f>
        <v>2.0540718723409226</v>
      </c>
    </row>
    <row r="616" spans="1:13" x14ac:dyDescent="0.25">
      <c r="A616" s="1" t="s">
        <v>616</v>
      </c>
      <c r="B616" s="4">
        <v>45306</v>
      </c>
      <c r="C616" s="5">
        <v>356.86816711278669</v>
      </c>
      <c r="D616" s="5">
        <v>25.681179320310509</v>
      </c>
      <c r="E616" s="5">
        <v>418.34426510451254</v>
      </c>
      <c r="F616">
        <v>2</v>
      </c>
      <c r="G616" s="1" t="s">
        <v>29</v>
      </c>
      <c r="H616" s="1" t="s">
        <v>21</v>
      </c>
      <c r="I616" s="5">
        <v>1129.4852249028204</v>
      </c>
      <c r="J616" s="5">
        <v>3.6769159833196476</v>
      </c>
      <c r="K616" s="5">
        <f>transport_fleet_analysis3[[#This Row],[Distance_Travelled (km)]]/transport_fleet_analysis3[[#This Row],[Fuel_Consumed (L)]]</f>
        <v>13.896097319430728</v>
      </c>
      <c r="L616" s="5">
        <f>transport_fleet_analysis3[[#This Row],[Revenue (USD)]]/transport_fleet_analysis3[[#This Row],[Trip_Count]]</f>
        <v>564.7426124514102</v>
      </c>
      <c r="M616" s="5">
        <f>transport_fleet_analysis3[[#This Row],[Maintenance_Cost (USD)]]/transport_fleet_analysis3[[#This Row],[Distance_Travelled (km)]]</f>
        <v>1.1722655693532245</v>
      </c>
    </row>
    <row r="617" spans="1:13" x14ac:dyDescent="0.25">
      <c r="A617" s="1" t="s">
        <v>617</v>
      </c>
      <c r="B617" s="4">
        <v>45307</v>
      </c>
      <c r="C617" s="5">
        <v>430.48454853861477</v>
      </c>
      <c r="D617" s="5">
        <v>10.59067306536793</v>
      </c>
      <c r="E617" s="5">
        <v>482.9281680580832</v>
      </c>
      <c r="F617">
        <v>5</v>
      </c>
      <c r="G617" s="1" t="s">
        <v>14</v>
      </c>
      <c r="H617" s="1" t="s">
        <v>27</v>
      </c>
      <c r="I617" s="5">
        <v>1539.4688122008838</v>
      </c>
      <c r="J617" s="5">
        <v>2.874763140721452</v>
      </c>
      <c r="K617" s="5">
        <f>transport_fleet_analysis3[[#This Row],[Distance_Travelled (km)]]/transport_fleet_analysis3[[#This Row],[Fuel_Consumed (L)]]</f>
        <v>40.647515590517315</v>
      </c>
      <c r="L617" s="5">
        <f>transport_fleet_analysis3[[#This Row],[Revenue (USD)]]/transport_fleet_analysis3[[#This Row],[Trip_Count]]</f>
        <v>307.89376244017677</v>
      </c>
      <c r="M617" s="5">
        <f>transport_fleet_analysis3[[#This Row],[Maintenance_Cost (USD)]]/transport_fleet_analysis3[[#This Row],[Distance_Travelled (km)]]</f>
        <v>1.1218246269175076</v>
      </c>
    </row>
    <row r="618" spans="1:13" x14ac:dyDescent="0.25">
      <c r="A618" s="1" t="s">
        <v>618</v>
      </c>
      <c r="B618" s="4">
        <v>45308</v>
      </c>
      <c r="C618" s="5">
        <v>193.81449744498656</v>
      </c>
      <c r="D618" s="5">
        <v>43.59432199678762</v>
      </c>
      <c r="E618" s="5">
        <v>160.15211062797511</v>
      </c>
      <c r="F618">
        <v>5</v>
      </c>
      <c r="G618" s="1" t="s">
        <v>11</v>
      </c>
      <c r="H618" s="1" t="s">
        <v>21</v>
      </c>
      <c r="I618" s="5">
        <v>1918.8563330729626</v>
      </c>
      <c r="J618" s="5">
        <v>11.386308664509624</v>
      </c>
      <c r="K618" s="5">
        <f>transport_fleet_analysis3[[#This Row],[Distance_Travelled (km)]]/transport_fleet_analysis3[[#This Row],[Fuel_Consumed (L)]]</f>
        <v>4.4458656211987506</v>
      </c>
      <c r="L618" s="5">
        <f>transport_fleet_analysis3[[#This Row],[Revenue (USD)]]/transport_fleet_analysis3[[#This Row],[Trip_Count]]</f>
        <v>383.77126661459249</v>
      </c>
      <c r="M618" s="5">
        <f>transport_fleet_analysis3[[#This Row],[Maintenance_Cost (USD)]]/transport_fleet_analysis3[[#This Row],[Distance_Travelled (km)]]</f>
        <v>0.82631646620466881</v>
      </c>
    </row>
    <row r="619" spans="1:13" x14ac:dyDescent="0.25">
      <c r="A619" s="1" t="s">
        <v>619</v>
      </c>
      <c r="B619" s="4">
        <v>45309</v>
      </c>
      <c r="C619" s="5">
        <v>206.34138263235405</v>
      </c>
      <c r="D619" s="5">
        <v>24.857867699439197</v>
      </c>
      <c r="E619" s="5">
        <v>270.55284156998522</v>
      </c>
      <c r="F619">
        <v>3</v>
      </c>
      <c r="G619" s="1" t="s">
        <v>14</v>
      </c>
      <c r="H619" s="1" t="s">
        <v>18</v>
      </c>
      <c r="I619" s="5">
        <v>1091.3321998704382</v>
      </c>
      <c r="J619" s="5">
        <v>8.6989990248065432</v>
      </c>
      <c r="K619" s="5">
        <f>transport_fleet_analysis3[[#This Row],[Distance_Travelled (km)]]/transport_fleet_analysis3[[#This Row],[Fuel_Consumed (L)]]</f>
        <v>8.3008480504950626</v>
      </c>
      <c r="L619" s="5">
        <f>transport_fleet_analysis3[[#This Row],[Revenue (USD)]]/transport_fleet_analysis3[[#This Row],[Trip_Count]]</f>
        <v>363.77739995681276</v>
      </c>
      <c r="M619" s="5">
        <f>transport_fleet_analysis3[[#This Row],[Maintenance_Cost (USD)]]/transport_fleet_analysis3[[#This Row],[Distance_Travelled (km)]]</f>
        <v>1.3111904074619829</v>
      </c>
    </row>
    <row r="620" spans="1:13" x14ac:dyDescent="0.25">
      <c r="A620" s="1" t="s">
        <v>620</v>
      </c>
      <c r="B620" s="4">
        <v>45310</v>
      </c>
      <c r="C620" s="5">
        <v>79.222585242232014</v>
      </c>
      <c r="D620" s="5">
        <v>5.0304169180446898</v>
      </c>
      <c r="E620" s="5">
        <v>357.00610556479296</v>
      </c>
      <c r="F620">
        <v>8</v>
      </c>
      <c r="G620" s="1" t="s">
        <v>20</v>
      </c>
      <c r="H620" s="1" t="s">
        <v>18</v>
      </c>
      <c r="I620" s="5">
        <v>1526.0612897879466</v>
      </c>
      <c r="J620" s="5">
        <v>2.160166448234226</v>
      </c>
      <c r="K620" s="5">
        <f>transport_fleet_analysis3[[#This Row],[Distance_Travelled (km)]]/transport_fleet_analysis3[[#This Row],[Fuel_Consumed (L)]]</f>
        <v>15.748711594470709</v>
      </c>
      <c r="L620" s="5">
        <f>transport_fleet_analysis3[[#This Row],[Revenue (USD)]]/transport_fleet_analysis3[[#This Row],[Trip_Count]]</f>
        <v>190.75766122349333</v>
      </c>
      <c r="M620" s="5">
        <f>transport_fleet_analysis3[[#This Row],[Maintenance_Cost (USD)]]/transport_fleet_analysis3[[#This Row],[Distance_Travelled (km)]]</f>
        <v>4.5063677797588451</v>
      </c>
    </row>
    <row r="621" spans="1:13" x14ac:dyDescent="0.25">
      <c r="A621" s="1" t="s">
        <v>621</v>
      </c>
      <c r="B621" s="4">
        <v>45311</v>
      </c>
      <c r="C621" s="5">
        <v>293.97711255150307</v>
      </c>
      <c r="D621" s="5">
        <v>48.111429618678756</v>
      </c>
      <c r="E621" s="5">
        <v>41.973492730416453</v>
      </c>
      <c r="F621">
        <v>1</v>
      </c>
      <c r="G621" s="1" t="s">
        <v>29</v>
      </c>
      <c r="H621" s="1" t="s">
        <v>21</v>
      </c>
      <c r="I621" s="5">
        <v>1055.0137222114363</v>
      </c>
      <c r="J621" s="5">
        <v>11.926976180623596</v>
      </c>
      <c r="K621" s="5">
        <f>transport_fleet_analysis3[[#This Row],[Distance_Travelled (km)]]/transport_fleet_analysis3[[#This Row],[Fuel_Consumed (L)]]</f>
        <v>6.1103383308603565</v>
      </c>
      <c r="L621" s="5">
        <f>transport_fleet_analysis3[[#This Row],[Revenue (USD)]]/transport_fleet_analysis3[[#This Row],[Trip_Count]]</f>
        <v>1055.0137222114363</v>
      </c>
      <c r="M621" s="5">
        <f>transport_fleet_analysis3[[#This Row],[Maintenance_Cost (USD)]]/transport_fleet_analysis3[[#This Row],[Distance_Travelled (km)]]</f>
        <v>0.14277809713184031</v>
      </c>
    </row>
    <row r="622" spans="1:13" x14ac:dyDescent="0.25">
      <c r="A622" s="1" t="s">
        <v>622</v>
      </c>
      <c r="B622" s="4">
        <v>45312</v>
      </c>
      <c r="C622" s="5">
        <v>451.09925705925002</v>
      </c>
      <c r="D622" s="5">
        <v>14.104319287882987</v>
      </c>
      <c r="E622" s="5">
        <v>98.794576498587617</v>
      </c>
      <c r="F622">
        <v>4</v>
      </c>
      <c r="G622" s="1" t="s">
        <v>14</v>
      </c>
      <c r="H622" s="1" t="s">
        <v>12</v>
      </c>
      <c r="I622" s="5">
        <v>135.46173370285351</v>
      </c>
      <c r="J622" s="5">
        <v>1.3214395997121033</v>
      </c>
      <c r="K622" s="5">
        <f>transport_fleet_analysis3[[#This Row],[Distance_Travelled (km)]]/transport_fleet_analysis3[[#This Row],[Fuel_Consumed (L)]]</f>
        <v>31.983057661406541</v>
      </c>
      <c r="L622" s="5">
        <f>transport_fleet_analysis3[[#This Row],[Revenue (USD)]]/transport_fleet_analysis3[[#This Row],[Trip_Count]]</f>
        <v>33.865433425713377</v>
      </c>
      <c r="M622" s="5">
        <f>transport_fleet_analysis3[[#This Row],[Maintenance_Cost (USD)]]/transport_fleet_analysis3[[#This Row],[Distance_Travelled (km)]]</f>
        <v>0.21900851077130318</v>
      </c>
    </row>
    <row r="623" spans="1:13" x14ac:dyDescent="0.25">
      <c r="A623" s="1" t="s">
        <v>623</v>
      </c>
      <c r="B623" s="4">
        <v>45313</v>
      </c>
      <c r="C623" s="5">
        <v>433.11292283890663</v>
      </c>
      <c r="D623" s="5">
        <v>35.986634686017965</v>
      </c>
      <c r="E623" s="5">
        <v>87.415609914679465</v>
      </c>
      <c r="F623">
        <v>2</v>
      </c>
      <c r="G623" s="1" t="s">
        <v>20</v>
      </c>
      <c r="H623" s="1" t="s">
        <v>27</v>
      </c>
      <c r="I623" s="5">
        <v>1350.6833872105585</v>
      </c>
      <c r="J623" s="5">
        <v>11.219038242240554</v>
      </c>
      <c r="K623" s="5">
        <f>transport_fleet_analysis3[[#This Row],[Distance_Travelled (km)]]/transport_fleet_analysis3[[#This Row],[Fuel_Consumed (L)]]</f>
        <v>12.035382764123419</v>
      </c>
      <c r="L623" s="5">
        <f>transport_fleet_analysis3[[#This Row],[Revenue (USD)]]/transport_fleet_analysis3[[#This Row],[Trip_Count]]</f>
        <v>675.34169360527926</v>
      </c>
      <c r="M623" s="5">
        <f>transport_fleet_analysis3[[#This Row],[Maintenance_Cost (USD)]]/transport_fleet_analysis3[[#This Row],[Distance_Travelled (km)]]</f>
        <v>0.20183098980676939</v>
      </c>
    </row>
    <row r="624" spans="1:13" x14ac:dyDescent="0.25">
      <c r="A624" s="1" t="s">
        <v>624</v>
      </c>
      <c r="B624" s="4">
        <v>45314</v>
      </c>
      <c r="C624" s="5">
        <v>370.31409680324572</v>
      </c>
      <c r="D624" s="5">
        <v>10.936088932280608</v>
      </c>
      <c r="E624" s="5">
        <v>364.09093407098374</v>
      </c>
      <c r="F624">
        <v>3</v>
      </c>
      <c r="G624" s="1" t="s">
        <v>29</v>
      </c>
      <c r="H624" s="1" t="s">
        <v>21</v>
      </c>
      <c r="I624" s="5">
        <v>1110.5329293125305</v>
      </c>
      <c r="J624" s="5">
        <v>4.5915087456191603</v>
      </c>
      <c r="K624" s="5">
        <f>transport_fleet_analysis3[[#This Row],[Distance_Travelled (km)]]/transport_fleet_analysis3[[#This Row],[Fuel_Consumed (L)]]</f>
        <v>33.861657407537244</v>
      </c>
      <c r="L624" s="5">
        <f>transport_fleet_analysis3[[#This Row],[Revenue (USD)]]/transport_fleet_analysis3[[#This Row],[Trip_Count]]</f>
        <v>370.17764310417687</v>
      </c>
      <c r="M624" s="5">
        <f>transport_fleet_analysis3[[#This Row],[Maintenance_Cost (USD)]]/transport_fleet_analysis3[[#This Row],[Distance_Travelled (km)]]</f>
        <v>0.98319490728010694</v>
      </c>
    </row>
    <row r="625" spans="1:13" x14ac:dyDescent="0.25">
      <c r="A625" s="1" t="s">
        <v>625</v>
      </c>
      <c r="B625" s="4">
        <v>45315</v>
      </c>
      <c r="C625" s="5">
        <v>467.29600552543002</v>
      </c>
      <c r="D625" s="5">
        <v>34.249873970329375</v>
      </c>
      <c r="E625" s="5">
        <v>366.34836581663166</v>
      </c>
      <c r="F625">
        <v>1</v>
      </c>
      <c r="G625" s="1" t="s">
        <v>11</v>
      </c>
      <c r="H625" s="1" t="s">
        <v>12</v>
      </c>
      <c r="I625" s="5">
        <v>1928.5158554915324</v>
      </c>
      <c r="J625" s="5">
        <v>5.2183879720374717</v>
      </c>
      <c r="K625" s="5">
        <f>transport_fleet_analysis3[[#This Row],[Distance_Travelled (km)]]/transport_fleet_analysis3[[#This Row],[Fuel_Consumed (L)]]</f>
        <v>13.643729198251883</v>
      </c>
      <c r="L625" s="5">
        <f>transport_fleet_analysis3[[#This Row],[Revenue (USD)]]/transport_fleet_analysis3[[#This Row],[Trip_Count]]</f>
        <v>1928.5158554915324</v>
      </c>
      <c r="M625" s="5">
        <f>transport_fleet_analysis3[[#This Row],[Maintenance_Cost (USD)]]/transport_fleet_analysis3[[#This Row],[Distance_Travelled (km)]]</f>
        <v>0.78397495695412089</v>
      </c>
    </row>
    <row r="626" spans="1:13" x14ac:dyDescent="0.25">
      <c r="A626" s="1" t="s">
        <v>626</v>
      </c>
      <c r="B626" s="4">
        <v>45316</v>
      </c>
      <c r="C626" s="5">
        <v>336.96501015380733</v>
      </c>
      <c r="D626" s="5">
        <v>12.153985830761872</v>
      </c>
      <c r="E626" s="5">
        <v>71.341522649369125</v>
      </c>
      <c r="F626">
        <v>8</v>
      </c>
      <c r="G626" s="1" t="s">
        <v>11</v>
      </c>
      <c r="H626" s="1" t="s">
        <v>18</v>
      </c>
      <c r="I626" s="5">
        <v>622.42880310742828</v>
      </c>
      <c r="J626" s="5">
        <v>4.0839363144646317</v>
      </c>
      <c r="K626" s="5">
        <f>transport_fleet_analysis3[[#This Row],[Distance_Travelled (km)]]/transport_fleet_analysis3[[#This Row],[Fuel_Consumed (L)]]</f>
        <v>27.724650566972453</v>
      </c>
      <c r="L626" s="5">
        <f>transport_fleet_analysis3[[#This Row],[Revenue (USD)]]/transport_fleet_analysis3[[#This Row],[Trip_Count]]</f>
        <v>77.803600388428535</v>
      </c>
      <c r="M626" s="5">
        <f>transport_fleet_analysis3[[#This Row],[Maintenance_Cost (USD)]]/transport_fleet_analysis3[[#This Row],[Distance_Travelled (km)]]</f>
        <v>0.21171789503250013</v>
      </c>
    </row>
    <row r="627" spans="1:13" x14ac:dyDescent="0.25">
      <c r="A627" s="1" t="s">
        <v>627</v>
      </c>
      <c r="B627" s="4">
        <v>45317</v>
      </c>
      <c r="C627" s="5">
        <v>407.16337273025124</v>
      </c>
      <c r="D627" s="5">
        <v>46.972650322666588</v>
      </c>
      <c r="E627" s="5">
        <v>313.20884774656821</v>
      </c>
      <c r="F627">
        <v>4</v>
      </c>
      <c r="G627" s="1" t="s">
        <v>29</v>
      </c>
      <c r="H627" s="1" t="s">
        <v>21</v>
      </c>
      <c r="I627" s="5">
        <v>491.02949623796871</v>
      </c>
      <c r="J627" s="5">
        <v>8.9109248134040371</v>
      </c>
      <c r="K627" s="5">
        <f>transport_fleet_analysis3[[#This Row],[Distance_Travelled (km)]]/transport_fleet_analysis3[[#This Row],[Fuel_Consumed (L)]]</f>
        <v>8.6680945174127224</v>
      </c>
      <c r="L627" s="5">
        <f>transport_fleet_analysis3[[#This Row],[Revenue (USD)]]/transport_fleet_analysis3[[#This Row],[Trip_Count]]</f>
        <v>122.75737405949218</v>
      </c>
      <c r="M627" s="5">
        <f>transport_fleet_analysis3[[#This Row],[Maintenance_Cost (USD)]]/transport_fleet_analysis3[[#This Row],[Distance_Travelled (km)]]</f>
        <v>0.76924612753434329</v>
      </c>
    </row>
    <row r="628" spans="1:13" x14ac:dyDescent="0.25">
      <c r="A628" s="1" t="s">
        <v>628</v>
      </c>
      <c r="B628" s="4">
        <v>45318</v>
      </c>
      <c r="C628" s="5">
        <v>278.94008532843532</v>
      </c>
      <c r="D628" s="5">
        <v>17.330875614287699</v>
      </c>
      <c r="E628" s="5">
        <v>110.02083225516961</v>
      </c>
      <c r="F628">
        <v>6</v>
      </c>
      <c r="G628" s="1" t="s">
        <v>11</v>
      </c>
      <c r="H628" s="1" t="s">
        <v>27</v>
      </c>
      <c r="I628" s="5">
        <v>1676.4120470037581</v>
      </c>
      <c r="J628" s="5">
        <v>8.325259493584376</v>
      </c>
      <c r="K628" s="5">
        <f>transport_fleet_analysis3[[#This Row],[Distance_Travelled (km)]]/transport_fleet_analysis3[[#This Row],[Fuel_Consumed (L)]]</f>
        <v>16.094979361485642</v>
      </c>
      <c r="L628" s="5">
        <f>transport_fleet_analysis3[[#This Row],[Revenue (USD)]]/transport_fleet_analysis3[[#This Row],[Trip_Count]]</f>
        <v>279.40200783395966</v>
      </c>
      <c r="M628" s="5">
        <f>transport_fleet_analysis3[[#This Row],[Maintenance_Cost (USD)]]/transport_fleet_analysis3[[#This Row],[Distance_Travelled (km)]]</f>
        <v>0.39442460242179478</v>
      </c>
    </row>
    <row r="629" spans="1:13" x14ac:dyDescent="0.25">
      <c r="A629" s="1" t="s">
        <v>629</v>
      </c>
      <c r="B629" s="4">
        <v>45319</v>
      </c>
      <c r="C629" s="5">
        <v>104.61310478530561</v>
      </c>
      <c r="D629" s="5">
        <v>34.456458398845733</v>
      </c>
      <c r="E629" s="5">
        <v>466.50380439350977</v>
      </c>
      <c r="F629">
        <v>7</v>
      </c>
      <c r="G629" s="1" t="s">
        <v>16</v>
      </c>
      <c r="H629" s="1" t="s">
        <v>12</v>
      </c>
      <c r="I629" s="5">
        <v>1693.9431375752843</v>
      </c>
      <c r="J629" s="5">
        <v>11.466542675142136</v>
      </c>
      <c r="K629" s="5">
        <f>transport_fleet_analysis3[[#This Row],[Distance_Travelled (km)]]/transport_fleet_analysis3[[#This Row],[Fuel_Consumed (L)]]</f>
        <v>3.0360956884881145</v>
      </c>
      <c r="L629" s="5">
        <f>transport_fleet_analysis3[[#This Row],[Revenue (USD)]]/transport_fleet_analysis3[[#This Row],[Trip_Count]]</f>
        <v>241.99187679646917</v>
      </c>
      <c r="M629" s="5">
        <f>transport_fleet_analysis3[[#This Row],[Maintenance_Cost (USD)]]/transport_fleet_analysis3[[#This Row],[Distance_Travelled (km)]]</f>
        <v>4.4593247218013632</v>
      </c>
    </row>
    <row r="630" spans="1:13" x14ac:dyDescent="0.25">
      <c r="A630" s="1" t="s">
        <v>630</v>
      </c>
      <c r="B630" s="4">
        <v>45320</v>
      </c>
      <c r="C630" s="5">
        <v>140.44116702995859</v>
      </c>
      <c r="D630" s="5">
        <v>16.267517534709899</v>
      </c>
      <c r="E630" s="5">
        <v>208.59031515928325</v>
      </c>
      <c r="F630">
        <v>5</v>
      </c>
      <c r="G630" s="1" t="s">
        <v>29</v>
      </c>
      <c r="H630" s="1" t="s">
        <v>12</v>
      </c>
      <c r="I630" s="5">
        <v>1201.1502261760531</v>
      </c>
      <c r="J630" s="5">
        <v>8.3766139921104852</v>
      </c>
      <c r="K630" s="5">
        <f>transport_fleet_analysis3[[#This Row],[Distance_Travelled (km)]]/transport_fleet_analysis3[[#This Row],[Fuel_Consumed (L)]]</f>
        <v>8.6332267188463252</v>
      </c>
      <c r="L630" s="5">
        <f>transport_fleet_analysis3[[#This Row],[Revenue (USD)]]/transport_fleet_analysis3[[#This Row],[Trip_Count]]</f>
        <v>240.23004523521064</v>
      </c>
      <c r="M630" s="5">
        <f>transport_fleet_analysis3[[#This Row],[Maintenance_Cost (USD)]]/transport_fleet_analysis3[[#This Row],[Distance_Travelled (km)]]</f>
        <v>1.4852505114457446</v>
      </c>
    </row>
    <row r="631" spans="1:13" x14ac:dyDescent="0.25">
      <c r="A631" s="1" t="s">
        <v>631</v>
      </c>
      <c r="B631" s="4">
        <v>45321</v>
      </c>
      <c r="C631" s="5">
        <v>112.49459241726458</v>
      </c>
      <c r="D631" s="5">
        <v>21.73296954410446</v>
      </c>
      <c r="E631" s="5">
        <v>239.38208398063469</v>
      </c>
      <c r="F631">
        <v>8</v>
      </c>
      <c r="G631" s="1" t="s">
        <v>16</v>
      </c>
      <c r="H631" s="1" t="s">
        <v>21</v>
      </c>
      <c r="I631" s="5">
        <v>260.83109478019128</v>
      </c>
      <c r="J631" s="5">
        <v>8.3202400467792188</v>
      </c>
      <c r="K631" s="5">
        <f>transport_fleet_analysis3[[#This Row],[Distance_Travelled (km)]]/transport_fleet_analysis3[[#This Row],[Fuel_Consumed (L)]]</f>
        <v>5.1762181964581639</v>
      </c>
      <c r="L631" s="5">
        <f>transport_fleet_analysis3[[#This Row],[Revenue (USD)]]/transport_fleet_analysis3[[#This Row],[Trip_Count]]</f>
        <v>32.60388684752391</v>
      </c>
      <c r="M631" s="5">
        <f>transport_fleet_analysis3[[#This Row],[Maintenance_Cost (USD)]]/transport_fleet_analysis3[[#This Row],[Distance_Travelled (km)]]</f>
        <v>2.1279430311878409</v>
      </c>
    </row>
    <row r="632" spans="1:13" x14ac:dyDescent="0.25">
      <c r="A632" s="1" t="s">
        <v>632</v>
      </c>
      <c r="B632" s="4">
        <v>45322</v>
      </c>
      <c r="C632" s="5">
        <v>405.66787736348715</v>
      </c>
      <c r="D632" s="5">
        <v>45.671012097604603</v>
      </c>
      <c r="E632" s="5">
        <v>395.08179375140224</v>
      </c>
      <c r="F632">
        <v>6</v>
      </c>
      <c r="G632" s="1" t="s">
        <v>29</v>
      </c>
      <c r="H632" s="1" t="s">
        <v>21</v>
      </c>
      <c r="I632" s="5">
        <v>1113.7333471553336</v>
      </c>
      <c r="J632" s="5">
        <v>11.150098054706874</v>
      </c>
      <c r="K632" s="5">
        <f>transport_fleet_analysis3[[#This Row],[Distance_Travelled (km)]]/transport_fleet_analysis3[[#This Row],[Fuel_Consumed (L)]]</f>
        <v>8.8823929825887085</v>
      </c>
      <c r="L632" s="5">
        <f>transport_fleet_analysis3[[#This Row],[Revenue (USD)]]/transport_fleet_analysis3[[#This Row],[Trip_Count]]</f>
        <v>185.62222452588892</v>
      </c>
      <c r="M632" s="5">
        <f>transport_fleet_analysis3[[#This Row],[Maintenance_Cost (USD)]]/transport_fleet_analysis3[[#This Row],[Distance_Travelled (km)]]</f>
        <v>0.97390455541886656</v>
      </c>
    </row>
    <row r="633" spans="1:13" x14ac:dyDescent="0.25">
      <c r="A633" s="1" t="s">
        <v>633</v>
      </c>
      <c r="B633" s="4">
        <v>45323</v>
      </c>
      <c r="C633" s="5">
        <v>61.827812063719563</v>
      </c>
      <c r="D633" s="5">
        <v>12.44862856217047</v>
      </c>
      <c r="E633" s="5">
        <v>364.05819894528463</v>
      </c>
      <c r="F633">
        <v>8</v>
      </c>
      <c r="G633" s="1" t="s">
        <v>16</v>
      </c>
      <c r="H633" s="1" t="s">
        <v>12</v>
      </c>
      <c r="I633" s="5">
        <v>708.81920578640654</v>
      </c>
      <c r="J633" s="5">
        <v>7.9690300969746586</v>
      </c>
      <c r="K633" s="5">
        <f>transport_fleet_analysis3[[#This Row],[Distance_Travelled (km)]]/transport_fleet_analysis3[[#This Row],[Fuel_Consumed (L)]]</f>
        <v>4.9666364254456985</v>
      </c>
      <c r="L633" s="5">
        <f>transport_fleet_analysis3[[#This Row],[Revenue (USD)]]/transport_fleet_analysis3[[#This Row],[Trip_Count]]</f>
        <v>88.602400723300818</v>
      </c>
      <c r="M633" s="5">
        <f>transport_fleet_analysis3[[#This Row],[Maintenance_Cost (USD)]]/transport_fleet_analysis3[[#This Row],[Distance_Travelled (km)]]</f>
        <v>5.8882594546623661</v>
      </c>
    </row>
    <row r="634" spans="1:13" x14ac:dyDescent="0.25">
      <c r="A634" s="1" t="s">
        <v>634</v>
      </c>
      <c r="B634" s="4">
        <v>45324</v>
      </c>
      <c r="C634" s="5">
        <v>299.30964676681776</v>
      </c>
      <c r="D634" s="5">
        <v>22.835370511950494</v>
      </c>
      <c r="E634" s="5">
        <v>71.727558697996159</v>
      </c>
      <c r="F634">
        <v>1</v>
      </c>
      <c r="G634" s="1" t="s">
        <v>11</v>
      </c>
      <c r="H634" s="1" t="s">
        <v>18</v>
      </c>
      <c r="I634" s="5">
        <v>1218.8967502524622</v>
      </c>
      <c r="J634" s="5">
        <v>6.4115466102574707</v>
      </c>
      <c r="K634" s="5">
        <f>transport_fleet_analysis3[[#This Row],[Distance_Travelled (km)]]/transport_fleet_analysis3[[#This Row],[Fuel_Consumed (L)]]</f>
        <v>13.107282258029457</v>
      </c>
      <c r="L634" s="5">
        <f>transport_fleet_analysis3[[#This Row],[Revenue (USD)]]/transport_fleet_analysis3[[#This Row],[Trip_Count]]</f>
        <v>1218.8967502524622</v>
      </c>
      <c r="M634" s="5">
        <f>transport_fleet_analysis3[[#This Row],[Maintenance_Cost (USD)]]/transport_fleet_analysis3[[#This Row],[Distance_Travelled (km)]]</f>
        <v>0.23964332413875294</v>
      </c>
    </row>
    <row r="635" spans="1:13" x14ac:dyDescent="0.25">
      <c r="A635" s="1" t="s">
        <v>250</v>
      </c>
      <c r="B635" s="4">
        <v>45325</v>
      </c>
      <c r="C635" s="5">
        <v>216.01002447554933</v>
      </c>
      <c r="D635" s="5">
        <v>18.747916017990381</v>
      </c>
      <c r="E635" s="5">
        <v>218.94576566159853</v>
      </c>
      <c r="F635">
        <v>6</v>
      </c>
      <c r="G635" s="1" t="s">
        <v>11</v>
      </c>
      <c r="H635" s="1" t="s">
        <v>27</v>
      </c>
      <c r="I635" s="5">
        <v>1033.7987768482508</v>
      </c>
      <c r="J635" s="5">
        <v>9.750945110690818</v>
      </c>
      <c r="K635" s="5">
        <f>transport_fleet_analysis3[[#This Row],[Distance_Travelled (km)]]/transport_fleet_analysis3[[#This Row],[Fuel_Consumed (L)]]</f>
        <v>11.521815238998697</v>
      </c>
      <c r="L635" s="5">
        <f>transport_fleet_analysis3[[#This Row],[Revenue (USD)]]/transport_fleet_analysis3[[#This Row],[Trip_Count]]</f>
        <v>172.29979614137514</v>
      </c>
      <c r="M635" s="5">
        <f>transport_fleet_analysis3[[#This Row],[Maintenance_Cost (USD)]]/transport_fleet_analysis3[[#This Row],[Distance_Travelled (km)]]</f>
        <v>1.0135907636378305</v>
      </c>
    </row>
    <row r="636" spans="1:13" x14ac:dyDescent="0.25">
      <c r="A636" s="1" t="s">
        <v>635</v>
      </c>
      <c r="B636" s="4">
        <v>45326</v>
      </c>
      <c r="C636" s="5">
        <v>411.64777682986391</v>
      </c>
      <c r="D636" s="5">
        <v>36.474861718605808</v>
      </c>
      <c r="E636" s="5">
        <v>464.78073465790914</v>
      </c>
      <c r="F636">
        <v>2</v>
      </c>
      <c r="G636" s="1" t="s">
        <v>14</v>
      </c>
      <c r="H636" s="1" t="s">
        <v>18</v>
      </c>
      <c r="I636" s="5">
        <v>1874.312688739599</v>
      </c>
      <c r="J636" s="5">
        <v>4.6608122929285951</v>
      </c>
      <c r="K636" s="5">
        <f>transport_fleet_analysis3[[#This Row],[Distance_Travelled (km)]]/transport_fleet_analysis3[[#This Row],[Fuel_Consumed (L)]]</f>
        <v>11.285794035509189</v>
      </c>
      <c r="L636" s="5">
        <f>transport_fleet_analysis3[[#This Row],[Revenue (USD)]]/transport_fleet_analysis3[[#This Row],[Trip_Count]]</f>
        <v>937.15634436979951</v>
      </c>
      <c r="M636" s="5">
        <f>transport_fleet_analysis3[[#This Row],[Maintenance_Cost (USD)]]/transport_fleet_analysis3[[#This Row],[Distance_Travelled (km)]]</f>
        <v>1.1290738364657933</v>
      </c>
    </row>
    <row r="637" spans="1:13" x14ac:dyDescent="0.25">
      <c r="A637" s="1" t="s">
        <v>636</v>
      </c>
      <c r="B637" s="4">
        <v>45327</v>
      </c>
      <c r="C637" s="5">
        <v>298.24112026689238</v>
      </c>
      <c r="D637" s="5">
        <v>15.536472866798876</v>
      </c>
      <c r="E637" s="5">
        <v>421.98379399350318</v>
      </c>
      <c r="F637">
        <v>3</v>
      </c>
      <c r="G637" s="1" t="s">
        <v>20</v>
      </c>
      <c r="H637" s="1" t="s">
        <v>12</v>
      </c>
      <c r="I637" s="5">
        <v>745.91745458791468</v>
      </c>
      <c r="J637" s="5">
        <v>3.4618683848498719</v>
      </c>
      <c r="K637" s="5">
        <f>transport_fleet_analysis3[[#This Row],[Distance_Travelled (km)]]/transport_fleet_analysis3[[#This Row],[Fuel_Consumed (L)]]</f>
        <v>19.196192264733877</v>
      </c>
      <c r="L637" s="5">
        <f>transport_fleet_analysis3[[#This Row],[Revenue (USD)]]/transport_fleet_analysis3[[#This Row],[Trip_Count]]</f>
        <v>248.63915152930488</v>
      </c>
      <c r="M637" s="5">
        <f>transport_fleet_analysis3[[#This Row],[Maintenance_Cost (USD)]]/transport_fleet_analysis3[[#This Row],[Distance_Travelled (km)]]</f>
        <v>1.4149081575869717</v>
      </c>
    </row>
    <row r="638" spans="1:13" x14ac:dyDescent="0.25">
      <c r="A638" s="1" t="s">
        <v>637</v>
      </c>
      <c r="B638" s="4">
        <v>45328</v>
      </c>
      <c r="C638" s="5">
        <v>325.37676317923439</v>
      </c>
      <c r="D638" s="5">
        <v>34.496835277259073</v>
      </c>
      <c r="E638" s="5">
        <v>302.62933179099264</v>
      </c>
      <c r="F638">
        <v>1</v>
      </c>
      <c r="G638" s="1" t="s">
        <v>16</v>
      </c>
      <c r="H638" s="1" t="s">
        <v>18</v>
      </c>
      <c r="I638" s="5">
        <v>442.96521088763478</v>
      </c>
      <c r="J638" s="5">
        <v>7.3356929453440847</v>
      </c>
      <c r="K638" s="5">
        <f>transport_fleet_analysis3[[#This Row],[Distance_Travelled (km)]]/transport_fleet_analysis3[[#This Row],[Fuel_Consumed (L)]]</f>
        <v>9.4320757415602277</v>
      </c>
      <c r="L638" s="5">
        <f>transport_fleet_analysis3[[#This Row],[Revenue (USD)]]/transport_fleet_analysis3[[#This Row],[Trip_Count]]</f>
        <v>442.96521088763478</v>
      </c>
      <c r="M638" s="5">
        <f>transport_fleet_analysis3[[#This Row],[Maintenance_Cost (USD)]]/transport_fleet_analysis3[[#This Row],[Distance_Travelled (km)]]</f>
        <v>0.93008894929687624</v>
      </c>
    </row>
    <row r="639" spans="1:13" x14ac:dyDescent="0.25">
      <c r="A639" s="1" t="s">
        <v>638</v>
      </c>
      <c r="B639" s="4">
        <v>45329</v>
      </c>
      <c r="C639" s="5">
        <v>88.796966743369723</v>
      </c>
      <c r="D639" s="5">
        <v>36.666411789381989</v>
      </c>
      <c r="E639" s="5">
        <v>390.62968334586981</v>
      </c>
      <c r="F639">
        <v>5</v>
      </c>
      <c r="G639" s="1" t="s">
        <v>29</v>
      </c>
      <c r="H639" s="1" t="s">
        <v>21</v>
      </c>
      <c r="I639" s="5">
        <v>145.70818642774202</v>
      </c>
      <c r="J639" s="5">
        <v>11.162322510834587</v>
      </c>
      <c r="K639" s="5">
        <f>transport_fleet_analysis3[[#This Row],[Distance_Travelled (km)]]/transport_fleet_analysis3[[#This Row],[Fuel_Consumed (L)]]</f>
        <v>2.4217522907186657</v>
      </c>
      <c r="L639" s="5">
        <f>transport_fleet_analysis3[[#This Row],[Revenue (USD)]]/transport_fleet_analysis3[[#This Row],[Trip_Count]]</f>
        <v>29.141637285548406</v>
      </c>
      <c r="M639" s="5">
        <f>transport_fleet_analysis3[[#This Row],[Maintenance_Cost (USD)]]/transport_fleet_analysis3[[#This Row],[Distance_Travelled (km)]]</f>
        <v>4.3991331874524562</v>
      </c>
    </row>
    <row r="640" spans="1:13" x14ac:dyDescent="0.25">
      <c r="A640" s="1" t="s">
        <v>639</v>
      </c>
      <c r="B640" s="4">
        <v>45330</v>
      </c>
      <c r="C640" s="5">
        <v>189.18082288780798</v>
      </c>
      <c r="D640" s="5">
        <v>5.0488836661275656</v>
      </c>
      <c r="E640" s="5">
        <v>236.24220654030273</v>
      </c>
      <c r="F640">
        <v>7</v>
      </c>
      <c r="G640" s="1" t="s">
        <v>11</v>
      </c>
      <c r="H640" s="1" t="s">
        <v>12</v>
      </c>
      <c r="I640" s="5">
        <v>1103.0133366810278</v>
      </c>
      <c r="J640" s="5">
        <v>1.7113373136807377</v>
      </c>
      <c r="K640" s="5">
        <f>transport_fleet_analysis3[[#This Row],[Distance_Travelled (km)]]/transport_fleet_analysis3[[#This Row],[Fuel_Consumed (L)]]</f>
        <v>37.469832025840169</v>
      </c>
      <c r="L640" s="5">
        <f>transport_fleet_analysis3[[#This Row],[Revenue (USD)]]/transport_fleet_analysis3[[#This Row],[Trip_Count]]</f>
        <v>157.5733338115754</v>
      </c>
      <c r="M640" s="5">
        <f>transport_fleet_analysis3[[#This Row],[Maintenance_Cost (USD)]]/transport_fleet_analysis3[[#This Row],[Distance_Travelled (km)]]</f>
        <v>1.2487640286901811</v>
      </c>
    </row>
    <row r="641" spans="1:13" x14ac:dyDescent="0.25">
      <c r="A641" s="1" t="s">
        <v>640</v>
      </c>
      <c r="B641" s="4">
        <v>45331</v>
      </c>
      <c r="C641" s="5">
        <v>499.81776977047411</v>
      </c>
      <c r="D641" s="5">
        <v>26.456301871741132</v>
      </c>
      <c r="E641" s="5">
        <v>336.05921360009728</v>
      </c>
      <c r="F641">
        <v>2</v>
      </c>
      <c r="G641" s="1" t="s">
        <v>11</v>
      </c>
      <c r="H641" s="1" t="s">
        <v>27</v>
      </c>
      <c r="I641" s="5">
        <v>825.82086837766906</v>
      </c>
      <c r="J641" s="5">
        <v>4.7754835795396078</v>
      </c>
      <c r="K641" s="5">
        <f>transport_fleet_analysis3[[#This Row],[Distance_Travelled (km)]]/transport_fleet_analysis3[[#This Row],[Fuel_Consumed (L)]]</f>
        <v>18.892200890115571</v>
      </c>
      <c r="L641" s="5">
        <f>transport_fleet_analysis3[[#This Row],[Revenue (USD)]]/transport_fleet_analysis3[[#This Row],[Trip_Count]]</f>
        <v>412.91043418883453</v>
      </c>
      <c r="M641" s="5">
        <f>transport_fleet_analysis3[[#This Row],[Maintenance_Cost (USD)]]/transport_fleet_analysis3[[#This Row],[Distance_Travelled (km)]]</f>
        <v>0.67236347710170874</v>
      </c>
    </row>
    <row r="642" spans="1:13" x14ac:dyDescent="0.25">
      <c r="A642" s="1" t="s">
        <v>641</v>
      </c>
      <c r="B642" s="4">
        <v>45332</v>
      </c>
      <c r="C642" s="5">
        <v>373.49134695082375</v>
      </c>
      <c r="D642" s="5">
        <v>10.971490641799397</v>
      </c>
      <c r="E642" s="5">
        <v>478.97135438036048</v>
      </c>
      <c r="F642">
        <v>9</v>
      </c>
      <c r="G642" s="1" t="s">
        <v>29</v>
      </c>
      <c r="H642" s="1" t="s">
        <v>27</v>
      </c>
      <c r="I642" s="5">
        <v>272.94766171146011</v>
      </c>
      <c r="J642" s="5">
        <v>11.011838383167014</v>
      </c>
      <c r="K642" s="5">
        <f>transport_fleet_analysis3[[#This Row],[Distance_Travelled (km)]]/transport_fleet_analysis3[[#This Row],[Fuel_Consumed (L)]]</f>
        <v>34.041987469586786</v>
      </c>
      <c r="L642" s="5">
        <f>transport_fleet_analysis3[[#This Row],[Revenue (USD)]]/transport_fleet_analysis3[[#This Row],[Trip_Count]]</f>
        <v>30.327517967940011</v>
      </c>
      <c r="M642" s="5">
        <f>transport_fleet_analysis3[[#This Row],[Maintenance_Cost (USD)]]/transport_fleet_analysis3[[#This Row],[Distance_Travelled (km)]]</f>
        <v>1.2824162013140961</v>
      </c>
    </row>
    <row r="643" spans="1:13" x14ac:dyDescent="0.25">
      <c r="A643" s="1" t="s">
        <v>642</v>
      </c>
      <c r="B643" s="4">
        <v>45333</v>
      </c>
      <c r="C643" s="5">
        <v>286.56304467363509</v>
      </c>
      <c r="D643" s="5">
        <v>15.178588765673272</v>
      </c>
      <c r="E643" s="5">
        <v>84.625286926703737</v>
      </c>
      <c r="F643">
        <v>8</v>
      </c>
      <c r="G643" s="1" t="s">
        <v>20</v>
      </c>
      <c r="H643" s="1" t="s">
        <v>18</v>
      </c>
      <c r="I643" s="5">
        <v>1961.5936159248195</v>
      </c>
      <c r="J643" s="5">
        <v>9.17264601659795</v>
      </c>
      <c r="K643" s="5">
        <f>transport_fleet_analysis3[[#This Row],[Distance_Travelled (km)]]/transport_fleet_analysis3[[#This Row],[Fuel_Consumed (L)]]</f>
        <v>18.879426084834975</v>
      </c>
      <c r="L643" s="5">
        <f>transport_fleet_analysis3[[#This Row],[Revenue (USD)]]/transport_fleet_analysis3[[#This Row],[Trip_Count]]</f>
        <v>245.19920199060243</v>
      </c>
      <c r="M643" s="5">
        <f>transport_fleet_analysis3[[#This Row],[Maintenance_Cost (USD)]]/transport_fleet_analysis3[[#This Row],[Distance_Travelled (km)]]</f>
        <v>0.29531123604260612</v>
      </c>
    </row>
    <row r="644" spans="1:13" x14ac:dyDescent="0.25">
      <c r="A644" s="1" t="s">
        <v>643</v>
      </c>
      <c r="B644" s="4">
        <v>45334</v>
      </c>
      <c r="C644" s="5">
        <v>396.12404766861408</v>
      </c>
      <c r="D644" s="5">
        <v>35.599222630471061</v>
      </c>
      <c r="E644" s="5">
        <v>259.43774820925341</v>
      </c>
      <c r="F644">
        <v>3</v>
      </c>
      <c r="G644" s="1" t="s">
        <v>29</v>
      </c>
      <c r="H644" s="1" t="s">
        <v>18</v>
      </c>
      <c r="I644" s="5">
        <v>1129.3806196711687</v>
      </c>
      <c r="J644" s="5">
        <v>8.9753089412909404</v>
      </c>
      <c r="K644" s="5">
        <f>transport_fleet_analysis3[[#This Row],[Distance_Travelled (km)]]/transport_fleet_analysis3[[#This Row],[Fuel_Consumed (L)]]</f>
        <v>11.127322969394077</v>
      </c>
      <c r="L644" s="5">
        <f>transport_fleet_analysis3[[#This Row],[Revenue (USD)]]/transport_fleet_analysis3[[#This Row],[Trip_Count]]</f>
        <v>376.46020655705621</v>
      </c>
      <c r="M644" s="5">
        <f>transport_fleet_analysis3[[#This Row],[Maintenance_Cost (USD)]]/transport_fleet_analysis3[[#This Row],[Distance_Travelled (km)]]</f>
        <v>0.65494066754132418</v>
      </c>
    </row>
    <row r="645" spans="1:13" x14ac:dyDescent="0.25">
      <c r="A645" s="1" t="s">
        <v>644</v>
      </c>
      <c r="B645" s="4">
        <v>45335</v>
      </c>
      <c r="C645" s="5">
        <v>420.5027297787758</v>
      </c>
      <c r="D645" s="5">
        <v>5.4179126423807071</v>
      </c>
      <c r="E645" s="5">
        <v>274.57488680916043</v>
      </c>
      <c r="F645">
        <v>4</v>
      </c>
      <c r="G645" s="1" t="s">
        <v>16</v>
      </c>
      <c r="H645" s="1" t="s">
        <v>27</v>
      </c>
      <c r="I645" s="5">
        <v>642.16827656079147</v>
      </c>
      <c r="J645" s="5">
        <v>8.1931161438161446</v>
      </c>
      <c r="K645" s="5">
        <f>transport_fleet_analysis3[[#This Row],[Distance_Travelled (km)]]/transport_fleet_analysis3[[#This Row],[Fuel_Consumed (L)]]</f>
        <v>77.613420063192635</v>
      </c>
      <c r="L645" s="5">
        <f>transport_fleet_analysis3[[#This Row],[Revenue (USD)]]/transport_fleet_analysis3[[#This Row],[Trip_Count]]</f>
        <v>160.54206914019787</v>
      </c>
      <c r="M645" s="5">
        <f>transport_fleet_analysis3[[#This Row],[Maintenance_Cost (USD)]]/transport_fleet_analysis3[[#This Row],[Distance_Travelled (km)]]</f>
        <v>0.65296814352100108</v>
      </c>
    </row>
    <row r="646" spans="1:13" x14ac:dyDescent="0.25">
      <c r="A646" s="1" t="s">
        <v>645</v>
      </c>
      <c r="B646" s="4">
        <v>45336</v>
      </c>
      <c r="C646" s="5">
        <v>83.187820810057559</v>
      </c>
      <c r="D646" s="5">
        <v>36.301869827962193</v>
      </c>
      <c r="E646" s="5">
        <v>43.314370703314502</v>
      </c>
      <c r="F646">
        <v>5</v>
      </c>
      <c r="G646" s="1" t="s">
        <v>16</v>
      </c>
      <c r="H646" s="1" t="s">
        <v>12</v>
      </c>
      <c r="I646" s="5">
        <v>447.07095984781961</v>
      </c>
      <c r="J646" s="5">
        <v>9.6359007074005838</v>
      </c>
      <c r="K646" s="5">
        <f>transport_fleet_analysis3[[#This Row],[Distance_Travelled (km)]]/transport_fleet_analysis3[[#This Row],[Fuel_Consumed (L)]]</f>
        <v>2.2915574653397215</v>
      </c>
      <c r="L646" s="5">
        <f>transport_fleet_analysis3[[#This Row],[Revenue (USD)]]/transport_fleet_analysis3[[#This Row],[Trip_Count]]</f>
        <v>89.414191969563916</v>
      </c>
      <c r="M646" s="5">
        <f>transport_fleet_analysis3[[#This Row],[Maintenance_Cost (USD)]]/transport_fleet_analysis3[[#This Row],[Distance_Travelled (km)]]</f>
        <v>0.52068163682534785</v>
      </c>
    </row>
    <row r="647" spans="1:13" x14ac:dyDescent="0.25">
      <c r="A647" s="1" t="s">
        <v>646</v>
      </c>
      <c r="B647" s="4">
        <v>45337</v>
      </c>
      <c r="C647" s="5">
        <v>487.57087918119464</v>
      </c>
      <c r="D647" s="5">
        <v>41.76990621109843</v>
      </c>
      <c r="E647" s="5">
        <v>468.94797479919328</v>
      </c>
      <c r="F647">
        <v>7</v>
      </c>
      <c r="G647" s="1" t="s">
        <v>14</v>
      </c>
      <c r="H647" s="1" t="s">
        <v>18</v>
      </c>
      <c r="I647" s="5">
        <v>1559.7789136342278</v>
      </c>
      <c r="J647" s="5">
        <v>11.628727968167894</v>
      </c>
      <c r="K647" s="5">
        <f>transport_fleet_analysis3[[#This Row],[Distance_Travelled (km)]]/transport_fleet_analysis3[[#This Row],[Fuel_Consumed (L)]]</f>
        <v>11.672778883368551</v>
      </c>
      <c r="L647" s="5">
        <f>transport_fleet_analysis3[[#This Row],[Revenue (USD)]]/transport_fleet_analysis3[[#This Row],[Trip_Count]]</f>
        <v>222.82555909060397</v>
      </c>
      <c r="M647" s="5">
        <f>transport_fleet_analysis3[[#This Row],[Maintenance_Cost (USD)]]/transport_fleet_analysis3[[#This Row],[Distance_Travelled (km)]]</f>
        <v>0.96180472383158755</v>
      </c>
    </row>
    <row r="648" spans="1:13" x14ac:dyDescent="0.25">
      <c r="A648" s="1" t="s">
        <v>647</v>
      </c>
      <c r="B648" s="4">
        <v>45338</v>
      </c>
      <c r="C648" s="5">
        <v>339.05236522387162</v>
      </c>
      <c r="D648" s="5">
        <v>49.466970925892241</v>
      </c>
      <c r="E648" s="5">
        <v>422.63173312587992</v>
      </c>
      <c r="F648">
        <v>1</v>
      </c>
      <c r="G648" s="1" t="s">
        <v>29</v>
      </c>
      <c r="H648" s="1" t="s">
        <v>12</v>
      </c>
      <c r="I648" s="5">
        <v>393.03200455687198</v>
      </c>
      <c r="J648" s="5">
        <v>5.8065847821006349</v>
      </c>
      <c r="K648" s="5">
        <f>transport_fleet_analysis3[[#This Row],[Distance_Travelled (km)]]/transport_fleet_analysis3[[#This Row],[Fuel_Consumed (L)]]</f>
        <v>6.8541161683785896</v>
      </c>
      <c r="L648" s="5">
        <f>transport_fleet_analysis3[[#This Row],[Revenue (USD)]]/transport_fleet_analysis3[[#This Row],[Trip_Count]]</f>
        <v>393.03200455687198</v>
      </c>
      <c r="M648" s="5">
        <f>transport_fleet_analysis3[[#This Row],[Maintenance_Cost (USD)]]/transport_fleet_analysis3[[#This Row],[Distance_Travelled (km)]]</f>
        <v>1.2465087298441997</v>
      </c>
    </row>
    <row r="649" spans="1:13" x14ac:dyDescent="0.25">
      <c r="A649" s="1" t="s">
        <v>648</v>
      </c>
      <c r="B649" s="4">
        <v>45339</v>
      </c>
      <c r="C649" s="5">
        <v>252.48852304834824</v>
      </c>
      <c r="D649" s="5">
        <v>24.004127019877693</v>
      </c>
      <c r="E649" s="5">
        <v>251.8073424972446</v>
      </c>
      <c r="F649">
        <v>2</v>
      </c>
      <c r="G649" s="1" t="s">
        <v>11</v>
      </c>
      <c r="H649" s="1" t="s">
        <v>27</v>
      </c>
      <c r="I649" s="5">
        <v>1909.1129822568982</v>
      </c>
      <c r="J649" s="5">
        <v>3.5670418922533029</v>
      </c>
      <c r="K649" s="5">
        <f>transport_fleet_analysis3[[#This Row],[Distance_Travelled (km)]]/transport_fleet_analysis3[[#This Row],[Fuel_Consumed (L)]]</f>
        <v>10.518546366600368</v>
      </c>
      <c r="L649" s="5">
        <f>transport_fleet_analysis3[[#This Row],[Revenue (USD)]]/transport_fleet_analysis3[[#This Row],[Trip_Count]]</f>
        <v>954.55649112844912</v>
      </c>
      <c r="M649" s="5">
        <f>transport_fleet_analysis3[[#This Row],[Maintenance_Cost (USD)]]/transport_fleet_analysis3[[#This Row],[Distance_Travelled (km)]]</f>
        <v>0.99730213261624889</v>
      </c>
    </row>
    <row r="650" spans="1:13" x14ac:dyDescent="0.25">
      <c r="A650" s="1" t="s">
        <v>649</v>
      </c>
      <c r="B650" s="4">
        <v>45340</v>
      </c>
      <c r="C650" s="5">
        <v>356.04904579231146</v>
      </c>
      <c r="D650" s="5">
        <v>10.947881799165238</v>
      </c>
      <c r="E650" s="5">
        <v>263.99979155450399</v>
      </c>
      <c r="F650">
        <v>4</v>
      </c>
      <c r="G650" s="1" t="s">
        <v>14</v>
      </c>
      <c r="H650" s="1" t="s">
        <v>12</v>
      </c>
      <c r="I650" s="5">
        <v>1389.3562787880226</v>
      </c>
      <c r="J650" s="5">
        <v>3.850033434276205</v>
      </c>
      <c r="K650" s="5">
        <f>transport_fleet_analysis3[[#This Row],[Distance_Travelled (km)]]/transport_fleet_analysis3[[#This Row],[Fuel_Consumed (L)]]</f>
        <v>32.522185782044133</v>
      </c>
      <c r="L650" s="5">
        <f>transport_fleet_analysis3[[#This Row],[Revenue (USD)]]/transport_fleet_analysis3[[#This Row],[Trip_Count]]</f>
        <v>347.33906969700564</v>
      </c>
      <c r="M650" s="5">
        <f>transport_fleet_analysis3[[#This Row],[Maintenance_Cost (USD)]]/transport_fleet_analysis3[[#This Row],[Distance_Travelled (km)]]</f>
        <v>0.74147029650656293</v>
      </c>
    </row>
    <row r="651" spans="1:13" x14ac:dyDescent="0.25">
      <c r="A651" s="1" t="s">
        <v>650</v>
      </c>
      <c r="B651" s="4">
        <v>45341</v>
      </c>
      <c r="C651" s="5">
        <v>205.03165131621486</v>
      </c>
      <c r="D651" s="5">
        <v>8.1872737430230451</v>
      </c>
      <c r="E651" s="5">
        <v>462.15791074102452</v>
      </c>
      <c r="F651">
        <v>7</v>
      </c>
      <c r="G651" s="1" t="s">
        <v>29</v>
      </c>
      <c r="H651" s="1" t="s">
        <v>27</v>
      </c>
      <c r="I651" s="5">
        <v>211.93609585987991</v>
      </c>
      <c r="J651" s="5">
        <v>4.2007415292001049</v>
      </c>
      <c r="K651" s="5">
        <f>transport_fleet_analysis3[[#This Row],[Distance_Travelled (km)]]/transport_fleet_analysis3[[#This Row],[Fuel_Consumed (L)]]</f>
        <v>25.042725790246948</v>
      </c>
      <c r="L651" s="5">
        <f>transport_fleet_analysis3[[#This Row],[Revenue (USD)]]/transport_fleet_analysis3[[#This Row],[Trip_Count]]</f>
        <v>30.276585122839986</v>
      </c>
      <c r="M651" s="5">
        <f>transport_fleet_analysis3[[#This Row],[Maintenance_Cost (USD)]]/transport_fleet_analysis3[[#This Row],[Distance_Travelled (km)]]</f>
        <v>2.2540808103245027</v>
      </c>
    </row>
    <row r="652" spans="1:13" x14ac:dyDescent="0.25">
      <c r="A652" s="1" t="s">
        <v>651</v>
      </c>
      <c r="B652" s="4">
        <v>45342</v>
      </c>
      <c r="C652" s="5">
        <v>445.0820682426853</v>
      </c>
      <c r="D652" s="5">
        <v>22.238146655409771</v>
      </c>
      <c r="E652" s="5">
        <v>105.05717048102987</v>
      </c>
      <c r="F652">
        <v>8</v>
      </c>
      <c r="G652" s="1" t="s">
        <v>29</v>
      </c>
      <c r="H652" s="1" t="s">
        <v>12</v>
      </c>
      <c r="I652" s="5">
        <v>1926.1343361292206</v>
      </c>
      <c r="J652" s="5">
        <v>2.2252077458838642</v>
      </c>
      <c r="K652" s="5">
        <f>transport_fleet_analysis3[[#This Row],[Distance_Travelled (km)]]/transport_fleet_analysis3[[#This Row],[Fuel_Consumed (L)]]</f>
        <v>20.014350797277984</v>
      </c>
      <c r="L652" s="5">
        <f>transport_fleet_analysis3[[#This Row],[Revenue (USD)]]/transport_fleet_analysis3[[#This Row],[Trip_Count]]</f>
        <v>240.76679201615258</v>
      </c>
      <c r="M652" s="5">
        <f>transport_fleet_analysis3[[#This Row],[Maintenance_Cost (USD)]]/transport_fleet_analysis3[[#This Row],[Distance_Travelled (km)]]</f>
        <v>0.23603999796223296</v>
      </c>
    </row>
    <row r="653" spans="1:13" x14ac:dyDescent="0.25">
      <c r="A653" s="1" t="s">
        <v>243</v>
      </c>
      <c r="B653" s="4">
        <v>45343</v>
      </c>
      <c r="C653" s="5">
        <v>401.1183179772388</v>
      </c>
      <c r="D653" s="5">
        <v>37.884352179378695</v>
      </c>
      <c r="E653" s="5">
        <v>297.70610513800477</v>
      </c>
      <c r="F653">
        <v>4</v>
      </c>
      <c r="G653" s="1" t="s">
        <v>11</v>
      </c>
      <c r="H653" s="1" t="s">
        <v>21</v>
      </c>
      <c r="I653" s="5">
        <v>444.76989620644781</v>
      </c>
      <c r="J653" s="5">
        <v>4.742616393762777</v>
      </c>
      <c r="K653" s="5">
        <f>transport_fleet_analysis3[[#This Row],[Distance_Travelled (km)]]/transport_fleet_analysis3[[#This Row],[Fuel_Consumed (L)]]</f>
        <v>10.587968248156464</v>
      </c>
      <c r="L653" s="5">
        <f>transport_fleet_analysis3[[#This Row],[Revenue (USD)]]/transport_fleet_analysis3[[#This Row],[Trip_Count]]</f>
        <v>111.19247405161195</v>
      </c>
      <c r="M653" s="5">
        <f>transport_fleet_analysis3[[#This Row],[Maintenance_Cost (USD)]]/transport_fleet_analysis3[[#This Row],[Distance_Travelled (km)]]</f>
        <v>0.7421902510941869</v>
      </c>
    </row>
    <row r="654" spans="1:13" x14ac:dyDescent="0.25">
      <c r="A654" s="1" t="s">
        <v>330</v>
      </c>
      <c r="B654" s="4">
        <v>45344</v>
      </c>
      <c r="C654" s="5">
        <v>337.90726821499834</v>
      </c>
      <c r="D654" s="5">
        <v>9.6092226702278012</v>
      </c>
      <c r="E654" s="5">
        <v>370.63743763653332</v>
      </c>
      <c r="F654">
        <v>1</v>
      </c>
      <c r="G654" s="1" t="s">
        <v>20</v>
      </c>
      <c r="H654" s="1" t="s">
        <v>12</v>
      </c>
      <c r="I654" s="5">
        <v>1455.2711845275267</v>
      </c>
      <c r="J654" s="5">
        <v>7.5142053612270736</v>
      </c>
      <c r="K654" s="5">
        <f>transport_fleet_analysis3[[#This Row],[Distance_Travelled (km)]]/transport_fleet_analysis3[[#This Row],[Fuel_Consumed (L)]]</f>
        <v>35.164891043885838</v>
      </c>
      <c r="L654" s="5">
        <f>transport_fleet_analysis3[[#This Row],[Revenue (USD)]]/transport_fleet_analysis3[[#This Row],[Trip_Count]]</f>
        <v>1455.2711845275267</v>
      </c>
      <c r="M654" s="5">
        <f>transport_fleet_analysis3[[#This Row],[Maintenance_Cost (USD)]]/transport_fleet_analysis3[[#This Row],[Distance_Travelled (km)]]</f>
        <v>1.0968613951230843</v>
      </c>
    </row>
    <row r="655" spans="1:13" x14ac:dyDescent="0.25">
      <c r="A655" s="1" t="s">
        <v>652</v>
      </c>
      <c r="B655" s="4">
        <v>45345</v>
      </c>
      <c r="C655" s="5">
        <v>131.8834114484618</v>
      </c>
      <c r="D655" s="5">
        <v>19.100816484840777</v>
      </c>
      <c r="E655" s="5">
        <v>81.623255384757343</v>
      </c>
      <c r="F655">
        <v>4</v>
      </c>
      <c r="G655" s="1" t="s">
        <v>29</v>
      </c>
      <c r="H655" s="1" t="s">
        <v>27</v>
      </c>
      <c r="I655" s="5">
        <v>666.2462401456047</v>
      </c>
      <c r="J655" s="5">
        <v>3.0697200908571123</v>
      </c>
      <c r="K655" s="5">
        <f>transport_fleet_analysis3[[#This Row],[Distance_Travelled (km)]]/transport_fleet_analysis3[[#This Row],[Fuel_Consumed (L)]]</f>
        <v>6.9045954948119679</v>
      </c>
      <c r="L655" s="5">
        <f>transport_fleet_analysis3[[#This Row],[Revenue (USD)]]/transport_fleet_analysis3[[#This Row],[Trip_Count]]</f>
        <v>166.56156003640118</v>
      </c>
      <c r="M655" s="5">
        <f>transport_fleet_analysis3[[#This Row],[Maintenance_Cost (USD)]]/transport_fleet_analysis3[[#This Row],[Distance_Travelled (km)]]</f>
        <v>0.61890464076033225</v>
      </c>
    </row>
    <row r="656" spans="1:13" x14ac:dyDescent="0.25">
      <c r="A656" s="1" t="s">
        <v>653</v>
      </c>
      <c r="B656" s="4">
        <v>45346</v>
      </c>
      <c r="C656" s="5">
        <v>484.81907627034803</v>
      </c>
      <c r="D656" s="5">
        <v>44.644504774112178</v>
      </c>
      <c r="E656" s="5">
        <v>205.95467802591966</v>
      </c>
      <c r="F656">
        <v>8</v>
      </c>
      <c r="G656" s="1" t="s">
        <v>14</v>
      </c>
      <c r="H656" s="1" t="s">
        <v>12</v>
      </c>
      <c r="I656" s="5">
        <v>287.61401033460186</v>
      </c>
      <c r="J656" s="5">
        <v>11.362084442952039</v>
      </c>
      <c r="K656" s="5">
        <f>transport_fleet_analysis3[[#This Row],[Distance_Travelled (km)]]/transport_fleet_analysis3[[#This Row],[Fuel_Consumed (L)]]</f>
        <v>10.859546515822885</v>
      </c>
      <c r="L656" s="5">
        <f>transport_fleet_analysis3[[#This Row],[Revenue (USD)]]/transport_fleet_analysis3[[#This Row],[Trip_Count]]</f>
        <v>35.951751291825232</v>
      </c>
      <c r="M656" s="5">
        <f>transport_fleet_analysis3[[#This Row],[Maintenance_Cost (USD)]]/transport_fleet_analysis3[[#This Row],[Distance_Travelled (km)]]</f>
        <v>0.42480729019638214</v>
      </c>
    </row>
    <row r="657" spans="1:13" x14ac:dyDescent="0.25">
      <c r="A657" s="1" t="s">
        <v>654</v>
      </c>
      <c r="B657" s="4">
        <v>45347</v>
      </c>
      <c r="C657" s="5">
        <v>244.67822891688868</v>
      </c>
      <c r="D657" s="5">
        <v>11.170818263459553</v>
      </c>
      <c r="E657" s="5">
        <v>308.26209046659744</v>
      </c>
      <c r="F657">
        <v>2</v>
      </c>
      <c r="G657" s="1" t="s">
        <v>11</v>
      </c>
      <c r="H657" s="1" t="s">
        <v>21</v>
      </c>
      <c r="I657" s="5">
        <v>370.67504588040202</v>
      </c>
      <c r="J657" s="5">
        <v>7.3012291047357563</v>
      </c>
      <c r="K657" s="5">
        <f>transport_fleet_analysis3[[#This Row],[Distance_Travelled (km)]]/transport_fleet_analysis3[[#This Row],[Fuel_Consumed (L)]]</f>
        <v>21.90333985803408</v>
      </c>
      <c r="L657" s="5">
        <f>transport_fleet_analysis3[[#This Row],[Revenue (USD)]]/transport_fleet_analysis3[[#This Row],[Trip_Count]]</f>
        <v>185.33752294020101</v>
      </c>
      <c r="M657" s="5">
        <f>transport_fleet_analysis3[[#This Row],[Maintenance_Cost (USD)]]/transport_fleet_analysis3[[#This Row],[Distance_Travelled (km)]]</f>
        <v>1.2598672625315865</v>
      </c>
    </row>
    <row r="658" spans="1:13" x14ac:dyDescent="0.25">
      <c r="A658" s="1" t="s">
        <v>655</v>
      </c>
      <c r="B658" s="4">
        <v>45348</v>
      </c>
      <c r="C658" s="5">
        <v>459.82052192609927</v>
      </c>
      <c r="D658" s="5">
        <v>39.80572176427809</v>
      </c>
      <c r="E658" s="5">
        <v>443.69401450816542</v>
      </c>
      <c r="F658">
        <v>9</v>
      </c>
      <c r="G658" s="1" t="s">
        <v>16</v>
      </c>
      <c r="H658" s="1" t="s">
        <v>18</v>
      </c>
      <c r="I658" s="5">
        <v>1796.7209399939611</v>
      </c>
      <c r="J658" s="5">
        <v>2.4015921308594441</v>
      </c>
      <c r="K658" s="5">
        <f>transport_fleet_analysis3[[#This Row],[Distance_Travelled (km)]]/transport_fleet_analysis3[[#This Row],[Fuel_Consumed (L)]]</f>
        <v>11.551618750918999</v>
      </c>
      <c r="L658" s="5">
        <f>transport_fleet_analysis3[[#This Row],[Revenue (USD)]]/transport_fleet_analysis3[[#This Row],[Trip_Count]]</f>
        <v>199.63565999932902</v>
      </c>
      <c r="M658" s="5">
        <f>transport_fleet_analysis3[[#This Row],[Maintenance_Cost (USD)]]/transport_fleet_analysis3[[#This Row],[Distance_Travelled (km)]]</f>
        <v>0.96492869141554838</v>
      </c>
    </row>
    <row r="659" spans="1:13" x14ac:dyDescent="0.25">
      <c r="A659" s="1" t="s">
        <v>656</v>
      </c>
      <c r="B659" s="4">
        <v>45349</v>
      </c>
      <c r="C659" s="5">
        <v>74.935782507999676</v>
      </c>
      <c r="D659" s="5">
        <v>38.892101044598057</v>
      </c>
      <c r="E659" s="5">
        <v>261.97285728951891</v>
      </c>
      <c r="F659">
        <v>4</v>
      </c>
      <c r="G659" s="1" t="s">
        <v>20</v>
      </c>
      <c r="H659" s="1" t="s">
        <v>12</v>
      </c>
      <c r="I659" s="5">
        <v>590.07515097763383</v>
      </c>
      <c r="J659" s="5">
        <v>4.4470952041056364</v>
      </c>
      <c r="K659" s="5">
        <f>transport_fleet_analysis3[[#This Row],[Distance_Travelled (km)]]/transport_fleet_analysis3[[#This Row],[Fuel_Consumed (L)]]</f>
        <v>1.9267609744731939</v>
      </c>
      <c r="L659" s="5">
        <f>transport_fleet_analysis3[[#This Row],[Revenue (USD)]]/transport_fleet_analysis3[[#This Row],[Trip_Count]]</f>
        <v>147.51878774440846</v>
      </c>
      <c r="M659" s="5">
        <f>transport_fleet_analysis3[[#This Row],[Maintenance_Cost (USD)]]/transport_fleet_analysis3[[#This Row],[Distance_Travelled (km)]]</f>
        <v>3.4959647917408794</v>
      </c>
    </row>
    <row r="660" spans="1:13" x14ac:dyDescent="0.25">
      <c r="A660" s="1" t="s">
        <v>657</v>
      </c>
      <c r="B660" s="4">
        <v>45350</v>
      </c>
      <c r="C660" s="5">
        <v>105.87250428755549</v>
      </c>
      <c r="D660" s="5">
        <v>10.991580403379547</v>
      </c>
      <c r="E660" s="5">
        <v>204.63806659697798</v>
      </c>
      <c r="F660">
        <v>8</v>
      </c>
      <c r="G660" s="1" t="s">
        <v>11</v>
      </c>
      <c r="H660" s="1" t="s">
        <v>27</v>
      </c>
      <c r="I660" s="5">
        <v>1888.997278904234</v>
      </c>
      <c r="J660" s="5">
        <v>5.182146186724939</v>
      </c>
      <c r="K660" s="5">
        <f>transport_fleet_analysis3[[#This Row],[Distance_Travelled (km)]]/transport_fleet_analysis3[[#This Row],[Fuel_Consumed (L)]]</f>
        <v>9.6321457335655936</v>
      </c>
      <c r="L660" s="5">
        <f>transport_fleet_analysis3[[#This Row],[Revenue (USD)]]/transport_fleet_analysis3[[#This Row],[Trip_Count]]</f>
        <v>236.12465986302925</v>
      </c>
      <c r="M660" s="5">
        <f>transport_fleet_analysis3[[#This Row],[Maintenance_Cost (USD)]]/transport_fleet_analysis3[[#This Row],[Distance_Travelled (km)]]</f>
        <v>1.9328726374618461</v>
      </c>
    </row>
    <row r="661" spans="1:13" x14ac:dyDescent="0.25">
      <c r="A661" s="1" t="s">
        <v>658</v>
      </c>
      <c r="B661" s="4">
        <v>45351</v>
      </c>
      <c r="C661" s="5">
        <v>118.85696006459028</v>
      </c>
      <c r="D661" s="5">
        <v>49.682306986087326</v>
      </c>
      <c r="E661" s="5">
        <v>490.1603648984206</v>
      </c>
      <c r="F661">
        <v>7</v>
      </c>
      <c r="G661" s="1" t="s">
        <v>14</v>
      </c>
      <c r="H661" s="1" t="s">
        <v>21</v>
      </c>
      <c r="I661" s="5">
        <v>1809.0528564887932</v>
      </c>
      <c r="J661" s="5">
        <v>9.1060967968289805</v>
      </c>
      <c r="K661" s="5">
        <f>transport_fleet_analysis3[[#This Row],[Distance_Travelled (km)]]/transport_fleet_analysis3[[#This Row],[Fuel_Consumed (L)]]</f>
        <v>2.3923397940815052</v>
      </c>
      <c r="L661" s="5">
        <f>transport_fleet_analysis3[[#This Row],[Revenue (USD)]]/transport_fleet_analysis3[[#This Row],[Trip_Count]]</f>
        <v>258.4361223555419</v>
      </c>
      <c r="M661" s="5">
        <f>transport_fleet_analysis3[[#This Row],[Maintenance_Cost (USD)]]/transport_fleet_analysis3[[#This Row],[Distance_Travelled (km)]]</f>
        <v>4.1239517200511724</v>
      </c>
    </row>
    <row r="662" spans="1:13" x14ac:dyDescent="0.25">
      <c r="A662" s="1" t="s">
        <v>659</v>
      </c>
      <c r="B662" s="4">
        <v>45352</v>
      </c>
      <c r="C662" s="5">
        <v>124.09568595055586</v>
      </c>
      <c r="D662" s="5">
        <v>11.428388007570224</v>
      </c>
      <c r="E662" s="5">
        <v>459.63691601460761</v>
      </c>
      <c r="F662">
        <v>5</v>
      </c>
      <c r="G662" s="1" t="s">
        <v>29</v>
      </c>
      <c r="H662" s="1" t="s">
        <v>18</v>
      </c>
      <c r="I662" s="5">
        <v>198.56842521475977</v>
      </c>
      <c r="J662" s="5">
        <v>4.4187880507166248</v>
      </c>
      <c r="K662" s="5">
        <f>transport_fleet_analysis3[[#This Row],[Distance_Travelled (km)]]/transport_fleet_analysis3[[#This Row],[Fuel_Consumed (L)]]</f>
        <v>10.858546793157025</v>
      </c>
      <c r="L662" s="5">
        <f>transport_fleet_analysis3[[#This Row],[Revenue (USD)]]/transport_fleet_analysis3[[#This Row],[Trip_Count]]</f>
        <v>39.713685042951951</v>
      </c>
      <c r="M662" s="5">
        <f>transport_fleet_analysis3[[#This Row],[Maintenance_Cost (USD)]]/transport_fleet_analysis3[[#This Row],[Distance_Travelled (km)]]</f>
        <v>3.7038911747322412</v>
      </c>
    </row>
    <row r="663" spans="1:13" x14ac:dyDescent="0.25">
      <c r="A663" s="1" t="s">
        <v>660</v>
      </c>
      <c r="B663" s="4">
        <v>45353</v>
      </c>
      <c r="C663" s="5">
        <v>195.19733801955002</v>
      </c>
      <c r="D663" s="5">
        <v>28.872872444600645</v>
      </c>
      <c r="E663" s="5">
        <v>385.93983500566048</v>
      </c>
      <c r="F663">
        <v>6</v>
      </c>
      <c r="G663" s="1" t="s">
        <v>14</v>
      </c>
      <c r="H663" s="1" t="s">
        <v>12</v>
      </c>
      <c r="I663" s="5">
        <v>555.28363085578439</v>
      </c>
      <c r="J663" s="5">
        <v>7.4906576193245753</v>
      </c>
      <c r="K663" s="5">
        <f>transport_fleet_analysis3[[#This Row],[Distance_Travelled (km)]]/transport_fleet_analysis3[[#This Row],[Fuel_Consumed (L)]]</f>
        <v>6.7605791004716185</v>
      </c>
      <c r="L663" s="5">
        <f>transport_fleet_analysis3[[#This Row],[Revenue (USD)]]/transport_fleet_analysis3[[#This Row],[Trip_Count]]</f>
        <v>92.547271809297399</v>
      </c>
      <c r="M663" s="5">
        <f>transport_fleet_analysis3[[#This Row],[Maintenance_Cost (USD)]]/transport_fleet_analysis3[[#This Row],[Distance_Travelled (km)]]</f>
        <v>1.9771777572448586</v>
      </c>
    </row>
    <row r="664" spans="1:13" x14ac:dyDescent="0.25">
      <c r="A664" s="1" t="s">
        <v>661</v>
      </c>
      <c r="B664" s="4">
        <v>45354</v>
      </c>
      <c r="C664" s="5">
        <v>369.19945963816065</v>
      </c>
      <c r="D664" s="5">
        <v>5.3813633878854308</v>
      </c>
      <c r="E664" s="5">
        <v>151.3260223789334</v>
      </c>
      <c r="F664">
        <v>3</v>
      </c>
      <c r="G664" s="1" t="s">
        <v>29</v>
      </c>
      <c r="H664" s="1" t="s">
        <v>18</v>
      </c>
      <c r="I664" s="5">
        <v>1234.3087763596716</v>
      </c>
      <c r="J664" s="5">
        <v>3.088434430348161</v>
      </c>
      <c r="K664" s="5">
        <f>transport_fleet_analysis3[[#This Row],[Distance_Travelled (km)]]/transport_fleet_analysis3[[#This Row],[Fuel_Consumed (L)]]</f>
        <v>68.60704862810519</v>
      </c>
      <c r="L664" s="5">
        <f>transport_fleet_analysis3[[#This Row],[Revenue (USD)]]/transport_fleet_analysis3[[#This Row],[Trip_Count]]</f>
        <v>411.43625878655718</v>
      </c>
      <c r="M664" s="5">
        <f>transport_fleet_analysis3[[#This Row],[Maintenance_Cost (USD)]]/transport_fleet_analysis3[[#This Row],[Distance_Travelled (km)]]</f>
        <v>0.40987606679392946</v>
      </c>
    </row>
    <row r="665" spans="1:13" x14ac:dyDescent="0.25">
      <c r="A665" s="1" t="s">
        <v>662</v>
      </c>
      <c r="B665" s="4">
        <v>45355</v>
      </c>
      <c r="C665" s="5">
        <v>205.71038705384288</v>
      </c>
      <c r="D665" s="5">
        <v>34.250909592101308</v>
      </c>
      <c r="E665" s="5">
        <v>482.52489808628127</v>
      </c>
      <c r="F665">
        <v>1</v>
      </c>
      <c r="G665" s="1" t="s">
        <v>11</v>
      </c>
      <c r="H665" s="1" t="s">
        <v>12</v>
      </c>
      <c r="I665" s="5">
        <v>549.33312339083045</v>
      </c>
      <c r="J665" s="5">
        <v>5.2696008144195705</v>
      </c>
      <c r="K665" s="5">
        <f>transport_fleet_analysis3[[#This Row],[Distance_Travelled (km)]]/transport_fleet_analysis3[[#This Row],[Fuel_Consumed (L)]]</f>
        <v>6.0059831842037354</v>
      </c>
      <c r="L665" s="5">
        <f>transport_fleet_analysis3[[#This Row],[Revenue (USD)]]/transport_fleet_analysis3[[#This Row],[Trip_Count]]</f>
        <v>549.33312339083045</v>
      </c>
      <c r="M665" s="5">
        <f>transport_fleet_analysis3[[#This Row],[Maintenance_Cost (USD)]]/transport_fleet_analysis3[[#This Row],[Distance_Travelled (km)]]</f>
        <v>2.3456515978455896</v>
      </c>
    </row>
    <row r="666" spans="1:13" x14ac:dyDescent="0.25">
      <c r="A666" s="1" t="s">
        <v>663</v>
      </c>
      <c r="B666" s="4">
        <v>45356</v>
      </c>
      <c r="C666" s="5">
        <v>473.40682471919064</v>
      </c>
      <c r="D666" s="5">
        <v>24.804473935093334</v>
      </c>
      <c r="E666" s="5">
        <v>485.83599195780829</v>
      </c>
      <c r="F666">
        <v>9</v>
      </c>
      <c r="G666" s="1" t="s">
        <v>20</v>
      </c>
      <c r="H666" s="1" t="s">
        <v>12</v>
      </c>
      <c r="I666" s="5">
        <v>1066.3804198022258</v>
      </c>
      <c r="J666" s="5">
        <v>5.6606834420269188</v>
      </c>
      <c r="K666" s="5">
        <f>transport_fleet_analysis3[[#This Row],[Distance_Travelled (km)]]/transport_fleet_analysis3[[#This Row],[Fuel_Consumed (L)]]</f>
        <v>19.085541824348685</v>
      </c>
      <c r="L666" s="5">
        <f>transport_fleet_analysis3[[#This Row],[Revenue (USD)]]/transport_fleet_analysis3[[#This Row],[Trip_Count]]</f>
        <v>118.48671331135841</v>
      </c>
      <c r="M666" s="5">
        <f>transport_fleet_analysis3[[#This Row],[Maintenance_Cost (USD)]]/transport_fleet_analysis3[[#This Row],[Distance_Travelled (km)]]</f>
        <v>1.0262547276245757</v>
      </c>
    </row>
    <row r="667" spans="1:13" x14ac:dyDescent="0.25">
      <c r="A667" s="1" t="s">
        <v>664</v>
      </c>
      <c r="B667" s="4">
        <v>45357</v>
      </c>
      <c r="C667" s="5">
        <v>452.71666256950601</v>
      </c>
      <c r="D667" s="5">
        <v>37.509441186394504</v>
      </c>
      <c r="E667" s="5">
        <v>237.36593891905605</v>
      </c>
      <c r="F667">
        <v>9</v>
      </c>
      <c r="G667" s="1" t="s">
        <v>11</v>
      </c>
      <c r="H667" s="1" t="s">
        <v>18</v>
      </c>
      <c r="I667" s="5">
        <v>1058.4003786116277</v>
      </c>
      <c r="J667" s="5">
        <v>9.4840899259989122</v>
      </c>
      <c r="K667" s="5">
        <f>transport_fleet_analysis3[[#This Row],[Distance_Travelled (km)]]/transport_fleet_analysis3[[#This Row],[Fuel_Consumed (L)]]</f>
        <v>12.069405681621198</v>
      </c>
      <c r="L667" s="5">
        <f>transport_fleet_analysis3[[#This Row],[Revenue (USD)]]/transport_fleet_analysis3[[#This Row],[Trip_Count]]</f>
        <v>117.60004206795864</v>
      </c>
      <c r="M667" s="5">
        <f>transport_fleet_analysis3[[#This Row],[Maintenance_Cost (USD)]]/transport_fleet_analysis3[[#This Row],[Distance_Travelled (km)]]</f>
        <v>0.52431456260484566</v>
      </c>
    </row>
    <row r="668" spans="1:13" x14ac:dyDescent="0.25">
      <c r="A668" s="1" t="s">
        <v>665</v>
      </c>
      <c r="B668" s="4">
        <v>45358</v>
      </c>
      <c r="C668" s="5">
        <v>430.67016777013953</v>
      </c>
      <c r="D668" s="5">
        <v>33.263601725340614</v>
      </c>
      <c r="E668" s="5">
        <v>84.018478887724882</v>
      </c>
      <c r="F668">
        <v>2</v>
      </c>
      <c r="G668" s="1" t="s">
        <v>14</v>
      </c>
      <c r="H668" s="1" t="s">
        <v>18</v>
      </c>
      <c r="I668" s="5">
        <v>1903.7784063715831</v>
      </c>
      <c r="J668" s="5">
        <v>9.7726995309615408</v>
      </c>
      <c r="K668" s="5">
        <f>transport_fleet_analysis3[[#This Row],[Distance_Travelled (km)]]/transport_fleet_analysis3[[#This Row],[Fuel_Consumed (L)]]</f>
        <v>12.947189884192541</v>
      </c>
      <c r="L668" s="5">
        <f>transport_fleet_analysis3[[#This Row],[Revenue (USD)]]/transport_fleet_analysis3[[#This Row],[Trip_Count]]</f>
        <v>951.88920318579153</v>
      </c>
      <c r="M668" s="5">
        <f>transport_fleet_analysis3[[#This Row],[Maintenance_Cost (USD)]]/transport_fleet_analysis3[[#This Row],[Distance_Travelled (km)]]</f>
        <v>0.1950877612971044</v>
      </c>
    </row>
    <row r="669" spans="1:13" x14ac:dyDescent="0.25">
      <c r="A669" s="1" t="s">
        <v>666</v>
      </c>
      <c r="B669" s="4">
        <v>45359</v>
      </c>
      <c r="C669" s="5">
        <v>162.77238904189957</v>
      </c>
      <c r="D669" s="5">
        <v>11.811835887992643</v>
      </c>
      <c r="E669" s="5">
        <v>218.11782694765728</v>
      </c>
      <c r="F669">
        <v>5</v>
      </c>
      <c r="G669" s="1" t="s">
        <v>14</v>
      </c>
      <c r="H669" s="1" t="s">
        <v>21</v>
      </c>
      <c r="I669" s="5">
        <v>611.64630141258795</v>
      </c>
      <c r="J669" s="5">
        <v>11.273176817314463</v>
      </c>
      <c r="K669" s="5">
        <f>transport_fleet_analysis3[[#This Row],[Distance_Travelled (km)]]/transport_fleet_analysis3[[#This Row],[Fuel_Consumed (L)]]</f>
        <v>13.780447898651074</v>
      </c>
      <c r="L669" s="5">
        <f>transport_fleet_analysis3[[#This Row],[Revenue (USD)]]/transport_fleet_analysis3[[#This Row],[Trip_Count]]</f>
        <v>122.32926028251759</v>
      </c>
      <c r="M669" s="5">
        <f>transport_fleet_analysis3[[#This Row],[Maintenance_Cost (USD)]]/transport_fleet_analysis3[[#This Row],[Distance_Travelled (km)]]</f>
        <v>1.3400173594030811</v>
      </c>
    </row>
    <row r="670" spans="1:13" x14ac:dyDescent="0.25">
      <c r="A670" s="1" t="s">
        <v>667</v>
      </c>
      <c r="B670" s="4">
        <v>45360</v>
      </c>
      <c r="C670" s="5">
        <v>335.77569112448566</v>
      </c>
      <c r="D670" s="5">
        <v>23.526945246185512</v>
      </c>
      <c r="E670" s="5">
        <v>356.00685675062005</v>
      </c>
      <c r="F670">
        <v>8</v>
      </c>
      <c r="G670" s="1" t="s">
        <v>16</v>
      </c>
      <c r="H670" s="1" t="s">
        <v>12</v>
      </c>
      <c r="I670" s="5">
        <v>704.83924659464287</v>
      </c>
      <c r="J670" s="5">
        <v>2.3893810117040952</v>
      </c>
      <c r="K670" s="5">
        <f>transport_fleet_analysis3[[#This Row],[Distance_Travelled (km)]]/transport_fleet_analysis3[[#This Row],[Fuel_Consumed (L)]]</f>
        <v>14.271962960381602</v>
      </c>
      <c r="L670" s="5">
        <f>transport_fleet_analysis3[[#This Row],[Revenue (USD)]]/transport_fleet_analysis3[[#This Row],[Trip_Count]]</f>
        <v>88.104905824330359</v>
      </c>
      <c r="M670" s="5">
        <f>transport_fleet_analysis3[[#This Row],[Maintenance_Cost (USD)]]/transport_fleet_analysis3[[#This Row],[Distance_Travelled (km)]]</f>
        <v>1.0602520258639982</v>
      </c>
    </row>
    <row r="671" spans="1:13" x14ac:dyDescent="0.25">
      <c r="A671" s="1" t="s">
        <v>668</v>
      </c>
      <c r="B671" s="4">
        <v>45361</v>
      </c>
      <c r="C671" s="5">
        <v>297.87863696741283</v>
      </c>
      <c r="D671" s="5">
        <v>35.895477644408295</v>
      </c>
      <c r="E671" s="5">
        <v>379.24489562139973</v>
      </c>
      <c r="F671">
        <v>5</v>
      </c>
      <c r="G671" s="1" t="s">
        <v>16</v>
      </c>
      <c r="H671" s="1" t="s">
        <v>12</v>
      </c>
      <c r="I671" s="5">
        <v>1150.9300624835885</v>
      </c>
      <c r="J671" s="5">
        <v>8.3011705548896941</v>
      </c>
      <c r="K671" s="5">
        <f>transport_fleet_analysis3[[#This Row],[Distance_Travelled (km)]]/transport_fleet_analysis3[[#This Row],[Fuel_Consumed (L)]]</f>
        <v>8.298500438364151</v>
      </c>
      <c r="L671" s="5">
        <f>transport_fleet_analysis3[[#This Row],[Revenue (USD)]]/transport_fleet_analysis3[[#This Row],[Trip_Count]]</f>
        <v>230.18601249671769</v>
      </c>
      <c r="M671" s="5">
        <f>transport_fleet_analysis3[[#This Row],[Maintenance_Cost (USD)]]/transport_fleet_analysis3[[#This Row],[Distance_Travelled (km)]]</f>
        <v>1.2731523800509674</v>
      </c>
    </row>
    <row r="672" spans="1:13" x14ac:dyDescent="0.25">
      <c r="A672" s="1" t="s">
        <v>669</v>
      </c>
      <c r="B672" s="4">
        <v>45362</v>
      </c>
      <c r="C672" s="5">
        <v>106.32663280710622</v>
      </c>
      <c r="D672" s="5">
        <v>43.69831360709675</v>
      </c>
      <c r="E672" s="5">
        <v>163.47830477860364</v>
      </c>
      <c r="F672">
        <v>4</v>
      </c>
      <c r="G672" s="1" t="s">
        <v>29</v>
      </c>
      <c r="H672" s="1" t="s">
        <v>18</v>
      </c>
      <c r="I672" s="5">
        <v>224.37060266677938</v>
      </c>
      <c r="J672" s="5">
        <v>7.4985358152058499</v>
      </c>
      <c r="K672" s="5">
        <f>transport_fleet_analysis3[[#This Row],[Distance_Travelled (km)]]/transport_fleet_analysis3[[#This Row],[Fuel_Consumed (L)]]</f>
        <v>2.4331976232107597</v>
      </c>
      <c r="L672" s="5">
        <f>transport_fleet_analysis3[[#This Row],[Revenue (USD)]]/transport_fleet_analysis3[[#This Row],[Trip_Count]]</f>
        <v>56.092650666694844</v>
      </c>
      <c r="M672" s="5">
        <f>transport_fleet_analysis3[[#This Row],[Maintenance_Cost (USD)]]/transport_fleet_analysis3[[#This Row],[Distance_Travelled (km)]]</f>
        <v>1.5375104097877323</v>
      </c>
    </row>
    <row r="673" spans="1:13" x14ac:dyDescent="0.25">
      <c r="A673" s="1" t="s">
        <v>670</v>
      </c>
      <c r="B673" s="4">
        <v>45363</v>
      </c>
      <c r="C673" s="5">
        <v>186.27107274899424</v>
      </c>
      <c r="D673" s="5">
        <v>8.9009615059694838</v>
      </c>
      <c r="E673" s="5">
        <v>356.71726899554477</v>
      </c>
      <c r="F673">
        <v>6</v>
      </c>
      <c r="G673" s="1" t="s">
        <v>14</v>
      </c>
      <c r="H673" s="1" t="s">
        <v>21</v>
      </c>
      <c r="I673" s="5">
        <v>154.92223183988176</v>
      </c>
      <c r="J673" s="5">
        <v>2.1724451508256513</v>
      </c>
      <c r="K673" s="5">
        <f>transport_fleet_analysis3[[#This Row],[Distance_Travelled (km)]]/transport_fleet_analysis3[[#This Row],[Fuel_Consumed (L)]]</f>
        <v>20.927073173394852</v>
      </c>
      <c r="L673" s="5">
        <f>transport_fleet_analysis3[[#This Row],[Revenue (USD)]]/transport_fleet_analysis3[[#This Row],[Trip_Count]]</f>
        <v>25.820371973313627</v>
      </c>
      <c r="M673" s="5">
        <f>transport_fleet_analysis3[[#This Row],[Maintenance_Cost (USD)]]/transport_fleet_analysis3[[#This Row],[Distance_Travelled (km)]]</f>
        <v>1.9150438322553271</v>
      </c>
    </row>
    <row r="674" spans="1:13" x14ac:dyDescent="0.25">
      <c r="A674" s="1" t="s">
        <v>671</v>
      </c>
      <c r="B674" s="4">
        <v>45364</v>
      </c>
      <c r="C674" s="5">
        <v>290.06511339577128</v>
      </c>
      <c r="D674" s="5">
        <v>9.5209300614937451</v>
      </c>
      <c r="E674" s="5">
        <v>433.13962214199586</v>
      </c>
      <c r="F674">
        <v>1</v>
      </c>
      <c r="G674" s="1" t="s">
        <v>16</v>
      </c>
      <c r="H674" s="1" t="s">
        <v>18</v>
      </c>
      <c r="I674" s="5">
        <v>1303.7284608491275</v>
      </c>
      <c r="J674" s="5">
        <v>1.1010737413259015</v>
      </c>
      <c r="K674" s="5">
        <f>transport_fleet_analysis3[[#This Row],[Distance_Travelled (km)]]/transport_fleet_analysis3[[#This Row],[Fuel_Consumed (L)]]</f>
        <v>30.466048119490416</v>
      </c>
      <c r="L674" s="5">
        <f>transport_fleet_analysis3[[#This Row],[Revenue (USD)]]/transport_fleet_analysis3[[#This Row],[Trip_Count]]</f>
        <v>1303.7284608491275</v>
      </c>
      <c r="M674" s="5">
        <f>transport_fleet_analysis3[[#This Row],[Maintenance_Cost (USD)]]/transport_fleet_analysis3[[#This Row],[Distance_Travelled (km)]]</f>
        <v>1.493249626165869</v>
      </c>
    </row>
    <row r="675" spans="1:13" x14ac:dyDescent="0.25">
      <c r="A675" s="1" t="s">
        <v>672</v>
      </c>
      <c r="B675" s="4">
        <v>45365</v>
      </c>
      <c r="C675" s="5">
        <v>276.15791513356822</v>
      </c>
      <c r="D675" s="5">
        <v>38.860054094657862</v>
      </c>
      <c r="E675" s="5">
        <v>361.69969106966965</v>
      </c>
      <c r="F675">
        <v>4</v>
      </c>
      <c r="G675" s="1" t="s">
        <v>16</v>
      </c>
      <c r="H675" s="1" t="s">
        <v>27</v>
      </c>
      <c r="I675" s="5">
        <v>1836.0966867483869</v>
      </c>
      <c r="J675" s="5">
        <v>10.375982277591753</v>
      </c>
      <c r="K675" s="5">
        <f>transport_fleet_analysis3[[#This Row],[Distance_Travelled (km)]]/transport_fleet_analysis3[[#This Row],[Fuel_Consumed (L)]]</f>
        <v>7.1064727408995552</v>
      </c>
      <c r="L675" s="5">
        <f>transport_fleet_analysis3[[#This Row],[Revenue (USD)]]/transport_fleet_analysis3[[#This Row],[Trip_Count]]</f>
        <v>459.02417168709673</v>
      </c>
      <c r="M675" s="5">
        <f>transport_fleet_analysis3[[#This Row],[Maintenance_Cost (USD)]]/transport_fleet_analysis3[[#This Row],[Distance_Travelled (km)]]</f>
        <v>1.3097567415177209</v>
      </c>
    </row>
    <row r="676" spans="1:13" x14ac:dyDescent="0.25">
      <c r="A676" s="1" t="s">
        <v>673</v>
      </c>
      <c r="B676" s="4">
        <v>45366</v>
      </c>
      <c r="C676" s="5">
        <v>125.88615578646807</v>
      </c>
      <c r="D676" s="5">
        <v>31.530826299268092</v>
      </c>
      <c r="E676" s="5">
        <v>469.04579718201717</v>
      </c>
      <c r="F676">
        <v>2</v>
      </c>
      <c r="G676" s="1" t="s">
        <v>11</v>
      </c>
      <c r="H676" s="1" t="s">
        <v>21</v>
      </c>
      <c r="I676" s="5">
        <v>135.38338177951795</v>
      </c>
      <c r="J676" s="5">
        <v>4.475188475785469</v>
      </c>
      <c r="K676" s="5">
        <f>transport_fleet_analysis3[[#This Row],[Distance_Travelled (km)]]/transport_fleet_analysis3[[#This Row],[Fuel_Consumed (L)]]</f>
        <v>3.9924788076166018</v>
      </c>
      <c r="L676" s="5">
        <f>transport_fleet_analysis3[[#This Row],[Revenue (USD)]]/transport_fleet_analysis3[[#This Row],[Trip_Count]]</f>
        <v>67.691690889758974</v>
      </c>
      <c r="M676" s="5">
        <f>transport_fleet_analysis3[[#This Row],[Maintenance_Cost (USD)]]/transport_fleet_analysis3[[#This Row],[Distance_Travelled (km)]]</f>
        <v>3.725952184747201</v>
      </c>
    </row>
    <row r="677" spans="1:13" x14ac:dyDescent="0.25">
      <c r="A677" s="1" t="s">
        <v>674</v>
      </c>
      <c r="B677" s="4">
        <v>45367</v>
      </c>
      <c r="C677" s="5">
        <v>473.72314454086813</v>
      </c>
      <c r="D677" s="5">
        <v>22.281435920440433</v>
      </c>
      <c r="E677" s="5">
        <v>323.63997656348664</v>
      </c>
      <c r="F677">
        <v>4</v>
      </c>
      <c r="G677" s="1" t="s">
        <v>29</v>
      </c>
      <c r="H677" s="1" t="s">
        <v>27</v>
      </c>
      <c r="I677" s="5">
        <v>1152.7430000201009</v>
      </c>
      <c r="J677" s="5">
        <v>9.977627563266374</v>
      </c>
      <c r="K677" s="5">
        <f>transport_fleet_analysis3[[#This Row],[Distance_Travelled (km)]]/transport_fleet_analysis3[[#This Row],[Fuel_Consumed (L)]]</f>
        <v>21.260889389372178</v>
      </c>
      <c r="L677" s="5">
        <f>transport_fleet_analysis3[[#This Row],[Revenue (USD)]]/transport_fleet_analysis3[[#This Row],[Trip_Count]]</f>
        <v>288.18575000502523</v>
      </c>
      <c r="M677" s="5">
        <f>transport_fleet_analysis3[[#This Row],[Maintenance_Cost (USD)]]/transport_fleet_analysis3[[#This Row],[Distance_Travelled (km)]]</f>
        <v>0.68318379689292597</v>
      </c>
    </row>
    <row r="678" spans="1:13" x14ac:dyDescent="0.25">
      <c r="A678" s="1" t="s">
        <v>675</v>
      </c>
      <c r="B678" s="4">
        <v>45368</v>
      </c>
      <c r="C678" s="5">
        <v>119.38742009580342</v>
      </c>
      <c r="D678" s="5">
        <v>48.346191974896882</v>
      </c>
      <c r="E678" s="5">
        <v>116.42675951616532</v>
      </c>
      <c r="F678">
        <v>7</v>
      </c>
      <c r="G678" s="1" t="s">
        <v>20</v>
      </c>
      <c r="H678" s="1" t="s">
        <v>21</v>
      </c>
      <c r="I678" s="5">
        <v>1213.7281252643845</v>
      </c>
      <c r="J678" s="5">
        <v>4.2650590778096253</v>
      </c>
      <c r="K678" s="5">
        <f>transport_fleet_analysis3[[#This Row],[Distance_Travelled (km)]]/transport_fleet_analysis3[[#This Row],[Fuel_Consumed (L)]]</f>
        <v>2.4694275850679976</v>
      </c>
      <c r="L678" s="5">
        <f>transport_fleet_analysis3[[#This Row],[Revenue (USD)]]/transport_fleet_analysis3[[#This Row],[Trip_Count]]</f>
        <v>173.38973218062637</v>
      </c>
      <c r="M678" s="5">
        <f>transport_fleet_analysis3[[#This Row],[Maintenance_Cost (USD)]]/transport_fleet_analysis3[[#This Row],[Distance_Travelled (km)]]</f>
        <v>0.97520123496041466</v>
      </c>
    </row>
    <row r="679" spans="1:13" x14ac:dyDescent="0.25">
      <c r="A679" s="1" t="s">
        <v>676</v>
      </c>
      <c r="B679" s="4">
        <v>45369</v>
      </c>
      <c r="C679" s="5">
        <v>346.42979302268941</v>
      </c>
      <c r="D679" s="5">
        <v>19.152665068197621</v>
      </c>
      <c r="E679" s="5">
        <v>319.60044281858632</v>
      </c>
      <c r="F679">
        <v>6</v>
      </c>
      <c r="G679" s="1" t="s">
        <v>11</v>
      </c>
      <c r="H679" s="1" t="s">
        <v>12</v>
      </c>
      <c r="I679" s="5">
        <v>292.86789125204513</v>
      </c>
      <c r="J679" s="5">
        <v>3.407946620122785</v>
      </c>
      <c r="K679" s="5">
        <f>transport_fleet_analysis3[[#This Row],[Distance_Travelled (km)]]/transport_fleet_analysis3[[#This Row],[Fuel_Consumed (L)]]</f>
        <v>18.087811371897526</v>
      </c>
      <c r="L679" s="5">
        <f>transport_fleet_analysis3[[#This Row],[Revenue (USD)]]/transport_fleet_analysis3[[#This Row],[Trip_Count]]</f>
        <v>48.811315208674188</v>
      </c>
      <c r="M679" s="5">
        <f>transport_fleet_analysis3[[#This Row],[Maintenance_Cost (USD)]]/transport_fleet_analysis3[[#This Row],[Distance_Travelled (km)]]</f>
        <v>0.92255472611056322</v>
      </c>
    </row>
    <row r="680" spans="1:13" x14ac:dyDescent="0.25">
      <c r="A680" s="1" t="s">
        <v>677</v>
      </c>
      <c r="B680" s="4">
        <v>45370</v>
      </c>
      <c r="C680" s="5">
        <v>374.28474579677282</v>
      </c>
      <c r="D680" s="5">
        <v>11.292358496415517</v>
      </c>
      <c r="E680" s="5">
        <v>159.47815783004032</v>
      </c>
      <c r="F680">
        <v>1</v>
      </c>
      <c r="G680" s="1" t="s">
        <v>29</v>
      </c>
      <c r="H680" s="1" t="s">
        <v>18</v>
      </c>
      <c r="I680" s="5">
        <v>1549.658764555634</v>
      </c>
      <c r="J680" s="5">
        <v>8.4797901437702023</v>
      </c>
      <c r="K680" s="5">
        <f>transport_fleet_analysis3[[#This Row],[Distance_Travelled (km)]]/transport_fleet_analysis3[[#This Row],[Fuel_Consumed (L)]]</f>
        <v>33.144957797397275</v>
      </c>
      <c r="L680" s="5">
        <f>transport_fleet_analysis3[[#This Row],[Revenue (USD)]]/transport_fleet_analysis3[[#This Row],[Trip_Count]]</f>
        <v>1549.658764555634</v>
      </c>
      <c r="M680" s="5">
        <f>transport_fleet_analysis3[[#This Row],[Maintenance_Cost (USD)]]/transport_fleet_analysis3[[#This Row],[Distance_Travelled (km)]]</f>
        <v>0.42608778375550721</v>
      </c>
    </row>
    <row r="681" spans="1:13" x14ac:dyDescent="0.25">
      <c r="A681" s="1" t="s">
        <v>678</v>
      </c>
      <c r="B681" s="4">
        <v>45371</v>
      </c>
      <c r="C681" s="5">
        <v>322.31250853783496</v>
      </c>
      <c r="D681" s="5">
        <v>17.463544562518042</v>
      </c>
      <c r="E681" s="5">
        <v>185.74091883131894</v>
      </c>
      <c r="F681">
        <v>3</v>
      </c>
      <c r="G681" s="1" t="s">
        <v>29</v>
      </c>
      <c r="H681" s="1" t="s">
        <v>21</v>
      </c>
      <c r="I681" s="5">
        <v>1337.946728556655</v>
      </c>
      <c r="J681" s="5">
        <v>2.6216789380916912</v>
      </c>
      <c r="K681" s="5">
        <f>transport_fleet_analysis3[[#This Row],[Distance_Travelled (km)]]/transport_fleet_analysis3[[#This Row],[Fuel_Consumed (L)]]</f>
        <v>18.456305212494687</v>
      </c>
      <c r="L681" s="5">
        <f>transport_fleet_analysis3[[#This Row],[Revenue (USD)]]/transport_fleet_analysis3[[#This Row],[Trip_Count]]</f>
        <v>445.98224285221835</v>
      </c>
      <c r="M681" s="5">
        <f>transport_fleet_analysis3[[#This Row],[Maintenance_Cost (USD)]]/transport_fleet_analysis3[[#This Row],[Distance_Travelled (km)]]</f>
        <v>0.57627586243527862</v>
      </c>
    </row>
    <row r="682" spans="1:13" x14ac:dyDescent="0.25">
      <c r="A682" s="1" t="s">
        <v>679</v>
      </c>
      <c r="B682" s="4">
        <v>45372</v>
      </c>
      <c r="C682" s="5">
        <v>429.13850185102501</v>
      </c>
      <c r="D682" s="5">
        <v>8.7911922199093997</v>
      </c>
      <c r="E682" s="5">
        <v>342.73938226463213</v>
      </c>
      <c r="F682">
        <v>5</v>
      </c>
      <c r="G682" s="1" t="s">
        <v>11</v>
      </c>
      <c r="H682" s="1" t="s">
        <v>12</v>
      </c>
      <c r="I682" s="5">
        <v>338.58555092487018</v>
      </c>
      <c r="J682" s="5">
        <v>4.1173210785133953</v>
      </c>
      <c r="K682" s="5">
        <f>transport_fleet_analysis3[[#This Row],[Distance_Travelled (km)]]/transport_fleet_analysis3[[#This Row],[Fuel_Consumed (L)]]</f>
        <v>48.814596600351393</v>
      </c>
      <c r="L682" s="5">
        <f>transport_fleet_analysis3[[#This Row],[Revenue (USD)]]/transport_fleet_analysis3[[#This Row],[Trip_Count]]</f>
        <v>67.717110184974032</v>
      </c>
      <c r="M682" s="5">
        <f>transport_fleet_analysis3[[#This Row],[Maintenance_Cost (USD)]]/transport_fleet_analysis3[[#This Row],[Distance_Travelled (km)]]</f>
        <v>0.79866845036340683</v>
      </c>
    </row>
    <row r="683" spans="1:13" x14ac:dyDescent="0.25">
      <c r="A683" s="1" t="s">
        <v>680</v>
      </c>
      <c r="B683" s="4">
        <v>45373</v>
      </c>
      <c r="C683" s="5">
        <v>303.62811549408309</v>
      </c>
      <c r="D683" s="5">
        <v>29.902848430312854</v>
      </c>
      <c r="E683" s="5">
        <v>491.04103819273627</v>
      </c>
      <c r="F683">
        <v>10</v>
      </c>
      <c r="G683" s="1" t="s">
        <v>16</v>
      </c>
      <c r="H683" s="1" t="s">
        <v>12</v>
      </c>
      <c r="I683" s="5">
        <v>1179.666711187491</v>
      </c>
      <c r="J683" s="5">
        <v>9.2176592448268657</v>
      </c>
      <c r="K683" s="5">
        <f>transport_fleet_analysis3[[#This Row],[Distance_Travelled (km)]]/transport_fleet_analysis3[[#This Row],[Fuel_Consumed (L)]]</f>
        <v>10.153819165477621</v>
      </c>
      <c r="L683" s="5">
        <f>transport_fleet_analysis3[[#This Row],[Revenue (USD)]]/transport_fleet_analysis3[[#This Row],[Trip_Count]]</f>
        <v>117.9666711187491</v>
      </c>
      <c r="M683" s="5">
        <f>transport_fleet_analysis3[[#This Row],[Maintenance_Cost (USD)]]/transport_fleet_analysis3[[#This Row],[Distance_Travelled (km)]]</f>
        <v>1.617244955704062</v>
      </c>
    </row>
    <row r="684" spans="1:13" x14ac:dyDescent="0.25">
      <c r="A684" s="1" t="s">
        <v>681</v>
      </c>
      <c r="B684" s="4">
        <v>45374</v>
      </c>
      <c r="C684" s="5">
        <v>421.35632029698439</v>
      </c>
      <c r="D684" s="5">
        <v>32.000354025163375</v>
      </c>
      <c r="E684" s="5">
        <v>332.04146614734941</v>
      </c>
      <c r="F684">
        <v>2</v>
      </c>
      <c r="G684" s="1" t="s">
        <v>16</v>
      </c>
      <c r="H684" s="1" t="s">
        <v>27</v>
      </c>
      <c r="I684" s="5">
        <v>947.36628576685382</v>
      </c>
      <c r="J684" s="5">
        <v>10.34040216963149</v>
      </c>
      <c r="K684" s="5">
        <f>transport_fleet_analysis3[[#This Row],[Distance_Travelled (km)]]/transport_fleet_analysis3[[#This Row],[Fuel_Consumed (L)]]</f>
        <v>13.167239336341474</v>
      </c>
      <c r="L684" s="5">
        <f>transport_fleet_analysis3[[#This Row],[Revenue (USD)]]/transport_fleet_analysis3[[#This Row],[Trip_Count]]</f>
        <v>473.68314288342691</v>
      </c>
      <c r="M684" s="5">
        <f>transport_fleet_analysis3[[#This Row],[Maintenance_Cost (USD)]]/transport_fleet_analysis3[[#This Row],[Distance_Travelled (km)]]</f>
        <v>0.78803010694918918</v>
      </c>
    </row>
    <row r="685" spans="1:13" x14ac:dyDescent="0.25">
      <c r="A685" s="1" t="s">
        <v>682</v>
      </c>
      <c r="B685" s="4">
        <v>45375</v>
      </c>
      <c r="C685" s="5">
        <v>62.768069554494929</v>
      </c>
      <c r="D685" s="5">
        <v>32.341689451198548</v>
      </c>
      <c r="E685" s="5">
        <v>479.99669734649433</v>
      </c>
      <c r="F685">
        <v>7</v>
      </c>
      <c r="G685" s="1" t="s">
        <v>20</v>
      </c>
      <c r="H685" s="1" t="s">
        <v>27</v>
      </c>
      <c r="I685" s="5">
        <v>1707.9279199839987</v>
      </c>
      <c r="J685" s="5">
        <v>10.105264207218848</v>
      </c>
      <c r="K685" s="5">
        <f>transport_fleet_analysis3[[#This Row],[Distance_Travelled (km)]]/transport_fleet_analysis3[[#This Row],[Fuel_Consumed (L)]]</f>
        <v>1.9407789333085941</v>
      </c>
      <c r="L685" s="5">
        <f>transport_fleet_analysis3[[#This Row],[Revenue (USD)]]/transport_fleet_analysis3[[#This Row],[Trip_Count]]</f>
        <v>243.98970285485694</v>
      </c>
      <c r="M685" s="5">
        <f>transport_fleet_analysis3[[#This Row],[Maintenance_Cost (USD)]]/transport_fleet_analysis3[[#This Row],[Distance_Travelled (km)]]</f>
        <v>7.647147678004715</v>
      </c>
    </row>
    <row r="686" spans="1:13" x14ac:dyDescent="0.25">
      <c r="A686" s="1" t="s">
        <v>683</v>
      </c>
      <c r="B686" s="4">
        <v>45376</v>
      </c>
      <c r="C686" s="5">
        <v>70.457811481103889</v>
      </c>
      <c r="D686" s="5">
        <v>40.053634363096698</v>
      </c>
      <c r="E686" s="5">
        <v>261.86885074075985</v>
      </c>
      <c r="F686">
        <v>4</v>
      </c>
      <c r="G686" s="1" t="s">
        <v>20</v>
      </c>
      <c r="H686" s="1" t="s">
        <v>12</v>
      </c>
      <c r="I686" s="5">
        <v>1050.8215098572382</v>
      </c>
      <c r="J686" s="5">
        <v>1.3777825205600513</v>
      </c>
      <c r="K686" s="5">
        <f>transport_fleet_analysis3[[#This Row],[Distance_Travelled (km)]]/transport_fleet_analysis3[[#This Row],[Fuel_Consumed (L)]]</f>
        <v>1.7590865997923022</v>
      </c>
      <c r="L686" s="5">
        <f>transport_fleet_analysis3[[#This Row],[Revenue (USD)]]/transport_fleet_analysis3[[#This Row],[Trip_Count]]</f>
        <v>262.70537746430955</v>
      </c>
      <c r="M686" s="5">
        <f>transport_fleet_analysis3[[#This Row],[Maintenance_Cost (USD)]]/transport_fleet_analysis3[[#This Row],[Distance_Travelled (km)]]</f>
        <v>3.71667591195322</v>
      </c>
    </row>
    <row r="687" spans="1:13" x14ac:dyDescent="0.25">
      <c r="A687" s="1" t="s">
        <v>684</v>
      </c>
      <c r="B687" s="4">
        <v>45377</v>
      </c>
      <c r="C687" s="5">
        <v>338.65418022096208</v>
      </c>
      <c r="D687" s="5">
        <v>36.071423375659421</v>
      </c>
      <c r="E687" s="5">
        <v>353.26974738911662</v>
      </c>
      <c r="F687">
        <v>1</v>
      </c>
      <c r="G687" s="1" t="s">
        <v>29</v>
      </c>
      <c r="H687" s="1" t="s">
        <v>27</v>
      </c>
      <c r="I687" s="5">
        <v>1587.4750162588944</v>
      </c>
      <c r="J687" s="5">
        <v>4.5215329408482132</v>
      </c>
      <c r="K687" s="5">
        <f>transport_fleet_analysis3[[#This Row],[Distance_Travelled (km)]]/transport_fleet_analysis3[[#This Row],[Fuel_Consumed (L)]]</f>
        <v>9.3884340713175742</v>
      </c>
      <c r="L687" s="5">
        <f>transport_fleet_analysis3[[#This Row],[Revenue (USD)]]/transport_fleet_analysis3[[#This Row],[Trip_Count]]</f>
        <v>1587.4750162588944</v>
      </c>
      <c r="M687" s="5">
        <f>transport_fleet_analysis3[[#This Row],[Maintenance_Cost (USD)]]/transport_fleet_analysis3[[#This Row],[Distance_Travelled (km)]]</f>
        <v>1.0431577934712581</v>
      </c>
    </row>
    <row r="688" spans="1:13" x14ac:dyDescent="0.25">
      <c r="A688" s="1" t="s">
        <v>685</v>
      </c>
      <c r="B688" s="4">
        <v>45378</v>
      </c>
      <c r="C688" s="5">
        <v>309.54705416482057</v>
      </c>
      <c r="D688" s="5">
        <v>43.155144699798157</v>
      </c>
      <c r="E688" s="5">
        <v>174.7430707586505</v>
      </c>
      <c r="F688">
        <v>1</v>
      </c>
      <c r="G688" s="1" t="s">
        <v>20</v>
      </c>
      <c r="H688" s="1" t="s">
        <v>12</v>
      </c>
      <c r="I688" s="5">
        <v>370.49735791444715</v>
      </c>
      <c r="J688" s="5">
        <v>6.5261579371518357</v>
      </c>
      <c r="K688" s="5">
        <f>transport_fleet_analysis3[[#This Row],[Distance_Travelled (km)]]/transport_fleet_analysis3[[#This Row],[Fuel_Consumed (L)]]</f>
        <v>7.1728888019756392</v>
      </c>
      <c r="L688" s="5">
        <f>transport_fleet_analysis3[[#This Row],[Revenue (USD)]]/transport_fleet_analysis3[[#This Row],[Trip_Count]]</f>
        <v>370.49735791444715</v>
      </c>
      <c r="M688" s="5">
        <f>transport_fleet_analysis3[[#This Row],[Maintenance_Cost (USD)]]/transport_fleet_analysis3[[#This Row],[Distance_Travelled (km)]]</f>
        <v>0.5645121425242422</v>
      </c>
    </row>
    <row r="689" spans="1:13" x14ac:dyDescent="0.25">
      <c r="A689" s="1" t="s">
        <v>686</v>
      </c>
      <c r="B689" s="4">
        <v>45379</v>
      </c>
      <c r="C689" s="5">
        <v>343.00848986851992</v>
      </c>
      <c r="D689" s="5">
        <v>34.628241653831473</v>
      </c>
      <c r="E689" s="5">
        <v>75.394521096140195</v>
      </c>
      <c r="F689">
        <v>10</v>
      </c>
      <c r="G689" s="1" t="s">
        <v>11</v>
      </c>
      <c r="H689" s="1" t="s">
        <v>12</v>
      </c>
      <c r="I689" s="5">
        <v>1126.8355337685834</v>
      </c>
      <c r="J689" s="5">
        <v>8.5745999690749048</v>
      </c>
      <c r="K689" s="5">
        <f>transport_fleet_analysis3[[#This Row],[Distance_Travelled (km)]]/transport_fleet_analysis3[[#This Row],[Fuel_Consumed (L)]]</f>
        <v>9.9054550126303464</v>
      </c>
      <c r="L689" s="5">
        <f>transport_fleet_analysis3[[#This Row],[Revenue (USD)]]/transport_fleet_analysis3[[#This Row],[Trip_Count]]</f>
        <v>112.68355337685834</v>
      </c>
      <c r="M689" s="5">
        <f>transport_fleet_analysis3[[#This Row],[Maintenance_Cost (USD)]]/transport_fleet_analysis3[[#This Row],[Distance_Travelled (km)]]</f>
        <v>0.21980365886873529</v>
      </c>
    </row>
    <row r="690" spans="1:13" x14ac:dyDescent="0.25">
      <c r="A690" s="1" t="s">
        <v>687</v>
      </c>
      <c r="B690" s="4">
        <v>45380</v>
      </c>
      <c r="C690" s="5">
        <v>395.13155041234</v>
      </c>
      <c r="D690" s="5">
        <v>18.574220010973939</v>
      </c>
      <c r="E690" s="5">
        <v>189.07414518218116</v>
      </c>
      <c r="F690">
        <v>8</v>
      </c>
      <c r="G690" s="1" t="s">
        <v>20</v>
      </c>
      <c r="H690" s="1" t="s">
        <v>12</v>
      </c>
      <c r="I690" s="5">
        <v>419.55783058587417</v>
      </c>
      <c r="J690" s="5">
        <v>4.0079779696862001</v>
      </c>
      <c r="K690" s="5">
        <f>transport_fleet_analysis3[[#This Row],[Distance_Travelled (km)]]/transport_fleet_analysis3[[#This Row],[Fuel_Consumed (L)]]</f>
        <v>21.2731167273183</v>
      </c>
      <c r="L690" s="5">
        <f>transport_fleet_analysis3[[#This Row],[Revenue (USD)]]/transport_fleet_analysis3[[#This Row],[Trip_Count]]</f>
        <v>52.444728823234271</v>
      </c>
      <c r="M690" s="5">
        <f>transport_fleet_analysis3[[#This Row],[Maintenance_Cost (USD)]]/transport_fleet_analysis3[[#This Row],[Distance_Travelled (km)]]</f>
        <v>0.47850935969267094</v>
      </c>
    </row>
    <row r="691" spans="1:13" x14ac:dyDescent="0.25">
      <c r="A691" s="1" t="s">
        <v>688</v>
      </c>
      <c r="B691" s="4">
        <v>45381</v>
      </c>
      <c r="C691" s="5">
        <v>237.46405264846078</v>
      </c>
      <c r="D691" s="5">
        <v>28.298710750875685</v>
      </c>
      <c r="E691" s="5">
        <v>250.57756274750088</v>
      </c>
      <c r="F691">
        <v>10</v>
      </c>
      <c r="G691" s="1" t="s">
        <v>14</v>
      </c>
      <c r="H691" s="1" t="s">
        <v>27</v>
      </c>
      <c r="I691" s="5">
        <v>565.8068218925423</v>
      </c>
      <c r="J691" s="5">
        <v>10.324361903754955</v>
      </c>
      <c r="K691" s="5">
        <f>transport_fleet_analysis3[[#This Row],[Distance_Travelled (km)]]/transport_fleet_analysis3[[#This Row],[Fuel_Consumed (L)]]</f>
        <v>8.3913382040244571</v>
      </c>
      <c r="L691" s="5">
        <f>transport_fleet_analysis3[[#This Row],[Revenue (USD)]]/transport_fleet_analysis3[[#This Row],[Trip_Count]]</f>
        <v>56.580682189254233</v>
      </c>
      <c r="M691" s="5">
        <f>transport_fleet_analysis3[[#This Row],[Maintenance_Cost (USD)]]/transport_fleet_analysis3[[#This Row],[Distance_Travelled (km)]]</f>
        <v>1.0552231377877359</v>
      </c>
    </row>
    <row r="692" spans="1:13" x14ac:dyDescent="0.25">
      <c r="A692" s="1" t="s">
        <v>689</v>
      </c>
      <c r="B692" s="4">
        <v>45382</v>
      </c>
      <c r="C692" s="5">
        <v>337.54603649399172</v>
      </c>
      <c r="D692" s="5">
        <v>27.928515475162065</v>
      </c>
      <c r="E692" s="5">
        <v>293.90633324148763</v>
      </c>
      <c r="F692">
        <v>3</v>
      </c>
      <c r="G692" s="1" t="s">
        <v>29</v>
      </c>
      <c r="H692" s="1" t="s">
        <v>21</v>
      </c>
      <c r="I692" s="5">
        <v>1909.9639907861474</v>
      </c>
      <c r="J692" s="5">
        <v>7.3136914838933205</v>
      </c>
      <c r="K692" s="5">
        <f>transport_fleet_analysis3[[#This Row],[Distance_Travelled (km)]]/transport_fleet_analysis3[[#This Row],[Fuel_Consumed (L)]]</f>
        <v>12.086071556298249</v>
      </c>
      <c r="L692" s="5">
        <f>transport_fleet_analysis3[[#This Row],[Revenue (USD)]]/transport_fleet_analysis3[[#This Row],[Trip_Count]]</f>
        <v>636.65466359538243</v>
      </c>
      <c r="M692" s="5">
        <f>transport_fleet_analysis3[[#This Row],[Maintenance_Cost (USD)]]/transport_fleet_analysis3[[#This Row],[Distance_Travelled (km)]]</f>
        <v>0.87071481062026668</v>
      </c>
    </row>
    <row r="693" spans="1:13" x14ac:dyDescent="0.25">
      <c r="A693" s="1" t="s">
        <v>690</v>
      </c>
      <c r="B693" s="4">
        <v>45383</v>
      </c>
      <c r="C693" s="5">
        <v>274.11712706125223</v>
      </c>
      <c r="D693" s="5">
        <v>38.652963844156233</v>
      </c>
      <c r="E693" s="5">
        <v>340.23547426506389</v>
      </c>
      <c r="F693">
        <v>6</v>
      </c>
      <c r="G693" s="1" t="s">
        <v>14</v>
      </c>
      <c r="H693" s="1" t="s">
        <v>12</v>
      </c>
      <c r="I693" s="5">
        <v>1926.5690075742914</v>
      </c>
      <c r="J693" s="5">
        <v>7.9418477946189068</v>
      </c>
      <c r="K693" s="5">
        <f>transport_fleet_analysis3[[#This Row],[Distance_Travelled (km)]]/transport_fleet_analysis3[[#This Row],[Fuel_Consumed (L)]]</f>
        <v>7.0917492424761308</v>
      </c>
      <c r="L693" s="5">
        <f>transport_fleet_analysis3[[#This Row],[Revenue (USD)]]/transport_fleet_analysis3[[#This Row],[Trip_Count]]</f>
        <v>321.09483459571521</v>
      </c>
      <c r="M693" s="5">
        <f>transport_fleet_analysis3[[#This Row],[Maintenance_Cost (USD)]]/transport_fleet_analysis3[[#This Row],[Distance_Travelled (km)]]</f>
        <v>1.2412047284773904</v>
      </c>
    </row>
    <row r="694" spans="1:13" x14ac:dyDescent="0.25">
      <c r="A694" s="1" t="s">
        <v>691</v>
      </c>
      <c r="B694" s="4">
        <v>45384</v>
      </c>
      <c r="C694" s="5">
        <v>332.22380463413793</v>
      </c>
      <c r="D694" s="5">
        <v>18.299392305893001</v>
      </c>
      <c r="E694" s="5">
        <v>220.38940790025049</v>
      </c>
      <c r="F694">
        <v>2</v>
      </c>
      <c r="G694" s="1" t="s">
        <v>29</v>
      </c>
      <c r="H694" s="1" t="s">
        <v>18</v>
      </c>
      <c r="I694" s="5">
        <v>1154.7892716401054</v>
      </c>
      <c r="J694" s="5">
        <v>3.3727556947267106</v>
      </c>
      <c r="K694" s="5">
        <f>transport_fleet_analysis3[[#This Row],[Distance_Travelled (km)]]/transport_fleet_analysis3[[#This Row],[Fuel_Consumed (L)]]</f>
        <v>18.154909140187733</v>
      </c>
      <c r="L694" s="5">
        <f>transport_fleet_analysis3[[#This Row],[Revenue (USD)]]/transport_fleet_analysis3[[#This Row],[Trip_Count]]</f>
        <v>577.39463582005271</v>
      </c>
      <c r="M694" s="5">
        <f>transport_fleet_analysis3[[#This Row],[Maintenance_Cost (USD)]]/transport_fleet_analysis3[[#This Row],[Distance_Travelled (km)]]</f>
        <v>0.66337632892668463</v>
      </c>
    </row>
    <row r="695" spans="1:13" x14ac:dyDescent="0.25">
      <c r="A695" s="1" t="s">
        <v>692</v>
      </c>
      <c r="B695" s="4">
        <v>45385</v>
      </c>
      <c r="C695" s="5">
        <v>180.35224556072259</v>
      </c>
      <c r="D695" s="5">
        <v>7.4556108956863829</v>
      </c>
      <c r="E695" s="5">
        <v>378.97698722076171</v>
      </c>
      <c r="F695">
        <v>4</v>
      </c>
      <c r="G695" s="1" t="s">
        <v>29</v>
      </c>
      <c r="H695" s="1" t="s">
        <v>18</v>
      </c>
      <c r="I695" s="5">
        <v>179.40495164619375</v>
      </c>
      <c r="J695" s="5">
        <v>4.2064461540098872</v>
      </c>
      <c r="K695" s="5">
        <f>transport_fleet_analysis3[[#This Row],[Distance_Travelled (km)]]/transport_fleet_analysis3[[#This Row],[Fuel_Consumed (L)]]</f>
        <v>24.190136540664909</v>
      </c>
      <c r="L695" s="5">
        <f>transport_fleet_analysis3[[#This Row],[Revenue (USD)]]/transport_fleet_analysis3[[#This Row],[Trip_Count]]</f>
        <v>44.851237911548438</v>
      </c>
      <c r="M695" s="5">
        <f>transport_fleet_analysis3[[#This Row],[Maintenance_Cost (USD)]]/transport_fleet_analysis3[[#This Row],[Distance_Travelled (km)]]</f>
        <v>2.1013156007151816</v>
      </c>
    </row>
    <row r="696" spans="1:13" x14ac:dyDescent="0.25">
      <c r="A696" s="1" t="s">
        <v>693</v>
      </c>
      <c r="B696" s="4">
        <v>45386</v>
      </c>
      <c r="C696" s="5">
        <v>480.49257647948224</v>
      </c>
      <c r="D696" s="5">
        <v>45.406065216064533</v>
      </c>
      <c r="E696" s="5">
        <v>423.86686516011758</v>
      </c>
      <c r="F696">
        <v>3</v>
      </c>
      <c r="G696" s="1" t="s">
        <v>11</v>
      </c>
      <c r="H696" s="1" t="s">
        <v>27</v>
      </c>
      <c r="I696" s="5">
        <v>1644.0230636510171</v>
      </c>
      <c r="J696" s="5">
        <v>11.631452732859515</v>
      </c>
      <c r="K696" s="5">
        <f>transport_fleet_analysis3[[#This Row],[Distance_Travelled (km)]]/transport_fleet_analysis3[[#This Row],[Fuel_Consumed (L)]]</f>
        <v>10.582123207396648</v>
      </c>
      <c r="L696" s="5">
        <f>transport_fleet_analysis3[[#This Row],[Revenue (USD)]]/transport_fleet_analysis3[[#This Row],[Trip_Count]]</f>
        <v>548.00768788367236</v>
      </c>
      <c r="M696" s="5">
        <f>transport_fleet_analysis3[[#This Row],[Maintenance_Cost (USD)]]/transport_fleet_analysis3[[#This Row],[Distance_Travelled (km)]]</f>
        <v>0.88215070514875549</v>
      </c>
    </row>
    <row r="697" spans="1:13" x14ac:dyDescent="0.25">
      <c r="A697" s="1" t="s">
        <v>694</v>
      </c>
      <c r="B697" s="4">
        <v>45387</v>
      </c>
      <c r="C697" s="5">
        <v>267.32516817893872</v>
      </c>
      <c r="D697" s="5">
        <v>47.960218010621873</v>
      </c>
      <c r="E697" s="5">
        <v>157.24543050817454</v>
      </c>
      <c r="F697">
        <v>8</v>
      </c>
      <c r="G697" s="1" t="s">
        <v>16</v>
      </c>
      <c r="H697" s="1" t="s">
        <v>12</v>
      </c>
      <c r="I697" s="5">
        <v>1926.1174408779025</v>
      </c>
      <c r="J697" s="5">
        <v>1.6469384714407524</v>
      </c>
      <c r="K697" s="5">
        <f>transport_fleet_analysis3[[#This Row],[Distance_Travelled (km)]]/transport_fleet_analysis3[[#This Row],[Fuel_Consumed (L)]]</f>
        <v>5.5738939326700629</v>
      </c>
      <c r="L697" s="5">
        <f>transport_fleet_analysis3[[#This Row],[Revenue (USD)]]/transport_fleet_analysis3[[#This Row],[Trip_Count]]</f>
        <v>240.76468010973781</v>
      </c>
      <c r="M697" s="5">
        <f>transport_fleet_analysis3[[#This Row],[Maintenance_Cost (USD)]]/transport_fleet_analysis3[[#This Row],[Distance_Travelled (km)]]</f>
        <v>0.5882178306642627</v>
      </c>
    </row>
    <row r="698" spans="1:13" x14ac:dyDescent="0.25">
      <c r="A698" s="1" t="s">
        <v>84</v>
      </c>
      <c r="B698" s="4">
        <v>45388</v>
      </c>
      <c r="C698" s="5">
        <v>412.10966939707987</v>
      </c>
      <c r="D698" s="5">
        <v>27.269947397447009</v>
      </c>
      <c r="E698" s="5">
        <v>426.70452388186345</v>
      </c>
      <c r="F698">
        <v>2</v>
      </c>
      <c r="G698" s="1" t="s">
        <v>20</v>
      </c>
      <c r="H698" s="1" t="s">
        <v>12</v>
      </c>
      <c r="I698" s="5">
        <v>1279.3868441102948</v>
      </c>
      <c r="J698" s="5">
        <v>9.9123119612380108</v>
      </c>
      <c r="K698" s="5">
        <f>transport_fleet_analysis3[[#This Row],[Distance_Travelled (km)]]/transport_fleet_analysis3[[#This Row],[Fuel_Consumed (L)]]</f>
        <v>15.112228248583319</v>
      </c>
      <c r="L698" s="5">
        <f>transport_fleet_analysis3[[#This Row],[Revenue (USD)]]/transport_fleet_analysis3[[#This Row],[Trip_Count]]</f>
        <v>639.69342205514738</v>
      </c>
      <c r="M698" s="5">
        <f>transport_fleet_analysis3[[#This Row],[Maintenance_Cost (USD)]]/transport_fleet_analysis3[[#This Row],[Distance_Travelled (km)]]</f>
        <v>1.0354149770524337</v>
      </c>
    </row>
    <row r="699" spans="1:13" x14ac:dyDescent="0.25">
      <c r="A699" s="1" t="s">
        <v>695</v>
      </c>
      <c r="B699" s="4">
        <v>45389</v>
      </c>
      <c r="C699" s="5">
        <v>358.24587853805451</v>
      </c>
      <c r="D699" s="5">
        <v>10.073464817171384</v>
      </c>
      <c r="E699" s="5">
        <v>407.98629407681409</v>
      </c>
      <c r="F699">
        <v>10</v>
      </c>
      <c r="G699" s="1" t="s">
        <v>14</v>
      </c>
      <c r="H699" s="1" t="s">
        <v>21</v>
      </c>
      <c r="I699" s="5">
        <v>1340.8118132275001</v>
      </c>
      <c r="J699" s="5">
        <v>2.679724567433682</v>
      </c>
      <c r="K699" s="5">
        <f>transport_fleet_analysis3[[#This Row],[Distance_Travelled (km)]]/transport_fleet_analysis3[[#This Row],[Fuel_Consumed (L)]]</f>
        <v>35.56332255485551</v>
      </c>
      <c r="L699" s="5">
        <f>transport_fleet_analysis3[[#This Row],[Revenue (USD)]]/transport_fleet_analysis3[[#This Row],[Trip_Count]]</f>
        <v>134.08118132275001</v>
      </c>
      <c r="M699" s="5">
        <f>transport_fleet_analysis3[[#This Row],[Maintenance_Cost (USD)]]/transport_fleet_analysis3[[#This Row],[Distance_Travelled (km)]]</f>
        <v>1.1388443483055337</v>
      </c>
    </row>
    <row r="700" spans="1:13" x14ac:dyDescent="0.25">
      <c r="A700" s="1" t="s">
        <v>696</v>
      </c>
      <c r="B700" s="4">
        <v>45390</v>
      </c>
      <c r="C700" s="5">
        <v>183.84524214338404</v>
      </c>
      <c r="D700" s="5">
        <v>27.481214357269589</v>
      </c>
      <c r="E700" s="5">
        <v>270.91039338041708</v>
      </c>
      <c r="F700">
        <v>6</v>
      </c>
      <c r="G700" s="1" t="s">
        <v>20</v>
      </c>
      <c r="H700" s="1" t="s">
        <v>21</v>
      </c>
      <c r="I700" s="5">
        <v>418.02518070512679</v>
      </c>
      <c r="J700" s="5">
        <v>8.8844293752070058</v>
      </c>
      <c r="K700" s="5">
        <f>transport_fleet_analysis3[[#This Row],[Distance_Travelled (km)]]/transport_fleet_analysis3[[#This Row],[Fuel_Consumed (L)]]</f>
        <v>6.6898514655612944</v>
      </c>
      <c r="L700" s="5">
        <f>transport_fleet_analysis3[[#This Row],[Revenue (USD)]]/transport_fleet_analysis3[[#This Row],[Trip_Count]]</f>
        <v>69.670863450854469</v>
      </c>
      <c r="M700" s="5">
        <f>transport_fleet_analysis3[[#This Row],[Maintenance_Cost (USD)]]/transport_fleet_analysis3[[#This Row],[Distance_Travelled (km)]]</f>
        <v>1.4735784849364197</v>
      </c>
    </row>
    <row r="701" spans="1:13" x14ac:dyDescent="0.25">
      <c r="A701" s="1" t="s">
        <v>697</v>
      </c>
      <c r="B701" s="4">
        <v>45391</v>
      </c>
      <c r="C701" s="5">
        <v>82.837861477405596</v>
      </c>
      <c r="D701" s="5">
        <v>31.72683956619754</v>
      </c>
      <c r="E701" s="5">
        <v>32.130627802146599</v>
      </c>
      <c r="F701">
        <v>1</v>
      </c>
      <c r="G701" s="1" t="s">
        <v>29</v>
      </c>
      <c r="H701" s="1" t="s">
        <v>18</v>
      </c>
      <c r="I701" s="5">
        <v>214.33255876349602</v>
      </c>
      <c r="J701" s="5">
        <v>10.328769438410095</v>
      </c>
      <c r="K701" s="5">
        <f>transport_fleet_analysis3[[#This Row],[Distance_Travelled (km)]]/transport_fleet_analysis3[[#This Row],[Fuel_Consumed (L)]]</f>
        <v>2.6109711086906633</v>
      </c>
      <c r="L701" s="5">
        <f>transport_fleet_analysis3[[#This Row],[Revenue (USD)]]/transport_fleet_analysis3[[#This Row],[Trip_Count]]</f>
        <v>214.33255876349602</v>
      </c>
      <c r="M701" s="5">
        <f>transport_fleet_analysis3[[#This Row],[Maintenance_Cost (USD)]]/transport_fleet_analysis3[[#This Row],[Distance_Travelled (km)]]</f>
        <v>0.38787369964771934</v>
      </c>
    </row>
    <row r="702" spans="1:13" x14ac:dyDescent="0.25">
      <c r="A702" s="1" t="s">
        <v>698</v>
      </c>
      <c r="B702" s="4">
        <v>45292</v>
      </c>
      <c r="C702" s="5">
        <v>76.960864820601046</v>
      </c>
      <c r="D702" s="5">
        <v>28.77289254212829</v>
      </c>
      <c r="E702" s="5">
        <v>89.756821583741853</v>
      </c>
      <c r="F702">
        <v>1</v>
      </c>
      <c r="G702" s="1" t="s">
        <v>14</v>
      </c>
      <c r="H702" s="1" t="s">
        <v>18</v>
      </c>
      <c r="I702" s="5">
        <v>1851.4403538119338</v>
      </c>
      <c r="J702" s="5">
        <v>11.278761982281544</v>
      </c>
      <c r="K702" s="5">
        <f>transport_fleet_analysis3[[#This Row],[Distance_Travelled (km)]]/transport_fleet_analysis3[[#This Row],[Fuel_Consumed (L)]]</f>
        <v>2.6747698274658194</v>
      </c>
      <c r="L702" s="5">
        <f>transport_fleet_analysis3[[#This Row],[Revenue (USD)]]/transport_fleet_analysis3[[#This Row],[Trip_Count]]</f>
        <v>1851.4403538119338</v>
      </c>
      <c r="M702" s="5">
        <f>transport_fleet_analysis3[[#This Row],[Maintenance_Cost (USD)]]/transport_fleet_analysis3[[#This Row],[Distance_Travelled (km)]]</f>
        <v>1.1662657610847891</v>
      </c>
    </row>
    <row r="703" spans="1:13" x14ac:dyDescent="0.25">
      <c r="A703" s="1" t="s">
        <v>699</v>
      </c>
      <c r="B703" s="4">
        <v>45293</v>
      </c>
      <c r="C703" s="5">
        <v>247.82247496418495</v>
      </c>
      <c r="D703" s="5">
        <v>48.996362652950104</v>
      </c>
      <c r="E703" s="5">
        <v>341.72200580813205</v>
      </c>
      <c r="F703">
        <v>6</v>
      </c>
      <c r="G703" s="1" t="s">
        <v>14</v>
      </c>
      <c r="H703" s="1" t="s">
        <v>18</v>
      </c>
      <c r="I703" s="5">
        <v>619.27558508477148</v>
      </c>
      <c r="J703" s="5">
        <v>3.4757890679276096</v>
      </c>
      <c r="K703" s="5">
        <f>transport_fleet_analysis3[[#This Row],[Distance_Travelled (km)]]/transport_fleet_analysis3[[#This Row],[Fuel_Consumed (L)]]</f>
        <v>5.057976991466802</v>
      </c>
      <c r="L703" s="5">
        <f>transport_fleet_analysis3[[#This Row],[Revenue (USD)]]/transport_fleet_analysis3[[#This Row],[Trip_Count]]</f>
        <v>103.21259751412857</v>
      </c>
      <c r="M703" s="5">
        <f>transport_fleet_analysis3[[#This Row],[Maintenance_Cost (USD)]]/transport_fleet_analysis3[[#This Row],[Distance_Travelled (km)]]</f>
        <v>1.3788983660885372</v>
      </c>
    </row>
    <row r="704" spans="1:13" x14ac:dyDescent="0.25">
      <c r="A704" s="1" t="s">
        <v>583</v>
      </c>
      <c r="B704" s="4">
        <v>45294</v>
      </c>
      <c r="C704" s="5">
        <v>267.91300854831161</v>
      </c>
      <c r="D704" s="5">
        <v>49.409713977943504</v>
      </c>
      <c r="E704" s="5">
        <v>115.95316028706407</v>
      </c>
      <c r="F704">
        <v>3</v>
      </c>
      <c r="G704" s="1" t="s">
        <v>29</v>
      </c>
      <c r="H704" s="1" t="s">
        <v>18</v>
      </c>
      <c r="I704" s="5">
        <v>576.68901901712024</v>
      </c>
      <c r="J704" s="5">
        <v>9.0929813204573779</v>
      </c>
      <c r="K704" s="5">
        <f>transport_fleet_analysis3[[#This Row],[Distance_Travelled (km)]]/transport_fleet_analysis3[[#This Row],[Fuel_Consumed (L)]]</f>
        <v>5.4222740222278549</v>
      </c>
      <c r="L704" s="5">
        <f>transport_fleet_analysis3[[#This Row],[Revenue (USD)]]/transport_fleet_analysis3[[#This Row],[Trip_Count]]</f>
        <v>192.22967300570676</v>
      </c>
      <c r="M704" s="5">
        <f>transport_fleet_analysis3[[#This Row],[Maintenance_Cost (USD)]]/transport_fleet_analysis3[[#This Row],[Distance_Travelled (km)]]</f>
        <v>0.43280153104680141</v>
      </c>
    </row>
    <row r="705" spans="1:13" x14ac:dyDescent="0.25">
      <c r="A705" s="1" t="s">
        <v>700</v>
      </c>
      <c r="B705" s="4">
        <v>45295</v>
      </c>
      <c r="C705" s="5">
        <v>141.81035610352941</v>
      </c>
      <c r="D705" s="5">
        <v>47.026598075339713</v>
      </c>
      <c r="E705" s="5">
        <v>380.08880896162577</v>
      </c>
      <c r="F705">
        <v>9</v>
      </c>
      <c r="G705" s="1" t="s">
        <v>20</v>
      </c>
      <c r="H705" s="1" t="s">
        <v>12</v>
      </c>
      <c r="I705" s="5">
        <v>1391.9958146087204</v>
      </c>
      <c r="J705" s="5">
        <v>11.154736403523019</v>
      </c>
      <c r="K705" s="5">
        <f>transport_fleet_analysis3[[#This Row],[Distance_Travelled (km)]]/transport_fleet_analysis3[[#This Row],[Fuel_Consumed (L)]]</f>
        <v>3.015535078177245</v>
      </c>
      <c r="L705" s="5">
        <f>transport_fleet_analysis3[[#This Row],[Revenue (USD)]]/transport_fleet_analysis3[[#This Row],[Trip_Count]]</f>
        <v>154.66620162319114</v>
      </c>
      <c r="M705" s="5">
        <f>transport_fleet_analysis3[[#This Row],[Maintenance_Cost (USD)]]/transport_fleet_analysis3[[#This Row],[Distance_Travelled (km)]]</f>
        <v>2.680261296883987</v>
      </c>
    </row>
    <row r="706" spans="1:13" x14ac:dyDescent="0.25">
      <c r="A706" s="1" t="s">
        <v>701</v>
      </c>
      <c r="B706" s="4">
        <v>45296</v>
      </c>
      <c r="C706" s="5">
        <v>322.99711826928637</v>
      </c>
      <c r="D706" s="5">
        <v>10.939229632971593</v>
      </c>
      <c r="E706" s="5">
        <v>97.248989284750408</v>
      </c>
      <c r="F706">
        <v>2</v>
      </c>
      <c r="G706" s="1" t="s">
        <v>14</v>
      </c>
      <c r="H706" s="1" t="s">
        <v>18</v>
      </c>
      <c r="I706" s="5">
        <v>1998.5595507002922</v>
      </c>
      <c r="J706" s="5">
        <v>9.5364261118264686</v>
      </c>
      <c r="K706" s="5">
        <f>transport_fleet_analysis3[[#This Row],[Distance_Travelled (km)]]/transport_fleet_analysis3[[#This Row],[Fuel_Consumed (L)]]</f>
        <v>29.526495841695358</v>
      </c>
      <c r="L706" s="5">
        <f>transport_fleet_analysis3[[#This Row],[Revenue (USD)]]/transport_fleet_analysis3[[#This Row],[Trip_Count]]</f>
        <v>999.27977535014611</v>
      </c>
      <c r="M706" s="5">
        <f>transport_fleet_analysis3[[#This Row],[Maintenance_Cost (USD)]]/transport_fleet_analysis3[[#This Row],[Distance_Travelled (km)]]</f>
        <v>0.30108314837556172</v>
      </c>
    </row>
    <row r="707" spans="1:13" x14ac:dyDescent="0.25">
      <c r="A707" s="1" t="s">
        <v>702</v>
      </c>
      <c r="B707" s="4">
        <v>45297</v>
      </c>
      <c r="C707" s="5">
        <v>190.66212466111986</v>
      </c>
      <c r="D707" s="5">
        <v>43.736630177153636</v>
      </c>
      <c r="E707" s="5">
        <v>157.57546311637276</v>
      </c>
      <c r="F707">
        <v>3</v>
      </c>
      <c r="G707" s="1" t="s">
        <v>20</v>
      </c>
      <c r="H707" s="1" t="s">
        <v>21</v>
      </c>
      <c r="I707" s="5">
        <v>1700.6334781735627</v>
      </c>
      <c r="J707" s="5">
        <v>10.424566763360435</v>
      </c>
      <c r="K707" s="5">
        <f>transport_fleet_analysis3[[#This Row],[Distance_Travelled (km)]]/transport_fleet_analysis3[[#This Row],[Fuel_Consumed (L)]]</f>
        <v>4.359323612469681</v>
      </c>
      <c r="L707" s="5">
        <f>transport_fleet_analysis3[[#This Row],[Revenue (USD)]]/transport_fleet_analysis3[[#This Row],[Trip_Count]]</f>
        <v>566.87782605785424</v>
      </c>
      <c r="M707" s="5">
        <f>transport_fleet_analysis3[[#This Row],[Maintenance_Cost (USD)]]/transport_fleet_analysis3[[#This Row],[Distance_Travelled (km)]]</f>
        <v>0.82646442441803869</v>
      </c>
    </row>
    <row r="708" spans="1:13" x14ac:dyDescent="0.25">
      <c r="A708" s="1" t="s">
        <v>703</v>
      </c>
      <c r="B708" s="4">
        <v>45298</v>
      </c>
      <c r="C708" s="5">
        <v>373.26329830059689</v>
      </c>
      <c r="D708" s="5">
        <v>30.577117494783241</v>
      </c>
      <c r="E708" s="5">
        <v>140.26928357992784</v>
      </c>
      <c r="F708">
        <v>8</v>
      </c>
      <c r="G708" s="1" t="s">
        <v>14</v>
      </c>
      <c r="H708" s="1" t="s">
        <v>12</v>
      </c>
      <c r="I708" s="5">
        <v>504.2328559741556</v>
      </c>
      <c r="J708" s="5">
        <v>9.0013500922164802</v>
      </c>
      <c r="K708" s="5">
        <f>transport_fleet_analysis3[[#This Row],[Distance_Travelled (km)]]/transport_fleet_analysis3[[#This Row],[Fuel_Consumed (L)]]</f>
        <v>12.20727553420558</v>
      </c>
      <c r="L708" s="5">
        <f>transport_fleet_analysis3[[#This Row],[Revenue (USD)]]/transport_fleet_analysis3[[#This Row],[Trip_Count]]</f>
        <v>63.02910699676945</v>
      </c>
      <c r="M708" s="5">
        <f>transport_fleet_analysis3[[#This Row],[Maintenance_Cost (USD)]]/transport_fleet_analysis3[[#This Row],[Distance_Travelled (km)]]</f>
        <v>0.37579179152772207</v>
      </c>
    </row>
    <row r="709" spans="1:13" x14ac:dyDescent="0.25">
      <c r="A709" s="1" t="s">
        <v>704</v>
      </c>
      <c r="B709" s="4">
        <v>45299</v>
      </c>
      <c r="C709" s="5">
        <v>380.38988966204607</v>
      </c>
      <c r="D709" s="5">
        <v>21.44356082816444</v>
      </c>
      <c r="E709" s="5">
        <v>422.90327094328222</v>
      </c>
      <c r="F709">
        <v>4</v>
      </c>
      <c r="G709" s="1" t="s">
        <v>16</v>
      </c>
      <c r="H709" s="1" t="s">
        <v>27</v>
      </c>
      <c r="I709" s="5">
        <v>1697.2999689700007</v>
      </c>
      <c r="J709" s="5">
        <v>4.2901195498428102</v>
      </c>
      <c r="K709" s="5">
        <f>transport_fleet_analysis3[[#This Row],[Distance_Travelled (km)]]/transport_fleet_analysis3[[#This Row],[Fuel_Consumed (L)]]</f>
        <v>17.739119575813813</v>
      </c>
      <c r="L709" s="5">
        <f>transport_fleet_analysis3[[#This Row],[Revenue (USD)]]/transport_fleet_analysis3[[#This Row],[Trip_Count]]</f>
        <v>424.32499224250017</v>
      </c>
      <c r="M709" s="5">
        <f>transport_fleet_analysis3[[#This Row],[Maintenance_Cost (USD)]]/transport_fleet_analysis3[[#This Row],[Distance_Travelled (km)]]</f>
        <v>1.1117626478427352</v>
      </c>
    </row>
    <row r="710" spans="1:13" x14ac:dyDescent="0.25">
      <c r="A710" s="1" t="s">
        <v>705</v>
      </c>
      <c r="B710" s="4">
        <v>45300</v>
      </c>
      <c r="C710" s="5">
        <v>437.3498145894464</v>
      </c>
      <c r="D710" s="5">
        <v>35.732392205109178</v>
      </c>
      <c r="E710" s="5">
        <v>351.48552817472483</v>
      </c>
      <c r="F710">
        <v>6</v>
      </c>
      <c r="G710" s="1" t="s">
        <v>11</v>
      </c>
      <c r="H710" s="1" t="s">
        <v>21</v>
      </c>
      <c r="I710" s="5">
        <v>634.491448748268</v>
      </c>
      <c r="J710" s="5">
        <v>9.9651337806266049</v>
      </c>
      <c r="K710" s="5">
        <f>transport_fleet_analysis3[[#This Row],[Distance_Travelled (km)]]/transport_fleet_analysis3[[#This Row],[Fuel_Consumed (L)]]</f>
        <v>12.239589560055039</v>
      </c>
      <c r="L710" s="5">
        <f>transport_fleet_analysis3[[#This Row],[Revenue (USD)]]/transport_fleet_analysis3[[#This Row],[Trip_Count]]</f>
        <v>105.748574791378</v>
      </c>
      <c r="M710" s="5">
        <f>transport_fleet_analysis3[[#This Row],[Maintenance_Cost (USD)]]/transport_fleet_analysis3[[#This Row],[Distance_Travelled (km)]]</f>
        <v>0.8036713780356235</v>
      </c>
    </row>
    <row r="711" spans="1:13" x14ac:dyDescent="0.25">
      <c r="A711" s="1" t="s">
        <v>706</v>
      </c>
      <c r="B711" s="4">
        <v>45301</v>
      </c>
      <c r="C711" s="5">
        <v>488.9183575616961</v>
      </c>
      <c r="D711" s="5">
        <v>39.322667205301357</v>
      </c>
      <c r="E711" s="5">
        <v>161.66747166157086</v>
      </c>
      <c r="F711">
        <v>9</v>
      </c>
      <c r="G711" s="1" t="s">
        <v>29</v>
      </c>
      <c r="H711" s="1" t="s">
        <v>27</v>
      </c>
      <c r="I711" s="5">
        <v>406.69097978210135</v>
      </c>
      <c r="J711" s="5">
        <v>11.036140101654087</v>
      </c>
      <c r="K711" s="5">
        <f>transport_fleet_analysis3[[#This Row],[Distance_Travelled (km)]]/transport_fleet_analysis3[[#This Row],[Fuel_Consumed (L)]]</f>
        <v>12.433499360790604</v>
      </c>
      <c r="L711" s="5">
        <f>transport_fleet_analysis3[[#This Row],[Revenue (USD)]]/transport_fleet_analysis3[[#This Row],[Trip_Count]]</f>
        <v>45.187886642455709</v>
      </c>
      <c r="M711" s="5">
        <f>transport_fleet_analysis3[[#This Row],[Maintenance_Cost (USD)]]/transport_fleet_analysis3[[#This Row],[Distance_Travelled (km)]]</f>
        <v>0.33066353341246796</v>
      </c>
    </row>
    <row r="712" spans="1:13" x14ac:dyDescent="0.25">
      <c r="A712" s="1" t="s">
        <v>707</v>
      </c>
      <c r="B712" s="4">
        <v>45302</v>
      </c>
      <c r="C712" s="5">
        <v>108.84476819857392</v>
      </c>
      <c r="D712" s="5">
        <v>47.950384277339886</v>
      </c>
      <c r="E712" s="5">
        <v>381.72509506167921</v>
      </c>
      <c r="F712">
        <v>6</v>
      </c>
      <c r="G712" s="1" t="s">
        <v>11</v>
      </c>
      <c r="H712" s="1" t="s">
        <v>18</v>
      </c>
      <c r="I712" s="5">
        <v>1114.7696440656109</v>
      </c>
      <c r="J712" s="5">
        <v>2.7511254765219633</v>
      </c>
      <c r="K712" s="5">
        <f>transport_fleet_analysis3[[#This Row],[Distance_Travelled (km)]]/transport_fleet_analysis3[[#This Row],[Fuel_Consumed (L)]]</f>
        <v>2.2699456915512384</v>
      </c>
      <c r="L712" s="5">
        <f>transport_fleet_analysis3[[#This Row],[Revenue (USD)]]/transport_fleet_analysis3[[#This Row],[Trip_Count]]</f>
        <v>185.79494067760183</v>
      </c>
      <c r="M712" s="5">
        <f>transport_fleet_analysis3[[#This Row],[Maintenance_Cost (USD)]]/transport_fleet_analysis3[[#This Row],[Distance_Travelled (km)]]</f>
        <v>3.5070596536644612</v>
      </c>
    </row>
    <row r="713" spans="1:13" x14ac:dyDescent="0.25">
      <c r="A713" s="1" t="s">
        <v>708</v>
      </c>
      <c r="B713" s="4">
        <v>45303</v>
      </c>
      <c r="C713" s="5">
        <v>216.74308912263106</v>
      </c>
      <c r="D713" s="5">
        <v>39.666517215107625</v>
      </c>
      <c r="E713" s="5">
        <v>35.507063956317033</v>
      </c>
      <c r="F713">
        <v>8</v>
      </c>
      <c r="G713" s="1" t="s">
        <v>20</v>
      </c>
      <c r="H713" s="1" t="s">
        <v>18</v>
      </c>
      <c r="I713" s="5">
        <v>232.8769175053601</v>
      </c>
      <c r="J713" s="5">
        <v>1.2372240351689754</v>
      </c>
      <c r="K713" s="5">
        <f>transport_fleet_analysis3[[#This Row],[Distance_Travelled (km)]]/transport_fleet_analysis3[[#This Row],[Fuel_Consumed (L)]]</f>
        <v>5.4641320776224083</v>
      </c>
      <c r="L713" s="5">
        <f>transport_fleet_analysis3[[#This Row],[Revenue (USD)]]/transport_fleet_analysis3[[#This Row],[Trip_Count]]</f>
        <v>29.109614688170012</v>
      </c>
      <c r="M713" s="5">
        <f>transport_fleet_analysis3[[#This Row],[Maintenance_Cost (USD)]]/transport_fleet_analysis3[[#This Row],[Distance_Travelled (km)]]</f>
        <v>0.163820973946844</v>
      </c>
    </row>
    <row r="714" spans="1:13" x14ac:dyDescent="0.25">
      <c r="A714" s="1" t="s">
        <v>709</v>
      </c>
      <c r="B714" s="4">
        <v>45304</v>
      </c>
      <c r="C714" s="5">
        <v>302.74304708676613</v>
      </c>
      <c r="D714" s="5">
        <v>5.7510230796885295</v>
      </c>
      <c r="E714" s="5">
        <v>410.73258442614497</v>
      </c>
      <c r="F714">
        <v>4</v>
      </c>
      <c r="G714" s="1" t="s">
        <v>11</v>
      </c>
      <c r="H714" s="1" t="s">
        <v>12</v>
      </c>
      <c r="I714" s="5">
        <v>270.45869716315929</v>
      </c>
      <c r="J714" s="5">
        <v>5.3151413031780086</v>
      </c>
      <c r="K714" s="5">
        <f>transport_fleet_analysis3[[#This Row],[Distance_Travelled (km)]]/transport_fleet_analysis3[[#This Row],[Fuel_Consumed (L)]]</f>
        <v>52.641598354211858</v>
      </c>
      <c r="L714" s="5">
        <f>transport_fleet_analysis3[[#This Row],[Revenue (USD)]]/transport_fleet_analysis3[[#This Row],[Trip_Count]]</f>
        <v>67.614674290789821</v>
      </c>
      <c r="M714" s="5">
        <f>transport_fleet_analysis3[[#This Row],[Maintenance_Cost (USD)]]/transport_fleet_analysis3[[#This Row],[Distance_Travelled (km)]]</f>
        <v>1.3567036084842901</v>
      </c>
    </row>
    <row r="715" spans="1:13" x14ac:dyDescent="0.25">
      <c r="A715" s="1" t="s">
        <v>710</v>
      </c>
      <c r="B715" s="4">
        <v>45305</v>
      </c>
      <c r="C715" s="5">
        <v>193.60214888142076</v>
      </c>
      <c r="D715" s="5">
        <v>8.0389656172745241</v>
      </c>
      <c r="E715" s="5">
        <v>69.190403042228766</v>
      </c>
      <c r="F715">
        <v>1</v>
      </c>
      <c r="G715" s="1" t="s">
        <v>11</v>
      </c>
      <c r="H715" s="1" t="s">
        <v>12</v>
      </c>
      <c r="I715" s="5">
        <v>1427.0156885210888</v>
      </c>
      <c r="J715" s="5">
        <v>5.6468121890491654</v>
      </c>
      <c r="K715" s="5">
        <f>transport_fleet_analysis3[[#This Row],[Distance_Travelled (km)]]/transport_fleet_analysis3[[#This Row],[Fuel_Consumed (L)]]</f>
        <v>24.082967647653444</v>
      </c>
      <c r="L715" s="5">
        <f>transport_fleet_analysis3[[#This Row],[Revenue (USD)]]/transport_fleet_analysis3[[#This Row],[Trip_Count]]</f>
        <v>1427.0156885210888</v>
      </c>
      <c r="M715" s="5">
        <f>transport_fleet_analysis3[[#This Row],[Maintenance_Cost (USD)]]/transport_fleet_analysis3[[#This Row],[Distance_Travelled (km)]]</f>
        <v>0.35738447864340156</v>
      </c>
    </row>
    <row r="716" spans="1:13" x14ac:dyDescent="0.25">
      <c r="A716" s="1" t="s">
        <v>711</v>
      </c>
      <c r="B716" s="4">
        <v>45306</v>
      </c>
      <c r="C716" s="5">
        <v>259.91265516828639</v>
      </c>
      <c r="D716" s="5">
        <v>16.798337472293021</v>
      </c>
      <c r="E716" s="5">
        <v>436.65697935411697</v>
      </c>
      <c r="F716">
        <v>7</v>
      </c>
      <c r="G716" s="1" t="s">
        <v>11</v>
      </c>
      <c r="H716" s="1" t="s">
        <v>21</v>
      </c>
      <c r="I716" s="5">
        <v>1677.9464048544726</v>
      </c>
      <c r="J716" s="5">
        <v>6.2076378009725897</v>
      </c>
      <c r="K716" s="5">
        <f>transport_fleet_analysis3[[#This Row],[Distance_Travelled (km)]]/transport_fleet_analysis3[[#This Row],[Fuel_Consumed (L)]]</f>
        <v>15.47252253962532</v>
      </c>
      <c r="L716" s="5">
        <f>transport_fleet_analysis3[[#This Row],[Revenue (USD)]]/transport_fleet_analysis3[[#This Row],[Trip_Count]]</f>
        <v>239.70662926492466</v>
      </c>
      <c r="M716" s="5">
        <f>transport_fleet_analysis3[[#This Row],[Maintenance_Cost (USD)]]/transport_fleet_analysis3[[#This Row],[Distance_Travelled (km)]]</f>
        <v>1.6800143073887397</v>
      </c>
    </row>
    <row r="717" spans="1:13" x14ac:dyDescent="0.25">
      <c r="A717" s="1" t="s">
        <v>712</v>
      </c>
      <c r="B717" s="4">
        <v>45307</v>
      </c>
      <c r="C717" s="5">
        <v>170.36225350438207</v>
      </c>
      <c r="D717" s="5">
        <v>6.7922087871735393</v>
      </c>
      <c r="E717" s="5">
        <v>374.956390482968</v>
      </c>
      <c r="F717">
        <v>6</v>
      </c>
      <c r="G717" s="1" t="s">
        <v>11</v>
      </c>
      <c r="H717" s="1" t="s">
        <v>27</v>
      </c>
      <c r="I717" s="5">
        <v>1477.6401844420302</v>
      </c>
      <c r="J717" s="5">
        <v>4.8313787678990963</v>
      </c>
      <c r="K717" s="5">
        <f>transport_fleet_analysis3[[#This Row],[Distance_Travelled (km)]]/transport_fleet_analysis3[[#This Row],[Fuel_Consumed (L)]]</f>
        <v>25.082010704101954</v>
      </c>
      <c r="L717" s="5">
        <f>transport_fleet_analysis3[[#This Row],[Revenue (USD)]]/transport_fleet_analysis3[[#This Row],[Trip_Count]]</f>
        <v>246.2733640736717</v>
      </c>
      <c r="M717" s="5">
        <f>transport_fleet_analysis3[[#This Row],[Maintenance_Cost (USD)]]/transport_fleet_analysis3[[#This Row],[Distance_Travelled (km)]]</f>
        <v>2.2009358456468373</v>
      </c>
    </row>
    <row r="718" spans="1:13" x14ac:dyDescent="0.25">
      <c r="A718" s="1" t="s">
        <v>713</v>
      </c>
      <c r="B718" s="4">
        <v>45308</v>
      </c>
      <c r="C718" s="5">
        <v>161.56349713649553</v>
      </c>
      <c r="D718" s="5">
        <v>7.7210986814692557</v>
      </c>
      <c r="E718" s="5">
        <v>435.12391289820926</v>
      </c>
      <c r="F718">
        <v>3</v>
      </c>
      <c r="G718" s="1" t="s">
        <v>29</v>
      </c>
      <c r="H718" s="1" t="s">
        <v>12</v>
      </c>
      <c r="I718" s="5">
        <v>1997.7603810352887</v>
      </c>
      <c r="J718" s="5">
        <v>5.3049898617095801</v>
      </c>
      <c r="K718" s="5">
        <f>transport_fleet_analysis3[[#This Row],[Distance_Travelled (km)]]/transport_fleet_analysis3[[#This Row],[Fuel_Consumed (L)]]</f>
        <v>20.924936178351167</v>
      </c>
      <c r="L718" s="5">
        <f>transport_fleet_analysis3[[#This Row],[Revenue (USD)]]/transport_fleet_analysis3[[#This Row],[Trip_Count]]</f>
        <v>665.92012701176293</v>
      </c>
      <c r="M718" s="5">
        <f>transport_fleet_analysis3[[#This Row],[Maintenance_Cost (USD)]]/transport_fleet_analysis3[[#This Row],[Distance_Travelled (km)]]</f>
        <v>2.6932068233865882</v>
      </c>
    </row>
    <row r="719" spans="1:13" x14ac:dyDescent="0.25">
      <c r="A719" s="1" t="s">
        <v>714</v>
      </c>
      <c r="B719" s="4">
        <v>45309</v>
      </c>
      <c r="C719" s="5">
        <v>93.565243652257152</v>
      </c>
      <c r="D719" s="5">
        <v>40.518049954689111</v>
      </c>
      <c r="E719" s="5">
        <v>376.35811321897302</v>
      </c>
      <c r="F719">
        <v>5</v>
      </c>
      <c r="G719" s="1" t="s">
        <v>16</v>
      </c>
      <c r="H719" s="1" t="s">
        <v>12</v>
      </c>
      <c r="I719" s="5">
        <v>1768.7306591922686</v>
      </c>
      <c r="J719" s="5">
        <v>1.7900554299823099</v>
      </c>
      <c r="K719" s="5">
        <f>transport_fleet_analysis3[[#This Row],[Distance_Travelled (km)]]/transport_fleet_analysis3[[#This Row],[Fuel_Consumed (L)]]</f>
        <v>2.3092237597043819</v>
      </c>
      <c r="L719" s="5">
        <f>transport_fleet_analysis3[[#This Row],[Revenue (USD)]]/transport_fleet_analysis3[[#This Row],[Trip_Count]]</f>
        <v>353.74613183845372</v>
      </c>
      <c r="M719" s="5">
        <f>transport_fleet_analysis3[[#This Row],[Maintenance_Cost (USD)]]/transport_fleet_analysis3[[#This Row],[Distance_Travelled (km)]]</f>
        <v>4.0224136498563352</v>
      </c>
    </row>
    <row r="720" spans="1:13" x14ac:dyDescent="0.25">
      <c r="A720" s="1" t="s">
        <v>715</v>
      </c>
      <c r="B720" s="4">
        <v>45310</v>
      </c>
      <c r="C720" s="5">
        <v>180.59540223645567</v>
      </c>
      <c r="D720" s="5">
        <v>27.797477192371716</v>
      </c>
      <c r="E720" s="5">
        <v>289.40986533958909</v>
      </c>
      <c r="F720">
        <v>1</v>
      </c>
      <c r="G720" s="1" t="s">
        <v>16</v>
      </c>
      <c r="H720" s="1" t="s">
        <v>27</v>
      </c>
      <c r="I720" s="5">
        <v>500.6153349566913</v>
      </c>
      <c r="J720" s="5">
        <v>8.9943006047117606</v>
      </c>
      <c r="K720" s="5">
        <f>transport_fleet_analysis3[[#This Row],[Distance_Travelled (km)]]/transport_fleet_analysis3[[#This Row],[Fuel_Consumed (L)]]</f>
        <v>6.4968270676741602</v>
      </c>
      <c r="L720" s="5">
        <f>transport_fleet_analysis3[[#This Row],[Revenue (USD)]]/transport_fleet_analysis3[[#This Row],[Trip_Count]]</f>
        <v>500.6153349566913</v>
      </c>
      <c r="M720" s="5">
        <f>transport_fleet_analysis3[[#This Row],[Maintenance_Cost (USD)]]/transport_fleet_analysis3[[#This Row],[Distance_Travelled (km)]]</f>
        <v>1.6025317464099189</v>
      </c>
    </row>
    <row r="721" spans="1:13" x14ac:dyDescent="0.25">
      <c r="A721" s="1" t="s">
        <v>716</v>
      </c>
      <c r="B721" s="4">
        <v>45311</v>
      </c>
      <c r="C721" s="5">
        <v>222.86742507572271</v>
      </c>
      <c r="D721" s="5">
        <v>33.285681322725921</v>
      </c>
      <c r="E721" s="5">
        <v>134.04582683177816</v>
      </c>
      <c r="F721">
        <v>8</v>
      </c>
      <c r="G721" s="1" t="s">
        <v>11</v>
      </c>
      <c r="H721" s="1" t="s">
        <v>27</v>
      </c>
      <c r="I721" s="5">
        <v>1059.1584743491753</v>
      </c>
      <c r="J721" s="5">
        <v>4.1060049135993371</v>
      </c>
      <c r="K721" s="5">
        <f>transport_fleet_analysis3[[#This Row],[Distance_Travelled (km)]]/transport_fleet_analysis3[[#This Row],[Fuel_Consumed (L)]]</f>
        <v>6.6955945084879236</v>
      </c>
      <c r="L721" s="5">
        <f>transport_fleet_analysis3[[#This Row],[Revenue (USD)]]/transport_fleet_analysis3[[#This Row],[Trip_Count]]</f>
        <v>132.39480929364692</v>
      </c>
      <c r="M721" s="5">
        <f>transport_fleet_analysis3[[#This Row],[Maintenance_Cost (USD)]]/transport_fleet_analysis3[[#This Row],[Distance_Travelled (km)]]</f>
        <v>0.60145993424671185</v>
      </c>
    </row>
    <row r="722" spans="1:13" x14ac:dyDescent="0.25">
      <c r="A722" s="1" t="s">
        <v>717</v>
      </c>
      <c r="B722" s="4">
        <v>45312</v>
      </c>
      <c r="C722" s="5">
        <v>326.91984987378589</v>
      </c>
      <c r="D722" s="5">
        <v>27.547203447818379</v>
      </c>
      <c r="E722" s="5">
        <v>396.46744297802559</v>
      </c>
      <c r="F722">
        <v>8</v>
      </c>
      <c r="G722" s="1" t="s">
        <v>16</v>
      </c>
      <c r="H722" s="1" t="s">
        <v>18</v>
      </c>
      <c r="I722" s="5">
        <v>1623.9074513672103</v>
      </c>
      <c r="J722" s="5">
        <v>11.153701649204001</v>
      </c>
      <c r="K722" s="5">
        <f>transport_fleet_analysis3[[#This Row],[Distance_Travelled (km)]]/transport_fleet_analysis3[[#This Row],[Fuel_Consumed (L)]]</f>
        <v>11.867623894855887</v>
      </c>
      <c r="L722" s="5">
        <f>transport_fleet_analysis3[[#This Row],[Revenue (USD)]]/transport_fleet_analysis3[[#This Row],[Trip_Count]]</f>
        <v>202.98843142090129</v>
      </c>
      <c r="M722" s="5">
        <f>transport_fleet_analysis3[[#This Row],[Maintenance_Cost (USD)]]/transport_fleet_analysis3[[#This Row],[Distance_Travelled (km)]]</f>
        <v>1.2127359141119451</v>
      </c>
    </row>
    <row r="723" spans="1:13" x14ac:dyDescent="0.25">
      <c r="A723" s="1" t="s">
        <v>718</v>
      </c>
      <c r="B723" s="4">
        <v>45313</v>
      </c>
      <c r="C723" s="5">
        <v>161.72162617153396</v>
      </c>
      <c r="D723" s="5">
        <v>23.694439746893085</v>
      </c>
      <c r="E723" s="5">
        <v>403.43444119499384</v>
      </c>
      <c r="F723">
        <v>9</v>
      </c>
      <c r="G723" s="1" t="s">
        <v>16</v>
      </c>
      <c r="H723" s="1" t="s">
        <v>18</v>
      </c>
      <c r="I723" s="5">
        <v>1779.4700629710544</v>
      </c>
      <c r="J723" s="5">
        <v>8.7121953771917084</v>
      </c>
      <c r="K723" s="5">
        <f>transport_fleet_analysis3[[#This Row],[Distance_Travelled (km)]]/transport_fleet_analysis3[[#This Row],[Fuel_Consumed (L)]]</f>
        <v>6.825298588996584</v>
      </c>
      <c r="L723" s="5">
        <f>transport_fleet_analysis3[[#This Row],[Revenue (USD)]]/transport_fleet_analysis3[[#This Row],[Trip_Count]]</f>
        <v>197.71889588567271</v>
      </c>
      <c r="M723" s="5">
        <f>transport_fleet_analysis3[[#This Row],[Maintenance_Cost (USD)]]/transport_fleet_analysis3[[#This Row],[Distance_Travelled (km)]]</f>
        <v>2.4946227090684912</v>
      </c>
    </row>
    <row r="724" spans="1:13" x14ac:dyDescent="0.25">
      <c r="A724" s="1" t="s">
        <v>719</v>
      </c>
      <c r="B724" s="4">
        <v>45314</v>
      </c>
      <c r="C724" s="5">
        <v>439.38837577432298</v>
      </c>
      <c r="D724" s="5">
        <v>36.581478738058237</v>
      </c>
      <c r="E724" s="5">
        <v>158.06655416346572</v>
      </c>
      <c r="F724">
        <v>5</v>
      </c>
      <c r="G724" s="1" t="s">
        <v>29</v>
      </c>
      <c r="H724" s="1" t="s">
        <v>12</v>
      </c>
      <c r="I724" s="5">
        <v>1896.2760854587477</v>
      </c>
      <c r="J724" s="5">
        <v>7.0281103501580429</v>
      </c>
      <c r="K724" s="5">
        <f>transport_fleet_analysis3[[#This Row],[Distance_Travelled (km)]]/transport_fleet_analysis3[[#This Row],[Fuel_Consumed (L)]]</f>
        <v>12.011225104391336</v>
      </c>
      <c r="L724" s="5">
        <f>transport_fleet_analysis3[[#This Row],[Revenue (USD)]]/transport_fleet_analysis3[[#This Row],[Trip_Count]]</f>
        <v>379.25521709174956</v>
      </c>
      <c r="M724" s="5">
        <f>transport_fleet_analysis3[[#This Row],[Maintenance_Cost (USD)]]/transport_fleet_analysis3[[#This Row],[Distance_Travelled (km)]]</f>
        <v>0.35974223005993056</v>
      </c>
    </row>
    <row r="725" spans="1:13" x14ac:dyDescent="0.25">
      <c r="A725" s="1" t="s">
        <v>438</v>
      </c>
      <c r="B725" s="4">
        <v>45315</v>
      </c>
      <c r="C725" s="5">
        <v>121.86484795857243</v>
      </c>
      <c r="D725" s="5">
        <v>8.7092515366090648</v>
      </c>
      <c r="E725" s="5">
        <v>338.9569129239793</v>
      </c>
      <c r="F725">
        <v>9</v>
      </c>
      <c r="G725" s="1" t="s">
        <v>11</v>
      </c>
      <c r="H725" s="1" t="s">
        <v>18</v>
      </c>
      <c r="I725" s="5">
        <v>1306.8227730436995</v>
      </c>
      <c r="J725" s="5">
        <v>2.0705152335756085</v>
      </c>
      <c r="K725" s="5">
        <f>transport_fleet_analysis3[[#This Row],[Distance_Travelled (km)]]/transport_fleet_analysis3[[#This Row],[Fuel_Consumed (L)]]</f>
        <v>13.99257415477293</v>
      </c>
      <c r="L725" s="5">
        <f>transport_fleet_analysis3[[#This Row],[Revenue (USD)]]/transport_fleet_analysis3[[#This Row],[Trip_Count]]</f>
        <v>145.20253033818884</v>
      </c>
      <c r="M725" s="5">
        <f>transport_fleet_analysis3[[#This Row],[Maintenance_Cost (USD)]]/transport_fleet_analysis3[[#This Row],[Distance_Travelled (km)]]</f>
        <v>2.7814166152261284</v>
      </c>
    </row>
    <row r="726" spans="1:13" x14ac:dyDescent="0.25">
      <c r="A726" s="1" t="s">
        <v>720</v>
      </c>
      <c r="B726" s="4">
        <v>45316</v>
      </c>
      <c r="C726" s="5">
        <v>197.34611936053773</v>
      </c>
      <c r="D726" s="5">
        <v>29.145416723150692</v>
      </c>
      <c r="E726" s="5">
        <v>464.71270936101416</v>
      </c>
      <c r="F726">
        <v>8</v>
      </c>
      <c r="G726" s="1" t="s">
        <v>20</v>
      </c>
      <c r="H726" s="1" t="s">
        <v>12</v>
      </c>
      <c r="I726" s="5">
        <v>1961.3166610160365</v>
      </c>
      <c r="J726" s="5">
        <v>4.5576044416049957</v>
      </c>
      <c r="K726" s="5">
        <f>transport_fleet_analysis3[[#This Row],[Distance_Travelled (km)]]/transport_fleet_analysis3[[#This Row],[Fuel_Consumed (L)]]</f>
        <v>6.7710858703825769</v>
      </c>
      <c r="L726" s="5">
        <f>transport_fleet_analysis3[[#This Row],[Revenue (USD)]]/transport_fleet_analysis3[[#This Row],[Trip_Count]]</f>
        <v>245.16458262700456</v>
      </c>
      <c r="M726" s="5">
        <f>transport_fleet_analysis3[[#This Row],[Maintenance_Cost (USD)]]/transport_fleet_analysis3[[#This Row],[Distance_Travelled (km)]]</f>
        <v>2.3548104764706124</v>
      </c>
    </row>
    <row r="727" spans="1:13" x14ac:dyDescent="0.25">
      <c r="A727" s="1" t="s">
        <v>721</v>
      </c>
      <c r="B727" s="4">
        <v>45317</v>
      </c>
      <c r="C727" s="5">
        <v>309.9591670521184</v>
      </c>
      <c r="D727" s="5">
        <v>32.722117505003659</v>
      </c>
      <c r="E727" s="5">
        <v>206.02623134815533</v>
      </c>
      <c r="F727">
        <v>4</v>
      </c>
      <c r="G727" s="1" t="s">
        <v>11</v>
      </c>
      <c r="H727" s="1" t="s">
        <v>12</v>
      </c>
      <c r="I727" s="5">
        <v>1444.7327782225932</v>
      </c>
      <c r="J727" s="5">
        <v>9.704052115859243</v>
      </c>
      <c r="K727" s="5">
        <f>transport_fleet_analysis3[[#This Row],[Distance_Travelled (km)]]/transport_fleet_analysis3[[#This Row],[Fuel_Consumed (L)]]</f>
        <v>9.4724666582082104</v>
      </c>
      <c r="L727" s="5">
        <f>transport_fleet_analysis3[[#This Row],[Revenue (USD)]]/transport_fleet_analysis3[[#This Row],[Trip_Count]]</f>
        <v>361.1831945556483</v>
      </c>
      <c r="M727" s="5">
        <f>transport_fleet_analysis3[[#This Row],[Maintenance_Cost (USD)]]/transport_fleet_analysis3[[#This Row],[Distance_Travelled (km)]]</f>
        <v>0.6646882984864676</v>
      </c>
    </row>
    <row r="728" spans="1:13" x14ac:dyDescent="0.25">
      <c r="A728" s="1" t="s">
        <v>722</v>
      </c>
      <c r="B728" s="4">
        <v>45318</v>
      </c>
      <c r="C728" s="5">
        <v>190.72171438802286</v>
      </c>
      <c r="D728" s="5">
        <v>17.486048108055204</v>
      </c>
      <c r="E728" s="5">
        <v>479.21694560567687</v>
      </c>
      <c r="F728">
        <v>10</v>
      </c>
      <c r="G728" s="1" t="s">
        <v>16</v>
      </c>
      <c r="H728" s="1" t="s">
        <v>27</v>
      </c>
      <c r="I728" s="5">
        <v>618.72496431517391</v>
      </c>
      <c r="J728" s="5">
        <v>10.524409747539384</v>
      </c>
      <c r="K728" s="5">
        <f>transport_fleet_analysis3[[#This Row],[Distance_Travelled (km)]]/transport_fleet_analysis3[[#This Row],[Fuel_Consumed (L)]]</f>
        <v>10.907079358895514</v>
      </c>
      <c r="L728" s="5">
        <f>transport_fleet_analysis3[[#This Row],[Revenue (USD)]]/transport_fleet_analysis3[[#This Row],[Trip_Count]]</f>
        <v>61.872496431517391</v>
      </c>
      <c r="M728" s="5">
        <f>transport_fleet_analysis3[[#This Row],[Maintenance_Cost (USD)]]/transport_fleet_analysis3[[#This Row],[Distance_Travelled (km)]]</f>
        <v>2.5126501570277999</v>
      </c>
    </row>
    <row r="729" spans="1:13" x14ac:dyDescent="0.25">
      <c r="A729" s="1" t="s">
        <v>723</v>
      </c>
      <c r="B729" s="4">
        <v>45319</v>
      </c>
      <c r="C729" s="5">
        <v>393.40461881238286</v>
      </c>
      <c r="D729" s="5">
        <v>18.945809852748887</v>
      </c>
      <c r="E729" s="5">
        <v>488.39490658694064</v>
      </c>
      <c r="F729">
        <v>3</v>
      </c>
      <c r="G729" s="1" t="s">
        <v>20</v>
      </c>
      <c r="H729" s="1" t="s">
        <v>12</v>
      </c>
      <c r="I729" s="5">
        <v>1358.3263528923817</v>
      </c>
      <c r="J729" s="5">
        <v>1.5953563403182236</v>
      </c>
      <c r="K729" s="5">
        <f>transport_fleet_analysis3[[#This Row],[Distance_Travelled (km)]]/transport_fleet_analysis3[[#This Row],[Fuel_Consumed (L)]]</f>
        <v>20.764729608816534</v>
      </c>
      <c r="L729" s="5">
        <f>transport_fleet_analysis3[[#This Row],[Revenue (USD)]]/transport_fleet_analysis3[[#This Row],[Trip_Count]]</f>
        <v>452.77545096412723</v>
      </c>
      <c r="M729" s="5">
        <f>transport_fleet_analysis3[[#This Row],[Maintenance_Cost (USD)]]/transport_fleet_analysis3[[#This Row],[Distance_Travelled (km)]]</f>
        <v>1.2414569713525891</v>
      </c>
    </row>
    <row r="730" spans="1:13" x14ac:dyDescent="0.25">
      <c r="A730" s="1" t="s">
        <v>724</v>
      </c>
      <c r="B730" s="4">
        <v>45320</v>
      </c>
      <c r="C730" s="5">
        <v>274.21949392695899</v>
      </c>
      <c r="D730" s="5">
        <v>28.008711423289913</v>
      </c>
      <c r="E730" s="5">
        <v>170.07391082942439</v>
      </c>
      <c r="F730">
        <v>9</v>
      </c>
      <c r="G730" s="1" t="s">
        <v>16</v>
      </c>
      <c r="H730" s="1" t="s">
        <v>12</v>
      </c>
      <c r="I730" s="5">
        <v>711.11267767173513</v>
      </c>
      <c r="J730" s="5">
        <v>11.280329717736414</v>
      </c>
      <c r="K730" s="5">
        <f>transport_fleet_analysis3[[#This Row],[Distance_Travelled (km)]]/transport_fleet_analysis3[[#This Row],[Fuel_Consumed (L)]]</f>
        <v>9.790507309770021</v>
      </c>
      <c r="L730" s="5">
        <f>transport_fleet_analysis3[[#This Row],[Revenue (USD)]]/transport_fleet_analysis3[[#This Row],[Trip_Count]]</f>
        <v>79.012519741303905</v>
      </c>
      <c r="M730" s="5">
        <f>transport_fleet_analysis3[[#This Row],[Maintenance_Cost (USD)]]/transport_fleet_analysis3[[#This Row],[Distance_Travelled (km)]]</f>
        <v>0.62021086974482276</v>
      </c>
    </row>
    <row r="731" spans="1:13" x14ac:dyDescent="0.25">
      <c r="A731" s="1" t="s">
        <v>725</v>
      </c>
      <c r="B731" s="4">
        <v>45321</v>
      </c>
      <c r="C731" s="5">
        <v>281.62617765416803</v>
      </c>
      <c r="D731" s="5">
        <v>14.143887228102251</v>
      </c>
      <c r="E731" s="5">
        <v>285.01980681587048</v>
      </c>
      <c r="F731">
        <v>6</v>
      </c>
      <c r="G731" s="1" t="s">
        <v>16</v>
      </c>
      <c r="H731" s="1" t="s">
        <v>12</v>
      </c>
      <c r="I731" s="5">
        <v>500.18539781584394</v>
      </c>
      <c r="J731" s="5">
        <v>4.3448140847150789</v>
      </c>
      <c r="K731" s="5">
        <f>transport_fleet_analysis3[[#This Row],[Distance_Travelled (km)]]/transport_fleet_analysis3[[#This Row],[Fuel_Consumed (L)]]</f>
        <v>19.911511815126023</v>
      </c>
      <c r="L731" s="5">
        <f>transport_fleet_analysis3[[#This Row],[Revenue (USD)]]/transport_fleet_analysis3[[#This Row],[Trip_Count]]</f>
        <v>83.364232969307324</v>
      </c>
      <c r="M731" s="5">
        <f>transport_fleet_analysis3[[#This Row],[Maintenance_Cost (USD)]]/transport_fleet_analysis3[[#This Row],[Distance_Travelled (km)]]</f>
        <v>1.0120501197366309</v>
      </c>
    </row>
    <row r="732" spans="1:13" x14ac:dyDescent="0.25">
      <c r="A732" s="1" t="s">
        <v>530</v>
      </c>
      <c r="B732" s="4">
        <v>45322</v>
      </c>
      <c r="C732" s="5">
        <v>274.44186877894435</v>
      </c>
      <c r="D732" s="5">
        <v>41.362703643679396</v>
      </c>
      <c r="E732" s="5">
        <v>26.223314083826388</v>
      </c>
      <c r="F732">
        <v>6</v>
      </c>
      <c r="G732" s="1" t="s">
        <v>14</v>
      </c>
      <c r="H732" s="1" t="s">
        <v>18</v>
      </c>
      <c r="I732" s="5">
        <v>1922.0860908856687</v>
      </c>
      <c r="J732" s="5">
        <v>8.2009738370823797</v>
      </c>
      <c r="K732" s="5">
        <f>transport_fleet_analysis3[[#This Row],[Distance_Travelled (km)]]/transport_fleet_analysis3[[#This Row],[Fuel_Consumed (L)]]</f>
        <v>6.6350079806952271</v>
      </c>
      <c r="L732" s="5">
        <f>transport_fleet_analysis3[[#This Row],[Revenue (USD)]]/transport_fleet_analysis3[[#This Row],[Trip_Count]]</f>
        <v>320.34768181427813</v>
      </c>
      <c r="M732" s="5">
        <f>transport_fleet_analysis3[[#This Row],[Maintenance_Cost (USD)]]/transport_fleet_analysis3[[#This Row],[Distance_Travelled (km)]]</f>
        <v>9.5551433899280766E-2</v>
      </c>
    </row>
    <row r="733" spans="1:13" x14ac:dyDescent="0.25">
      <c r="A733" s="1" t="s">
        <v>726</v>
      </c>
      <c r="B733" s="4">
        <v>45323</v>
      </c>
      <c r="C733" s="5">
        <v>188.84321692449319</v>
      </c>
      <c r="D733" s="5">
        <v>29.137557780025624</v>
      </c>
      <c r="E733" s="5">
        <v>140.64374161870674</v>
      </c>
      <c r="F733">
        <v>8</v>
      </c>
      <c r="G733" s="1" t="s">
        <v>14</v>
      </c>
      <c r="H733" s="1" t="s">
        <v>18</v>
      </c>
      <c r="I733" s="5">
        <v>724.068763331784</v>
      </c>
      <c r="J733" s="5">
        <v>7.3487314992634243</v>
      </c>
      <c r="K733" s="5">
        <f>transport_fleet_analysis3[[#This Row],[Distance_Travelled (km)]]/transport_fleet_analysis3[[#This Row],[Fuel_Consumed (L)]]</f>
        <v>6.4810928338664322</v>
      </c>
      <c r="L733" s="5">
        <f>transport_fleet_analysis3[[#This Row],[Revenue (USD)]]/transport_fleet_analysis3[[#This Row],[Trip_Count]]</f>
        <v>90.508595416473</v>
      </c>
      <c r="M733" s="5">
        <f>transport_fleet_analysis3[[#This Row],[Maintenance_Cost (USD)]]/transport_fleet_analysis3[[#This Row],[Distance_Travelled (km)]]</f>
        <v>0.74476459313305143</v>
      </c>
    </row>
    <row r="734" spans="1:13" x14ac:dyDescent="0.25">
      <c r="A734" s="1" t="s">
        <v>727</v>
      </c>
      <c r="B734" s="4">
        <v>45324</v>
      </c>
      <c r="C734" s="5">
        <v>60.42933419735796</v>
      </c>
      <c r="D734" s="5">
        <v>22.582917633575736</v>
      </c>
      <c r="E734" s="5">
        <v>317.86961389368753</v>
      </c>
      <c r="F734">
        <v>5</v>
      </c>
      <c r="G734" s="1" t="s">
        <v>14</v>
      </c>
      <c r="H734" s="1" t="s">
        <v>21</v>
      </c>
      <c r="I734" s="5">
        <v>1836.63465838511</v>
      </c>
      <c r="J734" s="5">
        <v>5.8607211459838648</v>
      </c>
      <c r="K734" s="5">
        <f>transport_fleet_analysis3[[#This Row],[Distance_Travelled (km)]]/transport_fleet_analysis3[[#This Row],[Fuel_Consumed (L)]]</f>
        <v>2.6758869326748589</v>
      </c>
      <c r="L734" s="5">
        <f>transport_fleet_analysis3[[#This Row],[Revenue (USD)]]/transport_fleet_analysis3[[#This Row],[Trip_Count]]</f>
        <v>367.326931677022</v>
      </c>
      <c r="M734" s="5">
        <f>transport_fleet_analysis3[[#This Row],[Maintenance_Cost (USD)]]/transport_fleet_analysis3[[#This Row],[Distance_Travelled (km)]]</f>
        <v>5.2601872603055284</v>
      </c>
    </row>
    <row r="735" spans="1:13" x14ac:dyDescent="0.25">
      <c r="A735" s="1" t="s">
        <v>728</v>
      </c>
      <c r="B735" s="4">
        <v>45325</v>
      </c>
      <c r="C735" s="5">
        <v>475.35476183115679</v>
      </c>
      <c r="D735" s="5">
        <v>33.543241130896547</v>
      </c>
      <c r="E735" s="5">
        <v>394.84394858042498</v>
      </c>
      <c r="F735">
        <v>10</v>
      </c>
      <c r="G735" s="1" t="s">
        <v>16</v>
      </c>
      <c r="H735" s="1" t="s">
        <v>27</v>
      </c>
      <c r="I735" s="5">
        <v>354.07891518058051</v>
      </c>
      <c r="J735" s="5">
        <v>6.3068588987134184</v>
      </c>
      <c r="K735" s="5">
        <f>transport_fleet_analysis3[[#This Row],[Distance_Travelled (km)]]/transport_fleet_analysis3[[#This Row],[Fuel_Consumed (L)]]</f>
        <v>14.171402220082705</v>
      </c>
      <c r="L735" s="5">
        <f>transport_fleet_analysis3[[#This Row],[Revenue (USD)]]/transport_fleet_analysis3[[#This Row],[Trip_Count]]</f>
        <v>35.407891518058051</v>
      </c>
      <c r="M735" s="5">
        <f>transport_fleet_analysis3[[#This Row],[Maintenance_Cost (USD)]]/transport_fleet_analysis3[[#This Row],[Distance_Travelled (km)]]</f>
        <v>0.83063004788131523</v>
      </c>
    </row>
    <row r="736" spans="1:13" x14ac:dyDescent="0.25">
      <c r="A736" s="1" t="s">
        <v>729</v>
      </c>
      <c r="B736" s="4">
        <v>45326</v>
      </c>
      <c r="C736" s="5">
        <v>277.45000836069721</v>
      </c>
      <c r="D736" s="5">
        <v>42.553691113313874</v>
      </c>
      <c r="E736" s="5">
        <v>437.65668431424086</v>
      </c>
      <c r="F736">
        <v>9</v>
      </c>
      <c r="G736" s="1" t="s">
        <v>11</v>
      </c>
      <c r="H736" s="1" t="s">
        <v>21</v>
      </c>
      <c r="I736" s="5">
        <v>1852.289783983605</v>
      </c>
      <c r="J736" s="5">
        <v>10.869398955949036</v>
      </c>
      <c r="K736" s="5">
        <f>transport_fleet_analysis3[[#This Row],[Distance_Travelled (km)]]/transport_fleet_analysis3[[#This Row],[Fuel_Consumed (L)]]</f>
        <v>6.5199986441103519</v>
      </c>
      <c r="L736" s="5">
        <f>transport_fleet_analysis3[[#This Row],[Revenue (USD)]]/transport_fleet_analysis3[[#This Row],[Trip_Count]]</f>
        <v>205.80997599817834</v>
      </c>
      <c r="M736" s="5">
        <f>transport_fleet_analysis3[[#This Row],[Maintenance_Cost (USD)]]/transport_fleet_analysis3[[#This Row],[Distance_Travelled (km)]]</f>
        <v>1.5774253779991527</v>
      </c>
    </row>
    <row r="737" spans="1:13" x14ac:dyDescent="0.25">
      <c r="A737" s="1" t="s">
        <v>730</v>
      </c>
      <c r="B737" s="4">
        <v>45327</v>
      </c>
      <c r="C737" s="5">
        <v>485.0089837486139</v>
      </c>
      <c r="D737" s="5">
        <v>35.647505811914471</v>
      </c>
      <c r="E737" s="5">
        <v>418.39207133846935</v>
      </c>
      <c r="F737">
        <v>3</v>
      </c>
      <c r="G737" s="1" t="s">
        <v>11</v>
      </c>
      <c r="H737" s="1" t="s">
        <v>12</v>
      </c>
      <c r="I737" s="5">
        <v>1256.6948257789388</v>
      </c>
      <c r="J737" s="5">
        <v>3.3074297934733412</v>
      </c>
      <c r="K737" s="5">
        <f>transport_fleet_analysis3[[#This Row],[Distance_Travelled (km)]]/transport_fleet_analysis3[[#This Row],[Fuel_Consumed (L)]]</f>
        <v>13.605691974850854</v>
      </c>
      <c r="L737" s="5">
        <f>transport_fleet_analysis3[[#This Row],[Revenue (USD)]]/transport_fleet_analysis3[[#This Row],[Trip_Count]]</f>
        <v>418.89827525964625</v>
      </c>
      <c r="M737" s="5">
        <f>transport_fleet_analysis3[[#This Row],[Maintenance_Cost (USD)]]/transport_fleet_analysis3[[#This Row],[Distance_Travelled (km)]]</f>
        <v>0.86264808561840389</v>
      </c>
    </row>
    <row r="738" spans="1:13" x14ac:dyDescent="0.25">
      <c r="A738" s="1" t="s">
        <v>731</v>
      </c>
      <c r="B738" s="4">
        <v>45328</v>
      </c>
      <c r="C738" s="5">
        <v>146.81499013680849</v>
      </c>
      <c r="D738" s="5">
        <v>7.9751787629546742</v>
      </c>
      <c r="E738" s="5">
        <v>457.5134609953945</v>
      </c>
      <c r="F738">
        <v>2</v>
      </c>
      <c r="G738" s="1" t="s">
        <v>16</v>
      </c>
      <c r="H738" s="1" t="s">
        <v>12</v>
      </c>
      <c r="I738" s="5">
        <v>108.13057059605028</v>
      </c>
      <c r="J738" s="5">
        <v>9.8479428755656446</v>
      </c>
      <c r="K738" s="5">
        <f>transport_fleet_analysis3[[#This Row],[Distance_Travelled (km)]]/transport_fleet_analysis3[[#This Row],[Fuel_Consumed (L)]]</f>
        <v>18.408990506742686</v>
      </c>
      <c r="L738" s="5">
        <f>transport_fleet_analysis3[[#This Row],[Revenue (USD)]]/transport_fleet_analysis3[[#This Row],[Trip_Count]]</f>
        <v>54.065285298025138</v>
      </c>
      <c r="M738" s="5">
        <f>transport_fleet_analysis3[[#This Row],[Maintenance_Cost (USD)]]/transport_fleet_analysis3[[#This Row],[Distance_Travelled (km)]]</f>
        <v>3.1162585003688239</v>
      </c>
    </row>
    <row r="739" spans="1:13" x14ac:dyDescent="0.25">
      <c r="A739" s="1" t="s">
        <v>732</v>
      </c>
      <c r="B739" s="4">
        <v>45329</v>
      </c>
      <c r="C739" s="5">
        <v>208.80278998535991</v>
      </c>
      <c r="D739" s="5">
        <v>36.440414672247108</v>
      </c>
      <c r="E739" s="5">
        <v>358.22195306853814</v>
      </c>
      <c r="F739">
        <v>9</v>
      </c>
      <c r="G739" s="1" t="s">
        <v>14</v>
      </c>
      <c r="H739" s="1" t="s">
        <v>21</v>
      </c>
      <c r="I739" s="5">
        <v>118.19936467813068</v>
      </c>
      <c r="J739" s="5">
        <v>3.1522057510056176</v>
      </c>
      <c r="K739" s="5">
        <f>transport_fleet_analysis3[[#This Row],[Distance_Travelled (km)]]/transport_fleet_analysis3[[#This Row],[Fuel_Consumed (L)]]</f>
        <v>5.7299784281649071</v>
      </c>
      <c r="L739" s="5">
        <f>transport_fleet_analysis3[[#This Row],[Revenue (USD)]]/transport_fleet_analysis3[[#This Row],[Trip_Count]]</f>
        <v>13.133262742014519</v>
      </c>
      <c r="M739" s="5">
        <f>transport_fleet_analysis3[[#This Row],[Maintenance_Cost (USD)]]/transport_fleet_analysis3[[#This Row],[Distance_Travelled (km)]]</f>
        <v>1.7155994567584785</v>
      </c>
    </row>
    <row r="740" spans="1:13" x14ac:dyDescent="0.25">
      <c r="A740" s="1" t="s">
        <v>733</v>
      </c>
      <c r="B740" s="4">
        <v>45330</v>
      </c>
      <c r="C740" s="5">
        <v>72.743182082551357</v>
      </c>
      <c r="D740" s="5">
        <v>37.848126984419366</v>
      </c>
      <c r="E740" s="5">
        <v>330.86354506400028</v>
      </c>
      <c r="F740">
        <v>3</v>
      </c>
      <c r="G740" s="1" t="s">
        <v>16</v>
      </c>
      <c r="H740" s="1" t="s">
        <v>27</v>
      </c>
      <c r="I740" s="5">
        <v>429.71843916930067</v>
      </c>
      <c r="J740" s="5">
        <v>8.1636179395054107</v>
      </c>
      <c r="K740" s="5">
        <f>transport_fleet_analysis3[[#This Row],[Distance_Travelled (km)]]/transport_fleet_analysis3[[#This Row],[Fuel_Consumed (L)]]</f>
        <v>1.9219757456557085</v>
      </c>
      <c r="L740" s="5">
        <f>transport_fleet_analysis3[[#This Row],[Revenue (USD)]]/transport_fleet_analysis3[[#This Row],[Trip_Count]]</f>
        <v>143.23947972310023</v>
      </c>
      <c r="M740" s="5">
        <f>transport_fleet_analysis3[[#This Row],[Maintenance_Cost (USD)]]/transport_fleet_analysis3[[#This Row],[Distance_Travelled (km)]]</f>
        <v>4.548378770240288</v>
      </c>
    </row>
    <row r="741" spans="1:13" x14ac:dyDescent="0.25">
      <c r="A741" s="1" t="s">
        <v>734</v>
      </c>
      <c r="B741" s="4">
        <v>45331</v>
      </c>
      <c r="C741" s="5">
        <v>272.70239158632933</v>
      </c>
      <c r="D741" s="5">
        <v>43.091065181334933</v>
      </c>
      <c r="E741" s="5">
        <v>382.45169850010393</v>
      </c>
      <c r="F741">
        <v>8</v>
      </c>
      <c r="G741" s="1" t="s">
        <v>11</v>
      </c>
      <c r="H741" s="1" t="s">
        <v>12</v>
      </c>
      <c r="I741" s="5">
        <v>1156.0022436157578</v>
      </c>
      <c r="J741" s="5">
        <v>4.9844835399503449</v>
      </c>
      <c r="K741" s="5">
        <f>transport_fleet_analysis3[[#This Row],[Distance_Travelled (km)]]/transport_fleet_analysis3[[#This Row],[Fuel_Consumed (L)]]</f>
        <v>6.3285135895051265</v>
      </c>
      <c r="L741" s="5">
        <f>transport_fleet_analysis3[[#This Row],[Revenue (USD)]]/transport_fleet_analysis3[[#This Row],[Trip_Count]]</f>
        <v>144.50028045196973</v>
      </c>
      <c r="M741" s="5">
        <f>transport_fleet_analysis3[[#This Row],[Maintenance_Cost (USD)]]/transport_fleet_analysis3[[#This Row],[Distance_Travelled (km)]]</f>
        <v>1.4024508412828909</v>
      </c>
    </row>
    <row r="742" spans="1:13" x14ac:dyDescent="0.25">
      <c r="A742" s="1" t="s">
        <v>735</v>
      </c>
      <c r="B742" s="4">
        <v>45332</v>
      </c>
      <c r="C742" s="5">
        <v>447.05276436569051</v>
      </c>
      <c r="D742" s="5">
        <v>7.6057674810408695</v>
      </c>
      <c r="E742" s="5">
        <v>282.37526561659581</v>
      </c>
      <c r="F742">
        <v>5</v>
      </c>
      <c r="G742" s="1" t="s">
        <v>11</v>
      </c>
      <c r="H742" s="1" t="s">
        <v>12</v>
      </c>
      <c r="I742" s="5">
        <v>1423.3308914025827</v>
      </c>
      <c r="J742" s="5">
        <v>10.417554254326992</v>
      </c>
      <c r="K742" s="5">
        <f>transport_fleet_analysis3[[#This Row],[Distance_Travelled (km)]]/transport_fleet_analysis3[[#This Row],[Fuel_Consumed (L)]]</f>
        <v>58.7781266624404</v>
      </c>
      <c r="L742" s="5">
        <f>transport_fleet_analysis3[[#This Row],[Revenue (USD)]]/transport_fleet_analysis3[[#This Row],[Trip_Count]]</f>
        <v>284.66617828051653</v>
      </c>
      <c r="M742" s="5">
        <f>transport_fleet_analysis3[[#This Row],[Maintenance_Cost (USD)]]/transport_fleet_analysis3[[#This Row],[Distance_Travelled (km)]]</f>
        <v>0.63163744444629355</v>
      </c>
    </row>
    <row r="743" spans="1:13" x14ac:dyDescent="0.25">
      <c r="A743" s="1" t="s">
        <v>736</v>
      </c>
      <c r="B743" s="4">
        <v>45333</v>
      </c>
      <c r="C743" s="5">
        <v>344.41701660032771</v>
      </c>
      <c r="D743" s="5">
        <v>8.8795759276170187</v>
      </c>
      <c r="E743" s="5">
        <v>309.62574909854794</v>
      </c>
      <c r="F743">
        <v>5</v>
      </c>
      <c r="G743" s="1" t="s">
        <v>29</v>
      </c>
      <c r="H743" s="1" t="s">
        <v>18</v>
      </c>
      <c r="I743" s="5">
        <v>1029.0557589283881</v>
      </c>
      <c r="J743" s="5">
        <v>2.1214262579492913</v>
      </c>
      <c r="K743" s="5">
        <f>transport_fleet_analysis3[[#This Row],[Distance_Travelled (km)]]/transport_fleet_analysis3[[#This Row],[Fuel_Consumed (L)]]</f>
        <v>38.787552402038834</v>
      </c>
      <c r="L743" s="5">
        <f>transport_fleet_analysis3[[#This Row],[Revenue (USD)]]/transport_fleet_analysis3[[#This Row],[Trip_Count]]</f>
        <v>205.81115178567762</v>
      </c>
      <c r="M743" s="5">
        <f>transport_fleet_analysis3[[#This Row],[Maintenance_Cost (USD)]]/transport_fleet_analysis3[[#This Row],[Distance_Travelled (km)]]</f>
        <v>0.89898505060755274</v>
      </c>
    </row>
    <row r="744" spans="1:13" x14ac:dyDescent="0.25">
      <c r="A744" s="1" t="s">
        <v>737</v>
      </c>
      <c r="B744" s="4">
        <v>45334</v>
      </c>
      <c r="C744" s="5">
        <v>261.76408401568807</v>
      </c>
      <c r="D744" s="5">
        <v>24.551761487270859</v>
      </c>
      <c r="E744" s="5">
        <v>392.55043765871943</v>
      </c>
      <c r="F744">
        <v>9</v>
      </c>
      <c r="G744" s="1" t="s">
        <v>11</v>
      </c>
      <c r="H744" s="1" t="s">
        <v>12</v>
      </c>
      <c r="I744" s="5">
        <v>846.30305485762472</v>
      </c>
      <c r="J744" s="5">
        <v>9.6404917752245503</v>
      </c>
      <c r="K744" s="5">
        <f>transport_fleet_analysis3[[#This Row],[Distance_Travelled (km)]]/transport_fleet_analysis3[[#This Row],[Fuel_Consumed (L)]]</f>
        <v>10.661723157884319</v>
      </c>
      <c r="L744" s="5">
        <f>transport_fleet_analysis3[[#This Row],[Revenue (USD)]]/transport_fleet_analysis3[[#This Row],[Trip_Count]]</f>
        <v>94.0336727619583</v>
      </c>
      <c r="M744" s="5">
        <f>transport_fleet_analysis3[[#This Row],[Maintenance_Cost (USD)]]/transport_fleet_analysis3[[#This Row],[Distance_Travelled (km)]]</f>
        <v>1.4996344480749815</v>
      </c>
    </row>
    <row r="745" spans="1:13" x14ac:dyDescent="0.25">
      <c r="A745" s="1" t="s">
        <v>738</v>
      </c>
      <c r="B745" s="4">
        <v>45335</v>
      </c>
      <c r="C745" s="5">
        <v>291.51083718001712</v>
      </c>
      <c r="D745" s="5">
        <v>25.401732903371421</v>
      </c>
      <c r="E745" s="5">
        <v>482.85911510049476</v>
      </c>
      <c r="F745">
        <v>6</v>
      </c>
      <c r="G745" s="1" t="s">
        <v>29</v>
      </c>
      <c r="H745" s="1" t="s">
        <v>12</v>
      </c>
      <c r="I745" s="5">
        <v>254.18269482165516</v>
      </c>
      <c r="J745" s="5">
        <v>10.442738351402133</v>
      </c>
      <c r="K745" s="5">
        <f>transport_fleet_analysis3[[#This Row],[Distance_Travelled (km)]]/transport_fleet_analysis3[[#This Row],[Fuel_Consumed (L)]]</f>
        <v>11.476021667062195</v>
      </c>
      <c r="L745" s="5">
        <f>transport_fleet_analysis3[[#This Row],[Revenue (USD)]]/transport_fleet_analysis3[[#This Row],[Trip_Count]]</f>
        <v>42.363782470275858</v>
      </c>
      <c r="M745" s="5">
        <f>transport_fleet_analysis3[[#This Row],[Maintenance_Cost (USD)]]/transport_fleet_analysis3[[#This Row],[Distance_Travelled (km)]]</f>
        <v>1.6564019361047426</v>
      </c>
    </row>
    <row r="746" spans="1:13" x14ac:dyDescent="0.25">
      <c r="A746" s="1" t="s">
        <v>739</v>
      </c>
      <c r="B746" s="4">
        <v>45336</v>
      </c>
      <c r="C746" s="5">
        <v>431.22756442706054</v>
      </c>
      <c r="D746" s="5">
        <v>32.397458199234961</v>
      </c>
      <c r="E746" s="5">
        <v>161.20530646615595</v>
      </c>
      <c r="F746">
        <v>8</v>
      </c>
      <c r="G746" s="1" t="s">
        <v>16</v>
      </c>
      <c r="H746" s="1" t="s">
        <v>12</v>
      </c>
      <c r="I746" s="5">
        <v>1765.7685543096422</v>
      </c>
      <c r="J746" s="5">
        <v>5.1421137187956241</v>
      </c>
      <c r="K746" s="5">
        <f>transport_fleet_analysis3[[#This Row],[Distance_Travelled (km)]]/transport_fleet_analysis3[[#This Row],[Fuel_Consumed (L)]]</f>
        <v>13.310536949384616</v>
      </c>
      <c r="L746" s="5">
        <f>transport_fleet_analysis3[[#This Row],[Revenue (USD)]]/transport_fleet_analysis3[[#This Row],[Trip_Count]]</f>
        <v>220.72106928870528</v>
      </c>
      <c r="M746" s="5">
        <f>transport_fleet_analysis3[[#This Row],[Maintenance_Cost (USD)]]/transport_fleet_analysis3[[#This Row],[Distance_Travelled (km)]]</f>
        <v>0.3738288545639174</v>
      </c>
    </row>
    <row r="747" spans="1:13" x14ac:dyDescent="0.25">
      <c r="A747" s="1" t="s">
        <v>740</v>
      </c>
      <c r="B747" s="4">
        <v>45337</v>
      </c>
      <c r="C747" s="5">
        <v>243.91749620639322</v>
      </c>
      <c r="D747" s="5">
        <v>18.918052874308678</v>
      </c>
      <c r="E747" s="5">
        <v>105.16443127436632</v>
      </c>
      <c r="F747">
        <v>1</v>
      </c>
      <c r="G747" s="1" t="s">
        <v>11</v>
      </c>
      <c r="H747" s="1" t="s">
        <v>21</v>
      </c>
      <c r="I747" s="5">
        <v>1337.4062951452577</v>
      </c>
      <c r="J747" s="5">
        <v>11.809705992774827</v>
      </c>
      <c r="K747" s="5">
        <f>transport_fleet_analysis3[[#This Row],[Distance_Travelled (km)]]/transport_fleet_analysis3[[#This Row],[Fuel_Consumed (L)]]</f>
        <v>12.893372157641075</v>
      </c>
      <c r="L747" s="5">
        <f>transport_fleet_analysis3[[#This Row],[Revenue (USD)]]/transport_fleet_analysis3[[#This Row],[Trip_Count]]</f>
        <v>1337.4062951452577</v>
      </c>
      <c r="M747" s="5">
        <f>transport_fleet_analysis3[[#This Row],[Maintenance_Cost (USD)]]/transport_fleet_analysis3[[#This Row],[Distance_Travelled (km)]]</f>
        <v>0.43114755156957002</v>
      </c>
    </row>
    <row r="748" spans="1:13" x14ac:dyDescent="0.25">
      <c r="A748" s="1" t="s">
        <v>741</v>
      </c>
      <c r="B748" s="4">
        <v>45338</v>
      </c>
      <c r="C748" s="5">
        <v>447.10507891336681</v>
      </c>
      <c r="D748" s="5">
        <v>38.376207907589944</v>
      </c>
      <c r="E748" s="5">
        <v>347.67624881673686</v>
      </c>
      <c r="F748">
        <v>9</v>
      </c>
      <c r="G748" s="1" t="s">
        <v>29</v>
      </c>
      <c r="H748" s="1" t="s">
        <v>18</v>
      </c>
      <c r="I748" s="5">
        <v>1123.4337237387915</v>
      </c>
      <c r="J748" s="5">
        <v>8.4738979209829939</v>
      </c>
      <c r="K748" s="5">
        <f>transport_fleet_analysis3[[#This Row],[Distance_Travelled (km)]]/transport_fleet_analysis3[[#This Row],[Fuel_Consumed (L)]]</f>
        <v>11.650579963241745</v>
      </c>
      <c r="L748" s="5">
        <f>transport_fleet_analysis3[[#This Row],[Revenue (USD)]]/transport_fleet_analysis3[[#This Row],[Trip_Count]]</f>
        <v>124.82596930431016</v>
      </c>
      <c r="M748" s="5">
        <f>transport_fleet_analysis3[[#This Row],[Maintenance_Cost (USD)]]/transport_fleet_analysis3[[#This Row],[Distance_Travelled (km)]]</f>
        <v>0.7776164155006261</v>
      </c>
    </row>
    <row r="749" spans="1:13" x14ac:dyDescent="0.25">
      <c r="A749" s="1" t="s">
        <v>742</v>
      </c>
      <c r="B749" s="4">
        <v>45339</v>
      </c>
      <c r="C749" s="5">
        <v>377.37862851172633</v>
      </c>
      <c r="D749" s="5">
        <v>38.329618110538021</v>
      </c>
      <c r="E749" s="5">
        <v>109.74875913551536</v>
      </c>
      <c r="F749">
        <v>7</v>
      </c>
      <c r="G749" s="1" t="s">
        <v>11</v>
      </c>
      <c r="H749" s="1" t="s">
        <v>12</v>
      </c>
      <c r="I749" s="5">
        <v>1795.8871668648669</v>
      </c>
      <c r="J749" s="5">
        <v>2.8504521041053437</v>
      </c>
      <c r="K749" s="5">
        <f>transport_fleet_analysis3[[#This Row],[Distance_Travelled (km)]]/transport_fleet_analysis3[[#This Row],[Fuel_Consumed (L)]]</f>
        <v>9.8456140998694952</v>
      </c>
      <c r="L749" s="5">
        <f>transport_fleet_analysis3[[#This Row],[Revenue (USD)]]/transport_fleet_analysis3[[#This Row],[Trip_Count]]</f>
        <v>256.55530955212384</v>
      </c>
      <c r="M749" s="5">
        <f>transport_fleet_analysis3[[#This Row],[Maintenance_Cost (USD)]]/transport_fleet_analysis3[[#This Row],[Distance_Travelled (km)]]</f>
        <v>0.29081869200789973</v>
      </c>
    </row>
    <row r="750" spans="1:13" x14ac:dyDescent="0.25">
      <c r="A750" s="1" t="s">
        <v>743</v>
      </c>
      <c r="B750" s="4">
        <v>45340</v>
      </c>
      <c r="C750" s="5">
        <v>393.73554387289528</v>
      </c>
      <c r="D750" s="5">
        <v>10.374935310854935</v>
      </c>
      <c r="E750" s="5">
        <v>103.42166329054648</v>
      </c>
      <c r="F750">
        <v>3</v>
      </c>
      <c r="G750" s="1" t="s">
        <v>29</v>
      </c>
      <c r="H750" s="1" t="s">
        <v>27</v>
      </c>
      <c r="I750" s="5">
        <v>1650.5075385873379</v>
      </c>
      <c r="J750" s="5">
        <v>1.6196465943494813</v>
      </c>
      <c r="K750" s="5">
        <f>transport_fleet_analysis3[[#This Row],[Distance_Travelled (km)]]/transport_fleet_analysis3[[#This Row],[Fuel_Consumed (L)]]</f>
        <v>37.950650493304131</v>
      </c>
      <c r="L750" s="5">
        <f>transport_fleet_analysis3[[#This Row],[Revenue (USD)]]/transport_fleet_analysis3[[#This Row],[Trip_Count]]</f>
        <v>550.16917952911263</v>
      </c>
      <c r="M750" s="5">
        <f>transport_fleet_analysis3[[#This Row],[Maintenance_Cost (USD)]]/transport_fleet_analysis3[[#This Row],[Distance_Travelled (km)]]</f>
        <v>0.26266783606392619</v>
      </c>
    </row>
    <row r="751" spans="1:13" x14ac:dyDescent="0.25">
      <c r="A751" s="1" t="s">
        <v>726</v>
      </c>
      <c r="B751" s="4">
        <v>45341</v>
      </c>
      <c r="C751" s="5">
        <v>214.67180863290335</v>
      </c>
      <c r="D751" s="5">
        <v>36.855527320314422</v>
      </c>
      <c r="E751" s="5">
        <v>266.64648933179546</v>
      </c>
      <c r="F751">
        <v>1</v>
      </c>
      <c r="G751" s="1" t="s">
        <v>11</v>
      </c>
      <c r="H751" s="1" t="s">
        <v>12</v>
      </c>
      <c r="I751" s="5">
        <v>945.83586362948427</v>
      </c>
      <c r="J751" s="5">
        <v>4.9114223920982045</v>
      </c>
      <c r="K751" s="5">
        <f>transport_fleet_analysis3[[#This Row],[Distance_Travelled (km)]]/transport_fleet_analysis3[[#This Row],[Fuel_Consumed (L)]]</f>
        <v>5.8246842262538525</v>
      </c>
      <c r="L751" s="5">
        <f>transport_fleet_analysis3[[#This Row],[Revenue (USD)]]/transport_fleet_analysis3[[#This Row],[Trip_Count]]</f>
        <v>945.83586362948427</v>
      </c>
      <c r="M751" s="5">
        <f>transport_fleet_analysis3[[#This Row],[Maintenance_Cost (USD)]]/transport_fleet_analysis3[[#This Row],[Distance_Travelled (km)]]</f>
        <v>1.2421122784117906</v>
      </c>
    </row>
    <row r="752" spans="1:13" x14ac:dyDescent="0.25">
      <c r="A752" s="1" t="s">
        <v>744</v>
      </c>
      <c r="B752" s="4">
        <v>45342</v>
      </c>
      <c r="C752" s="5">
        <v>230.26172945664047</v>
      </c>
      <c r="D752" s="5">
        <v>36.567482505073968</v>
      </c>
      <c r="E752" s="5">
        <v>201.05514898526988</v>
      </c>
      <c r="F752">
        <v>10</v>
      </c>
      <c r="G752" s="1" t="s">
        <v>11</v>
      </c>
      <c r="H752" s="1" t="s">
        <v>12</v>
      </c>
      <c r="I752" s="5">
        <v>334.48962472893282</v>
      </c>
      <c r="J752" s="5">
        <v>6.2126333041188238</v>
      </c>
      <c r="K752" s="5">
        <f>transport_fleet_analysis3[[#This Row],[Distance_Travelled (km)]]/transport_fleet_analysis3[[#This Row],[Fuel_Consumed (L)]]</f>
        <v>6.2968986017752302</v>
      </c>
      <c r="L752" s="5">
        <f>transport_fleet_analysis3[[#This Row],[Revenue (USD)]]/transport_fleet_analysis3[[#This Row],[Trip_Count]]</f>
        <v>33.448962472893285</v>
      </c>
      <c r="M752" s="5">
        <f>transport_fleet_analysis3[[#This Row],[Maintenance_Cost (USD)]]/transport_fleet_analysis3[[#This Row],[Distance_Travelled (km)]]</f>
        <v>0.87315920652428547</v>
      </c>
    </row>
    <row r="753" spans="1:13" x14ac:dyDescent="0.25">
      <c r="A753" s="1" t="s">
        <v>745</v>
      </c>
      <c r="B753" s="4">
        <v>45343</v>
      </c>
      <c r="C753" s="5">
        <v>306.62673974646322</v>
      </c>
      <c r="D753" s="5">
        <v>12.37246839209334</v>
      </c>
      <c r="E753" s="5">
        <v>225.68375091235245</v>
      </c>
      <c r="F753">
        <v>6</v>
      </c>
      <c r="G753" s="1" t="s">
        <v>20</v>
      </c>
      <c r="H753" s="1" t="s">
        <v>27</v>
      </c>
      <c r="I753" s="5">
        <v>1946.8741524538723</v>
      </c>
      <c r="J753" s="5">
        <v>11.395695161649535</v>
      </c>
      <c r="K753" s="5">
        <f>transport_fleet_analysis3[[#This Row],[Distance_Travelled (km)]]/transport_fleet_analysis3[[#This Row],[Fuel_Consumed (L)]]</f>
        <v>24.782988327730454</v>
      </c>
      <c r="L753" s="5">
        <f>transport_fleet_analysis3[[#This Row],[Revenue (USD)]]/transport_fleet_analysis3[[#This Row],[Trip_Count]]</f>
        <v>324.47902540897871</v>
      </c>
      <c r="M753" s="5">
        <f>transport_fleet_analysis3[[#This Row],[Maintenance_Cost (USD)]]/transport_fleet_analysis3[[#This Row],[Distance_Travelled (km)]]</f>
        <v>0.7360211020700963</v>
      </c>
    </row>
    <row r="754" spans="1:13" x14ac:dyDescent="0.25">
      <c r="A754" s="1" t="s">
        <v>746</v>
      </c>
      <c r="B754" s="4">
        <v>45344</v>
      </c>
      <c r="C754" s="5">
        <v>137.5948858494736</v>
      </c>
      <c r="D754" s="5">
        <v>47.88572907896139</v>
      </c>
      <c r="E754" s="5">
        <v>287.16733788575982</v>
      </c>
      <c r="F754">
        <v>10</v>
      </c>
      <c r="G754" s="1" t="s">
        <v>16</v>
      </c>
      <c r="H754" s="1" t="s">
        <v>27</v>
      </c>
      <c r="I754" s="5">
        <v>815.11525267501906</v>
      </c>
      <c r="J754" s="5">
        <v>2.290815299623044</v>
      </c>
      <c r="K754" s="5">
        <f>transport_fleet_analysis3[[#This Row],[Distance_Travelled (km)]]/transport_fleet_analysis3[[#This Row],[Fuel_Consumed (L)]]</f>
        <v>2.8734006664613143</v>
      </c>
      <c r="L754" s="5">
        <f>transport_fleet_analysis3[[#This Row],[Revenue (USD)]]/transport_fleet_analysis3[[#This Row],[Trip_Count]]</f>
        <v>81.511525267501909</v>
      </c>
      <c r="M754" s="5">
        <f>transport_fleet_analysis3[[#This Row],[Maintenance_Cost (USD)]]/transport_fleet_analysis3[[#This Row],[Distance_Travelled (km)]]</f>
        <v>2.0870495012432064</v>
      </c>
    </row>
    <row r="755" spans="1:13" x14ac:dyDescent="0.25">
      <c r="A755" s="1" t="s">
        <v>747</v>
      </c>
      <c r="B755" s="4">
        <v>45345</v>
      </c>
      <c r="C755" s="5">
        <v>298.95031697951822</v>
      </c>
      <c r="D755" s="5">
        <v>28.535241322778372</v>
      </c>
      <c r="E755" s="5">
        <v>82.431934455378695</v>
      </c>
      <c r="F755">
        <v>4</v>
      </c>
      <c r="G755" s="1" t="s">
        <v>16</v>
      </c>
      <c r="H755" s="1" t="s">
        <v>27</v>
      </c>
      <c r="I755" s="5">
        <v>1242.49066099625</v>
      </c>
      <c r="J755" s="5">
        <v>6.6697869684627342</v>
      </c>
      <c r="K755" s="5">
        <f>transport_fleet_analysis3[[#This Row],[Distance_Travelled (km)]]/transport_fleet_analysis3[[#This Row],[Fuel_Consumed (L)]]</f>
        <v>10.476530182377674</v>
      </c>
      <c r="L755" s="5">
        <f>transport_fleet_analysis3[[#This Row],[Revenue (USD)]]/transport_fleet_analysis3[[#This Row],[Trip_Count]]</f>
        <v>310.62266524906249</v>
      </c>
      <c r="M755" s="5">
        <f>transport_fleet_analysis3[[#This Row],[Maintenance_Cost (USD)]]/transport_fleet_analysis3[[#This Row],[Distance_Travelled (km)]]</f>
        <v>0.27573790617865879</v>
      </c>
    </row>
    <row r="756" spans="1:13" x14ac:dyDescent="0.25">
      <c r="A756" s="1" t="s">
        <v>748</v>
      </c>
      <c r="B756" s="4">
        <v>45346</v>
      </c>
      <c r="C756" s="5">
        <v>83.089287384278819</v>
      </c>
      <c r="D756" s="5">
        <v>40.234419569468564</v>
      </c>
      <c r="E756" s="5">
        <v>300.31330768828695</v>
      </c>
      <c r="F756">
        <v>6</v>
      </c>
      <c r="G756" s="1" t="s">
        <v>11</v>
      </c>
      <c r="H756" s="1" t="s">
        <v>18</v>
      </c>
      <c r="I756" s="5">
        <v>834.82696590315243</v>
      </c>
      <c r="J756" s="5">
        <v>4.7233440095731343</v>
      </c>
      <c r="K756" s="5">
        <f>transport_fleet_analysis3[[#This Row],[Distance_Travelled (km)]]/transport_fleet_analysis3[[#This Row],[Fuel_Consumed (L)]]</f>
        <v>2.0651295153100753</v>
      </c>
      <c r="L756" s="5">
        <f>transport_fleet_analysis3[[#This Row],[Revenue (USD)]]/transport_fleet_analysis3[[#This Row],[Trip_Count]]</f>
        <v>139.1378276505254</v>
      </c>
      <c r="M756" s="5">
        <f>transport_fleet_analysis3[[#This Row],[Maintenance_Cost (USD)]]/transport_fleet_analysis3[[#This Row],[Distance_Travelled (km)]]</f>
        <v>3.6143444858224734</v>
      </c>
    </row>
    <row r="757" spans="1:13" x14ac:dyDescent="0.25">
      <c r="A757" s="1" t="s">
        <v>749</v>
      </c>
      <c r="B757" s="4">
        <v>45347</v>
      </c>
      <c r="C757" s="5">
        <v>276.91498810544215</v>
      </c>
      <c r="D757" s="5">
        <v>37.434448314205653</v>
      </c>
      <c r="E757" s="5">
        <v>142.40775110356256</v>
      </c>
      <c r="F757">
        <v>2</v>
      </c>
      <c r="G757" s="1" t="s">
        <v>29</v>
      </c>
      <c r="H757" s="1" t="s">
        <v>18</v>
      </c>
      <c r="I757" s="5">
        <v>1694.3770062858991</v>
      </c>
      <c r="J757" s="5">
        <v>5.7720358346923932</v>
      </c>
      <c r="K757" s="5">
        <f>transport_fleet_analysis3[[#This Row],[Distance_Travelled (km)]]/transport_fleet_analysis3[[#This Row],[Fuel_Consumed (L)]]</f>
        <v>7.3973305491551278</v>
      </c>
      <c r="L757" s="5">
        <f>transport_fleet_analysis3[[#This Row],[Revenue (USD)]]/transport_fleet_analysis3[[#This Row],[Trip_Count]]</f>
        <v>847.18850314294957</v>
      </c>
      <c r="M757" s="5">
        <f>transport_fleet_analysis3[[#This Row],[Maintenance_Cost (USD)]]/transport_fleet_analysis3[[#This Row],[Distance_Travelled (km)]]</f>
        <v>0.5142652338100866</v>
      </c>
    </row>
    <row r="758" spans="1:13" x14ac:dyDescent="0.25">
      <c r="A758" s="1" t="s">
        <v>750</v>
      </c>
      <c r="B758" s="4">
        <v>45348</v>
      </c>
      <c r="C758" s="5">
        <v>393.98185161825779</v>
      </c>
      <c r="D758" s="5">
        <v>12.513332938657136</v>
      </c>
      <c r="E758" s="5">
        <v>178.67013859628915</v>
      </c>
      <c r="F758">
        <v>9</v>
      </c>
      <c r="G758" s="1" t="s">
        <v>14</v>
      </c>
      <c r="H758" s="1" t="s">
        <v>18</v>
      </c>
      <c r="I758" s="5">
        <v>1642.5524460103902</v>
      </c>
      <c r="J758" s="5">
        <v>2.6342515416197325</v>
      </c>
      <c r="K758" s="5">
        <f>transport_fleet_analysis3[[#This Row],[Distance_Travelled (km)]]/transport_fleet_analysis3[[#This Row],[Fuel_Consumed (L)]]</f>
        <v>31.484965160731814</v>
      </c>
      <c r="L758" s="5">
        <f>transport_fleet_analysis3[[#This Row],[Revenue (USD)]]/transport_fleet_analysis3[[#This Row],[Trip_Count]]</f>
        <v>182.5058273344878</v>
      </c>
      <c r="M758" s="5">
        <f>transport_fleet_analysis3[[#This Row],[Maintenance_Cost (USD)]]/transport_fleet_analysis3[[#This Row],[Distance_Travelled (km)]]</f>
        <v>0.45349839811760828</v>
      </c>
    </row>
    <row r="759" spans="1:13" x14ac:dyDescent="0.25">
      <c r="A759" s="1" t="s">
        <v>751</v>
      </c>
      <c r="B759" s="4">
        <v>45349</v>
      </c>
      <c r="C759" s="5">
        <v>175.87430493079191</v>
      </c>
      <c r="D759" s="5">
        <v>10.711877336650618</v>
      </c>
      <c r="E759" s="5">
        <v>360.65086223183073</v>
      </c>
      <c r="F759">
        <v>7</v>
      </c>
      <c r="G759" s="1" t="s">
        <v>29</v>
      </c>
      <c r="H759" s="1" t="s">
        <v>21</v>
      </c>
      <c r="I759" s="5">
        <v>1969.211452573684</v>
      </c>
      <c r="J759" s="5">
        <v>8.9480545926387158</v>
      </c>
      <c r="K759" s="5">
        <f>transport_fleet_analysis3[[#This Row],[Distance_Travelled (km)]]/transport_fleet_analysis3[[#This Row],[Fuel_Consumed (L)]]</f>
        <v>16.418625736969478</v>
      </c>
      <c r="L759" s="5">
        <f>transport_fleet_analysis3[[#This Row],[Revenue (USD)]]/transport_fleet_analysis3[[#This Row],[Trip_Count]]</f>
        <v>281.31592179624056</v>
      </c>
      <c r="M759" s="5">
        <f>transport_fleet_analysis3[[#This Row],[Maintenance_Cost (USD)]]/transport_fleet_analysis3[[#This Row],[Distance_Travelled (km)]]</f>
        <v>2.0506171289418886</v>
      </c>
    </row>
    <row r="760" spans="1:13" x14ac:dyDescent="0.25">
      <c r="A760" s="1" t="s">
        <v>752</v>
      </c>
      <c r="B760" s="4">
        <v>45350</v>
      </c>
      <c r="C760" s="5">
        <v>495.09081527932517</v>
      </c>
      <c r="D760" s="5">
        <v>40.150579097164439</v>
      </c>
      <c r="E760" s="5">
        <v>94.306734943177389</v>
      </c>
      <c r="F760">
        <v>4</v>
      </c>
      <c r="G760" s="1" t="s">
        <v>11</v>
      </c>
      <c r="H760" s="1" t="s">
        <v>27</v>
      </c>
      <c r="I760" s="5">
        <v>337.05134301718925</v>
      </c>
      <c r="J760" s="5">
        <v>3.6950110373938165</v>
      </c>
      <c r="K760" s="5">
        <f>transport_fleet_analysis3[[#This Row],[Distance_Travelled (km)]]/transport_fleet_analysis3[[#This Row],[Fuel_Consumed (L)]]</f>
        <v>12.330851171067918</v>
      </c>
      <c r="L760" s="5">
        <f>transport_fleet_analysis3[[#This Row],[Revenue (USD)]]/transport_fleet_analysis3[[#This Row],[Trip_Count]]</f>
        <v>84.262835754297313</v>
      </c>
      <c r="M760" s="5">
        <f>transport_fleet_analysis3[[#This Row],[Maintenance_Cost (USD)]]/transport_fleet_analysis3[[#This Row],[Distance_Travelled (km)]]</f>
        <v>0.19048370931698763</v>
      </c>
    </row>
    <row r="761" spans="1:13" x14ac:dyDescent="0.25">
      <c r="A761" s="1" t="s">
        <v>753</v>
      </c>
      <c r="B761" s="4">
        <v>45351</v>
      </c>
      <c r="C761" s="5">
        <v>356.17938805348734</v>
      </c>
      <c r="D761" s="5">
        <v>17.094401888416055</v>
      </c>
      <c r="E761" s="5">
        <v>93.777624113422291</v>
      </c>
      <c r="F761">
        <v>9</v>
      </c>
      <c r="G761" s="1" t="s">
        <v>16</v>
      </c>
      <c r="H761" s="1" t="s">
        <v>27</v>
      </c>
      <c r="I761" s="5">
        <v>803.91321837060821</v>
      </c>
      <c r="J761" s="5">
        <v>2.3068279597864265</v>
      </c>
      <c r="K761" s="5">
        <f>transport_fleet_analysis3[[#This Row],[Distance_Travelled (km)]]/transport_fleet_analysis3[[#This Row],[Fuel_Consumed (L)]]</f>
        <v>20.836025172360706</v>
      </c>
      <c r="L761" s="5">
        <f>transport_fleet_analysis3[[#This Row],[Revenue (USD)]]/transport_fleet_analysis3[[#This Row],[Trip_Count]]</f>
        <v>89.323690930067585</v>
      </c>
      <c r="M761" s="5">
        <f>transport_fleet_analysis3[[#This Row],[Maintenance_Cost (USD)]]/transport_fleet_analysis3[[#This Row],[Distance_Travelled (km)]]</f>
        <v>0.2632876220769399</v>
      </c>
    </row>
    <row r="762" spans="1:13" x14ac:dyDescent="0.25">
      <c r="A762" s="1" t="s">
        <v>754</v>
      </c>
      <c r="B762" s="4">
        <v>45352</v>
      </c>
      <c r="C762" s="5">
        <v>103.4649588756153</v>
      </c>
      <c r="D762" s="5">
        <v>44.888664188329521</v>
      </c>
      <c r="E762" s="5">
        <v>174.86241434888959</v>
      </c>
      <c r="F762">
        <v>8</v>
      </c>
      <c r="G762" s="1" t="s">
        <v>29</v>
      </c>
      <c r="H762" s="1" t="s">
        <v>18</v>
      </c>
      <c r="I762" s="5">
        <v>466.68262962026546</v>
      </c>
      <c r="J762" s="5">
        <v>5.3630927680051679</v>
      </c>
      <c r="K762" s="5">
        <f>transport_fleet_analysis3[[#This Row],[Distance_Travelled (km)]]/transport_fleet_analysis3[[#This Row],[Fuel_Consumed (L)]]</f>
        <v>2.3049239879701044</v>
      </c>
      <c r="L762" s="5">
        <f>transport_fleet_analysis3[[#This Row],[Revenue (USD)]]/transport_fleet_analysis3[[#This Row],[Trip_Count]]</f>
        <v>58.335328702533182</v>
      </c>
      <c r="M762" s="5">
        <f>transport_fleet_analysis3[[#This Row],[Maintenance_Cost (USD)]]/transport_fleet_analysis3[[#This Row],[Distance_Travelled (km)]]</f>
        <v>1.6900641168678925</v>
      </c>
    </row>
    <row r="763" spans="1:13" x14ac:dyDescent="0.25">
      <c r="A763" s="1" t="s">
        <v>475</v>
      </c>
      <c r="B763" s="4">
        <v>45353</v>
      </c>
      <c r="C763" s="5">
        <v>488.7872669362028</v>
      </c>
      <c r="D763" s="5">
        <v>39.714363072033109</v>
      </c>
      <c r="E763" s="5">
        <v>44.410611773708851</v>
      </c>
      <c r="F763">
        <v>9</v>
      </c>
      <c r="G763" s="1" t="s">
        <v>20</v>
      </c>
      <c r="H763" s="1" t="s">
        <v>27</v>
      </c>
      <c r="I763" s="5">
        <v>117.79027522272935</v>
      </c>
      <c r="J763" s="5">
        <v>4.3295857054578146</v>
      </c>
      <c r="K763" s="5">
        <f>transport_fleet_analysis3[[#This Row],[Distance_Travelled (km)]]/transport_fleet_analysis3[[#This Row],[Fuel_Consumed (L)]]</f>
        <v>12.307569078966477</v>
      </c>
      <c r="L763" s="5">
        <f>transport_fleet_analysis3[[#This Row],[Revenue (USD)]]/transport_fleet_analysis3[[#This Row],[Trip_Count]]</f>
        <v>13.087808358081039</v>
      </c>
      <c r="M763" s="5">
        <f>transport_fleet_analysis3[[#This Row],[Maintenance_Cost (USD)]]/transport_fleet_analysis3[[#This Row],[Distance_Travelled (km)]]</f>
        <v>9.0858773903996534E-2</v>
      </c>
    </row>
    <row r="764" spans="1:13" x14ac:dyDescent="0.25">
      <c r="A764" s="1" t="s">
        <v>755</v>
      </c>
      <c r="B764" s="4">
        <v>45354</v>
      </c>
      <c r="C764" s="5">
        <v>227.2566707278732</v>
      </c>
      <c r="D764" s="5">
        <v>6.3210313027761575</v>
      </c>
      <c r="E764" s="5">
        <v>467.5432954741716</v>
      </c>
      <c r="F764">
        <v>3</v>
      </c>
      <c r="G764" s="1" t="s">
        <v>11</v>
      </c>
      <c r="H764" s="1" t="s">
        <v>12</v>
      </c>
      <c r="I764" s="5">
        <v>1511.9744460104791</v>
      </c>
      <c r="J764" s="5">
        <v>7.5577102713294995</v>
      </c>
      <c r="K764" s="5">
        <f>transport_fleet_analysis3[[#This Row],[Distance_Travelled (km)]]/transport_fleet_analysis3[[#This Row],[Fuel_Consumed (L)]]</f>
        <v>35.952467222882362</v>
      </c>
      <c r="L764" s="5">
        <f>transport_fleet_analysis3[[#This Row],[Revenue (USD)]]/transport_fleet_analysis3[[#This Row],[Trip_Count]]</f>
        <v>503.99148200349305</v>
      </c>
      <c r="M764" s="5">
        <f>transport_fleet_analysis3[[#This Row],[Maintenance_Cost (USD)]]/transport_fleet_analysis3[[#This Row],[Distance_Travelled (km)]]</f>
        <v>2.0573358483898052</v>
      </c>
    </row>
    <row r="765" spans="1:13" x14ac:dyDescent="0.25">
      <c r="A765" s="1" t="s">
        <v>756</v>
      </c>
      <c r="B765" s="4">
        <v>45355</v>
      </c>
      <c r="C765" s="5">
        <v>407.70375277142563</v>
      </c>
      <c r="D765" s="5">
        <v>41.319853099581643</v>
      </c>
      <c r="E765" s="5">
        <v>315.49216452767843</v>
      </c>
      <c r="F765">
        <v>10</v>
      </c>
      <c r="G765" s="1" t="s">
        <v>29</v>
      </c>
      <c r="H765" s="1" t="s">
        <v>18</v>
      </c>
      <c r="I765" s="5">
        <v>1540.9998970788381</v>
      </c>
      <c r="J765" s="5">
        <v>2.8973570330498104</v>
      </c>
      <c r="K765" s="5">
        <f>transport_fleet_analysis3[[#This Row],[Distance_Travelled (km)]]/transport_fleet_analysis3[[#This Row],[Fuel_Consumed (L)]]</f>
        <v>9.8670184472546829</v>
      </c>
      <c r="L765" s="5">
        <f>transport_fleet_analysis3[[#This Row],[Revenue (USD)]]/transport_fleet_analysis3[[#This Row],[Trip_Count]]</f>
        <v>154.09998970788382</v>
      </c>
      <c r="M765" s="5">
        <f>transport_fleet_analysis3[[#This Row],[Maintenance_Cost (USD)]]/transport_fleet_analysis3[[#This Row],[Distance_Travelled (km)]]</f>
        <v>0.77382698192762389</v>
      </c>
    </row>
    <row r="766" spans="1:13" x14ac:dyDescent="0.25">
      <c r="A766" s="1" t="s">
        <v>757</v>
      </c>
      <c r="B766" s="4">
        <v>45356</v>
      </c>
      <c r="C766" s="5">
        <v>202.5883849786544</v>
      </c>
      <c r="D766" s="5">
        <v>17.239126775960919</v>
      </c>
      <c r="E766" s="5">
        <v>337.70730126317073</v>
      </c>
      <c r="F766">
        <v>5</v>
      </c>
      <c r="G766" s="1" t="s">
        <v>29</v>
      </c>
      <c r="H766" s="1" t="s">
        <v>12</v>
      </c>
      <c r="I766" s="5">
        <v>1393.0532690186612</v>
      </c>
      <c r="J766" s="5">
        <v>9.1972025791487688</v>
      </c>
      <c r="K766" s="5">
        <f>transport_fleet_analysis3[[#This Row],[Distance_Travelled (km)]]/transport_fleet_analysis3[[#This Row],[Fuel_Consumed (L)]]</f>
        <v>11.75166164803391</v>
      </c>
      <c r="L766" s="5">
        <f>transport_fleet_analysis3[[#This Row],[Revenue (USD)]]/transport_fleet_analysis3[[#This Row],[Trip_Count]]</f>
        <v>278.61065380373225</v>
      </c>
      <c r="M766" s="5">
        <f>transport_fleet_analysis3[[#This Row],[Maintenance_Cost (USD)]]/transport_fleet_analysis3[[#This Row],[Distance_Travelled (km)]]</f>
        <v>1.6669627989716835</v>
      </c>
    </row>
    <row r="767" spans="1:13" x14ac:dyDescent="0.25">
      <c r="A767" s="1" t="s">
        <v>758</v>
      </c>
      <c r="B767" s="4">
        <v>45357</v>
      </c>
      <c r="C767" s="5">
        <v>472.52685512991894</v>
      </c>
      <c r="D767" s="5">
        <v>7.8742395105416634</v>
      </c>
      <c r="E767" s="5">
        <v>255.46445175376476</v>
      </c>
      <c r="F767">
        <v>6</v>
      </c>
      <c r="G767" s="1" t="s">
        <v>20</v>
      </c>
      <c r="H767" s="1" t="s">
        <v>27</v>
      </c>
      <c r="I767" s="5">
        <v>1447.4757766713196</v>
      </c>
      <c r="J767" s="5">
        <v>9.5343479038010788</v>
      </c>
      <c r="K767" s="5">
        <f>transport_fleet_analysis3[[#This Row],[Distance_Travelled (km)]]/transport_fleet_analysis3[[#This Row],[Fuel_Consumed (L)]]</f>
        <v>60.009205269578366</v>
      </c>
      <c r="L767" s="5">
        <f>transport_fleet_analysis3[[#This Row],[Revenue (USD)]]/transport_fleet_analysis3[[#This Row],[Trip_Count]]</f>
        <v>241.24596277855326</v>
      </c>
      <c r="M767" s="5">
        <f>transport_fleet_analysis3[[#This Row],[Maintenance_Cost (USD)]]/transport_fleet_analysis3[[#This Row],[Distance_Travelled (km)]]</f>
        <v>0.54063477870168053</v>
      </c>
    </row>
    <row r="768" spans="1:13" x14ac:dyDescent="0.25">
      <c r="A768" s="1" t="s">
        <v>759</v>
      </c>
      <c r="B768" s="4">
        <v>45358</v>
      </c>
      <c r="C768" s="5">
        <v>389.73432753175729</v>
      </c>
      <c r="D768" s="5">
        <v>37.054546169022295</v>
      </c>
      <c r="E768" s="5">
        <v>294.88495546636642</v>
      </c>
      <c r="F768">
        <v>7</v>
      </c>
      <c r="G768" s="1" t="s">
        <v>14</v>
      </c>
      <c r="H768" s="1" t="s">
        <v>27</v>
      </c>
      <c r="I768" s="5">
        <v>463.87218513292345</v>
      </c>
      <c r="J768" s="5">
        <v>11.902803560708294</v>
      </c>
      <c r="K768" s="5">
        <f>transport_fleet_analysis3[[#This Row],[Distance_Travelled (km)]]/transport_fleet_analysis3[[#This Row],[Fuel_Consumed (L)]]</f>
        <v>10.517854563755966</v>
      </c>
      <c r="L768" s="5">
        <f>transport_fleet_analysis3[[#This Row],[Revenue (USD)]]/transport_fleet_analysis3[[#This Row],[Trip_Count]]</f>
        <v>66.267455018989068</v>
      </c>
      <c r="M768" s="5">
        <f>transport_fleet_analysis3[[#This Row],[Maintenance_Cost (USD)]]/transport_fleet_analysis3[[#This Row],[Distance_Travelled (km)]]</f>
        <v>0.75663069592538745</v>
      </c>
    </row>
    <row r="769" spans="1:13" x14ac:dyDescent="0.25">
      <c r="A769" s="1" t="s">
        <v>760</v>
      </c>
      <c r="B769" s="4">
        <v>45359</v>
      </c>
      <c r="C769" s="5">
        <v>139.57604669860248</v>
      </c>
      <c r="D769" s="5">
        <v>30.949325362138278</v>
      </c>
      <c r="E769" s="5">
        <v>191.88108231859491</v>
      </c>
      <c r="F769">
        <v>6</v>
      </c>
      <c r="G769" s="1" t="s">
        <v>14</v>
      </c>
      <c r="H769" s="1" t="s">
        <v>12</v>
      </c>
      <c r="I769" s="5">
        <v>1650.9335656876947</v>
      </c>
      <c r="J769" s="5">
        <v>8.378094823984112</v>
      </c>
      <c r="K769" s="5">
        <f>transport_fleet_analysis3[[#This Row],[Distance_Travelled (km)]]/transport_fleet_analysis3[[#This Row],[Fuel_Consumed (L)]]</f>
        <v>4.5098251760069781</v>
      </c>
      <c r="L769" s="5">
        <f>transport_fleet_analysis3[[#This Row],[Revenue (USD)]]/transport_fleet_analysis3[[#This Row],[Trip_Count]]</f>
        <v>275.15559428128245</v>
      </c>
      <c r="M769" s="5">
        <f>transport_fleet_analysis3[[#This Row],[Maintenance_Cost (USD)]]/transport_fleet_analysis3[[#This Row],[Distance_Travelled (km)]]</f>
        <v>1.3747422058237457</v>
      </c>
    </row>
    <row r="770" spans="1:13" x14ac:dyDescent="0.25">
      <c r="A770" s="1" t="s">
        <v>82</v>
      </c>
      <c r="B770" s="4">
        <v>45360</v>
      </c>
      <c r="C770" s="5">
        <v>279.10513230133199</v>
      </c>
      <c r="D770" s="5">
        <v>8.4681514078873406</v>
      </c>
      <c r="E770" s="5">
        <v>396.33509531384067</v>
      </c>
      <c r="F770">
        <v>2</v>
      </c>
      <c r="G770" s="1" t="s">
        <v>29</v>
      </c>
      <c r="H770" s="1" t="s">
        <v>27</v>
      </c>
      <c r="I770" s="5">
        <v>1287.9494605663358</v>
      </c>
      <c r="J770" s="5">
        <v>1.985722635351411</v>
      </c>
      <c r="K770" s="5">
        <f>transport_fleet_analysis3[[#This Row],[Distance_Travelled (km)]]/transport_fleet_analysis3[[#This Row],[Fuel_Consumed (L)]]</f>
        <v>32.959393243886737</v>
      </c>
      <c r="L770" s="5">
        <f>transport_fleet_analysis3[[#This Row],[Revenue (USD)]]/transport_fleet_analysis3[[#This Row],[Trip_Count]]</f>
        <v>643.9747302831679</v>
      </c>
      <c r="M770" s="5">
        <f>transport_fleet_analysis3[[#This Row],[Maintenance_Cost (USD)]]/transport_fleet_analysis3[[#This Row],[Distance_Travelled (km)]]</f>
        <v>1.4200208073778557</v>
      </c>
    </row>
    <row r="771" spans="1:13" x14ac:dyDescent="0.25">
      <c r="A771" s="1" t="s">
        <v>761</v>
      </c>
      <c r="B771" s="4">
        <v>45361</v>
      </c>
      <c r="C771" s="5">
        <v>275.03505660678974</v>
      </c>
      <c r="D771" s="5">
        <v>25.483899995574237</v>
      </c>
      <c r="E771" s="5">
        <v>172.57232257865095</v>
      </c>
      <c r="F771">
        <v>2</v>
      </c>
      <c r="G771" s="1" t="s">
        <v>11</v>
      </c>
      <c r="H771" s="1" t="s">
        <v>18</v>
      </c>
      <c r="I771" s="5">
        <v>1635.9875393199779</v>
      </c>
      <c r="J771" s="5">
        <v>6.1004115455884751</v>
      </c>
      <c r="K771" s="5">
        <f>transport_fleet_analysis3[[#This Row],[Distance_Travelled (km)]]/transport_fleet_analysis3[[#This Row],[Fuel_Consumed (L)]]</f>
        <v>10.792502586125153</v>
      </c>
      <c r="L771" s="5">
        <f>transport_fleet_analysis3[[#This Row],[Revenue (USD)]]/transport_fleet_analysis3[[#This Row],[Trip_Count]]</f>
        <v>817.99376965998897</v>
      </c>
      <c r="M771" s="5">
        <f>transport_fleet_analysis3[[#This Row],[Maintenance_Cost (USD)]]/transport_fleet_analysis3[[#This Row],[Distance_Travelled (km)]]</f>
        <v>0.62745573130836552</v>
      </c>
    </row>
    <row r="772" spans="1:13" x14ac:dyDescent="0.25">
      <c r="A772" s="1" t="s">
        <v>762</v>
      </c>
      <c r="B772" s="4">
        <v>45362</v>
      </c>
      <c r="C772" s="5">
        <v>70.386508610183625</v>
      </c>
      <c r="D772" s="5">
        <v>21.205575298478898</v>
      </c>
      <c r="E772" s="5">
        <v>125.58176740522757</v>
      </c>
      <c r="F772">
        <v>9</v>
      </c>
      <c r="G772" s="1" t="s">
        <v>20</v>
      </c>
      <c r="H772" s="1" t="s">
        <v>21</v>
      </c>
      <c r="I772" s="5">
        <v>520.18059302188522</v>
      </c>
      <c r="J772" s="5">
        <v>10.000146695624442</v>
      </c>
      <c r="K772" s="5">
        <f>transport_fleet_analysis3[[#This Row],[Distance_Travelled (km)]]/transport_fleet_analysis3[[#This Row],[Fuel_Consumed (L)]]</f>
        <v>3.3192454163331533</v>
      </c>
      <c r="L772" s="5">
        <f>transport_fleet_analysis3[[#This Row],[Revenue (USD)]]/transport_fleet_analysis3[[#This Row],[Trip_Count]]</f>
        <v>57.797843669098356</v>
      </c>
      <c r="M772" s="5">
        <f>transport_fleet_analysis3[[#This Row],[Maintenance_Cost (USD)]]/transport_fleet_analysis3[[#This Row],[Distance_Travelled (km)]]</f>
        <v>1.7841738407672376</v>
      </c>
    </row>
    <row r="773" spans="1:13" x14ac:dyDescent="0.25">
      <c r="A773" s="1" t="s">
        <v>763</v>
      </c>
      <c r="B773" s="4">
        <v>45363</v>
      </c>
      <c r="C773" s="5">
        <v>111.66636810538418</v>
      </c>
      <c r="D773" s="5">
        <v>27.482450259262247</v>
      </c>
      <c r="E773" s="5">
        <v>108.2571668169723</v>
      </c>
      <c r="F773">
        <v>2</v>
      </c>
      <c r="G773" s="1" t="s">
        <v>14</v>
      </c>
      <c r="H773" s="1" t="s">
        <v>21</v>
      </c>
      <c r="I773" s="5">
        <v>1962.2263285386298</v>
      </c>
      <c r="J773" s="5">
        <v>5.2031101139439366</v>
      </c>
      <c r="K773" s="5">
        <f>transport_fleet_analysis3[[#This Row],[Distance_Travelled (km)]]/transport_fleet_analysis3[[#This Row],[Fuel_Consumed (L)]]</f>
        <v>4.0631882183703736</v>
      </c>
      <c r="L773" s="5">
        <f>transport_fleet_analysis3[[#This Row],[Revenue (USD)]]/transport_fleet_analysis3[[#This Row],[Trip_Count]]</f>
        <v>981.11316426931489</v>
      </c>
      <c r="M773" s="5">
        <f>transport_fleet_analysis3[[#This Row],[Maintenance_Cost (USD)]]/transport_fleet_analysis3[[#This Row],[Distance_Travelled (km)]]</f>
        <v>0.96946975758005782</v>
      </c>
    </row>
    <row r="774" spans="1:13" x14ac:dyDescent="0.25">
      <c r="A774" s="1" t="s">
        <v>764</v>
      </c>
      <c r="B774" s="4">
        <v>45364</v>
      </c>
      <c r="C774" s="5">
        <v>199.86831740874524</v>
      </c>
      <c r="D774" s="5">
        <v>30.509875770730243</v>
      </c>
      <c r="E774" s="5">
        <v>52.724705170124423</v>
      </c>
      <c r="F774">
        <v>1</v>
      </c>
      <c r="G774" s="1" t="s">
        <v>29</v>
      </c>
      <c r="H774" s="1" t="s">
        <v>21</v>
      </c>
      <c r="I774" s="5">
        <v>1937.863361758727</v>
      </c>
      <c r="J774" s="5">
        <v>7.9556686593975883</v>
      </c>
      <c r="K774" s="5">
        <f>transport_fleet_analysis3[[#This Row],[Distance_Travelled (km)]]/transport_fleet_analysis3[[#This Row],[Fuel_Consumed (L)]]</f>
        <v>6.5509384210764177</v>
      </c>
      <c r="L774" s="5">
        <f>transport_fleet_analysis3[[#This Row],[Revenue (USD)]]/transport_fleet_analysis3[[#This Row],[Trip_Count]]</f>
        <v>1937.863361758727</v>
      </c>
      <c r="M774" s="5">
        <f>transport_fleet_analysis3[[#This Row],[Maintenance_Cost (USD)]]/transport_fleet_analysis3[[#This Row],[Distance_Travelled (km)]]</f>
        <v>0.26379721335372314</v>
      </c>
    </row>
    <row r="775" spans="1:13" x14ac:dyDescent="0.25">
      <c r="A775" s="1" t="s">
        <v>765</v>
      </c>
      <c r="B775" s="4">
        <v>45365</v>
      </c>
      <c r="C775" s="5">
        <v>263.18486767783554</v>
      </c>
      <c r="D775" s="5">
        <v>21.545950003556527</v>
      </c>
      <c r="E775" s="5">
        <v>262.46736821903164</v>
      </c>
      <c r="F775">
        <v>3</v>
      </c>
      <c r="G775" s="1" t="s">
        <v>11</v>
      </c>
      <c r="H775" s="1" t="s">
        <v>27</v>
      </c>
      <c r="I775" s="5">
        <v>169.912481557109</v>
      </c>
      <c r="J775" s="5">
        <v>5.8963010910194633</v>
      </c>
      <c r="K775" s="5">
        <f>transport_fleet_analysis3[[#This Row],[Distance_Travelled (km)]]/transport_fleet_analysis3[[#This Row],[Fuel_Consumed (L)]]</f>
        <v>12.21505051456967</v>
      </c>
      <c r="L775" s="5">
        <f>transport_fleet_analysis3[[#This Row],[Revenue (USD)]]/transport_fleet_analysis3[[#This Row],[Trip_Count]]</f>
        <v>56.637493852369666</v>
      </c>
      <c r="M775" s="5">
        <f>transport_fleet_analysis3[[#This Row],[Maintenance_Cost (USD)]]/transport_fleet_analysis3[[#This Row],[Distance_Travelled (km)]]</f>
        <v>0.99727378148624335</v>
      </c>
    </row>
    <row r="776" spans="1:13" x14ac:dyDescent="0.25">
      <c r="A776" s="1" t="s">
        <v>766</v>
      </c>
      <c r="B776" s="4">
        <v>45366</v>
      </c>
      <c r="C776" s="5">
        <v>255.64485167729327</v>
      </c>
      <c r="D776" s="5">
        <v>16.480223646758517</v>
      </c>
      <c r="E776" s="5">
        <v>219.64699700980242</v>
      </c>
      <c r="F776">
        <v>3</v>
      </c>
      <c r="G776" s="1" t="s">
        <v>14</v>
      </c>
      <c r="H776" s="1" t="s">
        <v>18</v>
      </c>
      <c r="I776" s="5">
        <v>1036.3919632029861</v>
      </c>
      <c r="J776" s="5">
        <v>1.1276265928149534</v>
      </c>
      <c r="K776" s="5">
        <f>transport_fleet_analysis3[[#This Row],[Distance_Travelled (km)]]/transport_fleet_analysis3[[#This Row],[Fuel_Consumed (L)]]</f>
        <v>15.512219807015535</v>
      </c>
      <c r="L776" s="5">
        <f>transport_fleet_analysis3[[#This Row],[Revenue (USD)]]/transport_fleet_analysis3[[#This Row],[Trip_Count]]</f>
        <v>345.46398773432867</v>
      </c>
      <c r="M776" s="5">
        <f>transport_fleet_analysis3[[#This Row],[Maintenance_Cost (USD)]]/transport_fleet_analysis3[[#This Row],[Distance_Travelled (km)]]</f>
        <v>0.85918803202447502</v>
      </c>
    </row>
    <row r="777" spans="1:13" x14ac:dyDescent="0.25">
      <c r="A777" s="1" t="s">
        <v>767</v>
      </c>
      <c r="B777" s="4">
        <v>45367</v>
      </c>
      <c r="C777" s="5">
        <v>322.81723508171183</v>
      </c>
      <c r="D777" s="5">
        <v>9.6307211759841316</v>
      </c>
      <c r="E777" s="5">
        <v>277.77725721627615</v>
      </c>
      <c r="F777">
        <v>1</v>
      </c>
      <c r="G777" s="1" t="s">
        <v>16</v>
      </c>
      <c r="H777" s="1" t="s">
        <v>18</v>
      </c>
      <c r="I777" s="5">
        <v>1437.690630132252</v>
      </c>
      <c r="J777" s="5">
        <v>2.282903976060501</v>
      </c>
      <c r="K777" s="5">
        <f>transport_fleet_analysis3[[#This Row],[Distance_Travelled (km)]]/transport_fleet_analysis3[[#This Row],[Fuel_Consumed (L)]]</f>
        <v>33.519528723011149</v>
      </c>
      <c r="L777" s="5">
        <f>transport_fleet_analysis3[[#This Row],[Revenue (USD)]]/transport_fleet_analysis3[[#This Row],[Trip_Count]]</f>
        <v>1437.690630132252</v>
      </c>
      <c r="M777" s="5">
        <f>transport_fleet_analysis3[[#This Row],[Maintenance_Cost (USD)]]/transport_fleet_analysis3[[#This Row],[Distance_Travelled (km)]]</f>
        <v>0.86047839777193091</v>
      </c>
    </row>
    <row r="778" spans="1:13" x14ac:dyDescent="0.25">
      <c r="A778" s="1" t="s">
        <v>768</v>
      </c>
      <c r="B778" s="4">
        <v>45368</v>
      </c>
      <c r="C778" s="5">
        <v>281.97757946626427</v>
      </c>
      <c r="D778" s="5">
        <v>30.826053733642542</v>
      </c>
      <c r="E778" s="5">
        <v>64.133865890751892</v>
      </c>
      <c r="F778">
        <v>4</v>
      </c>
      <c r="G778" s="1" t="s">
        <v>29</v>
      </c>
      <c r="H778" s="1" t="s">
        <v>27</v>
      </c>
      <c r="I778" s="5">
        <v>1251.4512315188647</v>
      </c>
      <c r="J778" s="5">
        <v>2.3425671933695877</v>
      </c>
      <c r="K778" s="5">
        <f>transport_fleet_analysis3[[#This Row],[Distance_Travelled (km)]]/transport_fleet_analysis3[[#This Row],[Fuel_Consumed (L)]]</f>
        <v>9.1473784449588234</v>
      </c>
      <c r="L778" s="5">
        <f>transport_fleet_analysis3[[#This Row],[Revenue (USD)]]/transport_fleet_analysis3[[#This Row],[Trip_Count]]</f>
        <v>312.86280787971617</v>
      </c>
      <c r="M778" s="5">
        <f>transport_fleet_analysis3[[#This Row],[Maintenance_Cost (USD)]]/transport_fleet_analysis3[[#This Row],[Distance_Travelled (km)]]</f>
        <v>0.22744313931677271</v>
      </c>
    </row>
    <row r="779" spans="1:13" x14ac:dyDescent="0.25">
      <c r="A779" s="1" t="s">
        <v>769</v>
      </c>
      <c r="B779" s="4">
        <v>45369</v>
      </c>
      <c r="C779" s="5">
        <v>197.58463143643681</v>
      </c>
      <c r="D779" s="5">
        <v>37.525026799663991</v>
      </c>
      <c r="E779" s="5">
        <v>126.17507892869733</v>
      </c>
      <c r="F779">
        <v>2</v>
      </c>
      <c r="G779" s="1" t="s">
        <v>20</v>
      </c>
      <c r="H779" s="1" t="s">
        <v>18</v>
      </c>
      <c r="I779" s="5">
        <v>113.55726027909577</v>
      </c>
      <c r="J779" s="5">
        <v>8.0555026036256123</v>
      </c>
      <c r="K779" s="5">
        <f>transport_fleet_analysis3[[#This Row],[Distance_Travelled (km)]]/transport_fleet_analysis3[[#This Row],[Fuel_Consumed (L)]]</f>
        <v>5.2654094690268423</v>
      </c>
      <c r="L779" s="5">
        <f>transport_fleet_analysis3[[#This Row],[Revenue (USD)]]/transport_fleet_analysis3[[#This Row],[Trip_Count]]</f>
        <v>56.778630139547886</v>
      </c>
      <c r="M779" s="5">
        <f>transport_fleet_analysis3[[#This Row],[Maintenance_Cost (USD)]]/transport_fleet_analysis3[[#This Row],[Distance_Travelled (km)]]</f>
        <v>0.63858751569596639</v>
      </c>
    </row>
    <row r="780" spans="1:13" x14ac:dyDescent="0.25">
      <c r="A780" s="1" t="s">
        <v>770</v>
      </c>
      <c r="B780" s="4">
        <v>45370</v>
      </c>
      <c r="C780" s="5">
        <v>325.88065447910509</v>
      </c>
      <c r="D780" s="5">
        <v>15.278199041896297</v>
      </c>
      <c r="E780" s="5">
        <v>122.40982888937404</v>
      </c>
      <c r="F780">
        <v>8</v>
      </c>
      <c r="G780" s="1" t="s">
        <v>11</v>
      </c>
      <c r="H780" s="1" t="s">
        <v>27</v>
      </c>
      <c r="I780" s="5">
        <v>1970.1007221649184</v>
      </c>
      <c r="J780" s="5">
        <v>10.993262951129923</v>
      </c>
      <c r="K780" s="5">
        <f>transport_fleet_analysis3[[#This Row],[Distance_Travelled (km)]]/transport_fleet_analysis3[[#This Row],[Fuel_Consumed (L)]]</f>
        <v>21.329781971387217</v>
      </c>
      <c r="L780" s="5">
        <f>transport_fleet_analysis3[[#This Row],[Revenue (USD)]]/transport_fleet_analysis3[[#This Row],[Trip_Count]]</f>
        <v>246.26259027061479</v>
      </c>
      <c r="M780" s="5">
        <f>transport_fleet_analysis3[[#This Row],[Maintenance_Cost (USD)]]/transport_fleet_analysis3[[#This Row],[Distance_Travelled (km)]]</f>
        <v>0.37562778645156658</v>
      </c>
    </row>
    <row r="781" spans="1:13" x14ac:dyDescent="0.25">
      <c r="A781" s="1" t="s">
        <v>771</v>
      </c>
      <c r="B781" s="4">
        <v>45371</v>
      </c>
      <c r="C781" s="5">
        <v>123.12592064462272</v>
      </c>
      <c r="D781" s="5">
        <v>27.897119820979107</v>
      </c>
      <c r="E781" s="5">
        <v>179.30408715391113</v>
      </c>
      <c r="F781">
        <v>4</v>
      </c>
      <c r="G781" s="1" t="s">
        <v>29</v>
      </c>
      <c r="H781" s="1" t="s">
        <v>21</v>
      </c>
      <c r="I781" s="5">
        <v>1313.0285982233563</v>
      </c>
      <c r="J781" s="5">
        <v>3.474285440543996</v>
      </c>
      <c r="K781" s="5">
        <f>transport_fleet_analysis3[[#This Row],[Distance_Travelled (km)]]/transport_fleet_analysis3[[#This Row],[Fuel_Consumed (L)]]</f>
        <v>4.4135710580426997</v>
      </c>
      <c r="L781" s="5">
        <f>transport_fleet_analysis3[[#This Row],[Revenue (USD)]]/transport_fleet_analysis3[[#This Row],[Trip_Count]]</f>
        <v>328.25714955583908</v>
      </c>
      <c r="M781" s="5">
        <f>transport_fleet_analysis3[[#This Row],[Maintenance_Cost (USD)]]/transport_fleet_analysis3[[#This Row],[Distance_Travelled (km)]]</f>
        <v>1.4562659610191664</v>
      </c>
    </row>
    <row r="782" spans="1:13" x14ac:dyDescent="0.25">
      <c r="A782" s="1" t="s">
        <v>772</v>
      </c>
      <c r="B782" s="4">
        <v>45372</v>
      </c>
      <c r="C782" s="5">
        <v>495.77708190251303</v>
      </c>
      <c r="D782" s="5">
        <v>6.9817058268264294</v>
      </c>
      <c r="E782" s="5">
        <v>193.1829558381117</v>
      </c>
      <c r="F782">
        <v>2</v>
      </c>
      <c r="G782" s="1" t="s">
        <v>14</v>
      </c>
      <c r="H782" s="1" t="s">
        <v>18</v>
      </c>
      <c r="I782" s="5">
        <v>310.79840252429869</v>
      </c>
      <c r="J782" s="5">
        <v>7.455355400612957</v>
      </c>
      <c r="K782" s="5">
        <f>transport_fleet_analysis3[[#This Row],[Distance_Travelled (km)]]/transport_fleet_analysis3[[#This Row],[Fuel_Consumed (L)]]</f>
        <v>71.010881036772517</v>
      </c>
      <c r="L782" s="5">
        <f>transport_fleet_analysis3[[#This Row],[Revenue (USD)]]/transport_fleet_analysis3[[#This Row],[Trip_Count]]</f>
        <v>155.39920126214935</v>
      </c>
      <c r="M782" s="5">
        <f>transport_fleet_analysis3[[#This Row],[Maintenance_Cost (USD)]]/transport_fleet_analysis3[[#This Row],[Distance_Travelled (km)]]</f>
        <v>0.3896568899409073</v>
      </c>
    </row>
    <row r="783" spans="1:13" x14ac:dyDescent="0.25">
      <c r="A783" s="1" t="s">
        <v>773</v>
      </c>
      <c r="B783" s="4">
        <v>45373</v>
      </c>
      <c r="C783" s="5">
        <v>382.69371225812188</v>
      </c>
      <c r="D783" s="5">
        <v>43.831782270617509</v>
      </c>
      <c r="E783" s="5">
        <v>124.85373717656707</v>
      </c>
      <c r="F783">
        <v>1</v>
      </c>
      <c r="G783" s="1" t="s">
        <v>29</v>
      </c>
      <c r="H783" s="1" t="s">
        <v>27</v>
      </c>
      <c r="I783" s="5">
        <v>626.96035266886827</v>
      </c>
      <c r="J783" s="5">
        <v>11.860842692099036</v>
      </c>
      <c r="K783" s="5">
        <f>transport_fleet_analysis3[[#This Row],[Distance_Travelled (km)]]/transport_fleet_analysis3[[#This Row],[Fuel_Consumed (L)]]</f>
        <v>8.7309639816918718</v>
      </c>
      <c r="L783" s="5">
        <f>transport_fleet_analysis3[[#This Row],[Revenue (USD)]]/transport_fleet_analysis3[[#This Row],[Trip_Count]]</f>
        <v>626.96035266886827</v>
      </c>
      <c r="M783" s="5">
        <f>transport_fleet_analysis3[[#This Row],[Maintenance_Cost (USD)]]/transport_fleet_analysis3[[#This Row],[Distance_Travelled (km)]]</f>
        <v>0.32624977410748485</v>
      </c>
    </row>
    <row r="784" spans="1:13" x14ac:dyDescent="0.25">
      <c r="A784" s="1" t="s">
        <v>774</v>
      </c>
      <c r="B784" s="4">
        <v>45374</v>
      </c>
      <c r="C784" s="5">
        <v>184.65545413774322</v>
      </c>
      <c r="D784" s="5">
        <v>16.004815266051654</v>
      </c>
      <c r="E784" s="5">
        <v>381.27473098616809</v>
      </c>
      <c r="F784">
        <v>10</v>
      </c>
      <c r="G784" s="1" t="s">
        <v>29</v>
      </c>
      <c r="H784" s="1" t="s">
        <v>18</v>
      </c>
      <c r="I784" s="5">
        <v>1050.6187136368565</v>
      </c>
      <c r="J784" s="5">
        <v>6.2744820267779584</v>
      </c>
      <c r="K784" s="5">
        <f>transport_fleet_analysis3[[#This Row],[Distance_Travelled (km)]]/transport_fleet_analysis3[[#This Row],[Fuel_Consumed (L)]]</f>
        <v>11.537493627272415</v>
      </c>
      <c r="L784" s="5">
        <f>transport_fleet_analysis3[[#This Row],[Revenue (USD)]]/transport_fleet_analysis3[[#This Row],[Trip_Count]]</f>
        <v>105.06187136368564</v>
      </c>
      <c r="M784" s="5">
        <f>transport_fleet_analysis3[[#This Row],[Maintenance_Cost (USD)]]/transport_fleet_analysis3[[#This Row],[Distance_Travelled (km)]]</f>
        <v>2.0647899774558365</v>
      </c>
    </row>
    <row r="785" spans="1:13" x14ac:dyDescent="0.25">
      <c r="A785" s="1" t="s">
        <v>775</v>
      </c>
      <c r="B785" s="4">
        <v>45375</v>
      </c>
      <c r="C785" s="5">
        <v>201.36805346825525</v>
      </c>
      <c r="D785" s="5">
        <v>26.229406530998215</v>
      </c>
      <c r="E785" s="5">
        <v>274.63946989127578</v>
      </c>
      <c r="F785">
        <v>7</v>
      </c>
      <c r="G785" s="1" t="s">
        <v>14</v>
      </c>
      <c r="H785" s="1" t="s">
        <v>12</v>
      </c>
      <c r="I785" s="5">
        <v>423.90648311668525</v>
      </c>
      <c r="J785" s="5">
        <v>8.630984374872984</v>
      </c>
      <c r="K785" s="5">
        <f>transport_fleet_analysis3[[#This Row],[Distance_Travelled (km)]]/transport_fleet_analysis3[[#This Row],[Fuel_Consumed (L)]]</f>
        <v>7.677186795296957</v>
      </c>
      <c r="L785" s="5">
        <f>transport_fleet_analysis3[[#This Row],[Revenue (USD)]]/transport_fleet_analysis3[[#This Row],[Trip_Count]]</f>
        <v>60.558069016669322</v>
      </c>
      <c r="M785" s="5">
        <f>transport_fleet_analysis3[[#This Row],[Maintenance_Cost (USD)]]/transport_fleet_analysis3[[#This Row],[Distance_Travelled (km)]]</f>
        <v>1.363868126850476</v>
      </c>
    </row>
    <row r="786" spans="1:13" x14ac:dyDescent="0.25">
      <c r="A786" s="1" t="s">
        <v>355</v>
      </c>
      <c r="B786" s="4">
        <v>45376</v>
      </c>
      <c r="C786" s="5">
        <v>422.73022368081917</v>
      </c>
      <c r="D786" s="5">
        <v>22.234076346532959</v>
      </c>
      <c r="E786" s="5">
        <v>498.38291965008261</v>
      </c>
      <c r="F786">
        <v>8</v>
      </c>
      <c r="G786" s="1" t="s">
        <v>16</v>
      </c>
      <c r="H786" s="1" t="s">
        <v>12</v>
      </c>
      <c r="I786" s="5">
        <v>468.16348846027984</v>
      </c>
      <c r="J786" s="5">
        <v>2.040085619224465</v>
      </c>
      <c r="K786" s="5">
        <f>transport_fleet_analysis3[[#This Row],[Distance_Travelled (km)]]/transport_fleet_analysis3[[#This Row],[Fuel_Consumed (L)]]</f>
        <v>19.012718005114571</v>
      </c>
      <c r="L786" s="5">
        <f>transport_fleet_analysis3[[#This Row],[Revenue (USD)]]/transport_fleet_analysis3[[#This Row],[Trip_Count]]</f>
        <v>58.52043605753498</v>
      </c>
      <c r="M786" s="5">
        <f>transport_fleet_analysis3[[#This Row],[Maintenance_Cost (USD)]]/transport_fleet_analysis3[[#This Row],[Distance_Travelled (km)]]</f>
        <v>1.1789621175191503</v>
      </c>
    </row>
    <row r="787" spans="1:13" x14ac:dyDescent="0.25">
      <c r="A787" s="1" t="s">
        <v>776</v>
      </c>
      <c r="B787" s="4">
        <v>45377</v>
      </c>
      <c r="C787" s="5">
        <v>289.55292344414437</v>
      </c>
      <c r="D787" s="5">
        <v>11.753810070851753</v>
      </c>
      <c r="E787" s="5">
        <v>415.37043244409705</v>
      </c>
      <c r="F787">
        <v>9</v>
      </c>
      <c r="G787" s="1" t="s">
        <v>11</v>
      </c>
      <c r="H787" s="1" t="s">
        <v>12</v>
      </c>
      <c r="I787" s="5">
        <v>1503.7481723341598</v>
      </c>
      <c r="J787" s="5">
        <v>7.5216690673832778</v>
      </c>
      <c r="K787" s="5">
        <f>transport_fleet_analysis3[[#This Row],[Distance_Travelled (km)]]/transport_fleet_analysis3[[#This Row],[Fuel_Consumed (L)]]</f>
        <v>24.634813877264023</v>
      </c>
      <c r="L787" s="5">
        <f>transport_fleet_analysis3[[#This Row],[Revenue (USD)]]/transport_fleet_analysis3[[#This Row],[Trip_Count]]</f>
        <v>167.08313025935109</v>
      </c>
      <c r="M787" s="5">
        <f>transport_fleet_analysis3[[#This Row],[Maintenance_Cost (USD)]]/transport_fleet_analysis3[[#This Row],[Distance_Travelled (km)]]</f>
        <v>1.4345233593340778</v>
      </c>
    </row>
    <row r="788" spans="1:13" x14ac:dyDescent="0.25">
      <c r="A788" s="1" t="s">
        <v>628</v>
      </c>
      <c r="B788" s="4">
        <v>45378</v>
      </c>
      <c r="C788" s="5">
        <v>368.93291289594703</v>
      </c>
      <c r="D788" s="5">
        <v>46.902203472073346</v>
      </c>
      <c r="E788" s="5">
        <v>490.94393485534232</v>
      </c>
      <c r="F788">
        <v>10</v>
      </c>
      <c r="G788" s="1" t="s">
        <v>14</v>
      </c>
      <c r="H788" s="1" t="s">
        <v>27</v>
      </c>
      <c r="I788" s="5">
        <v>1377.1335385481182</v>
      </c>
      <c r="J788" s="5">
        <v>5.2235586593009984</v>
      </c>
      <c r="K788" s="5">
        <f>transport_fleet_analysis3[[#This Row],[Distance_Travelled (km)]]/transport_fleet_analysis3[[#This Row],[Fuel_Consumed (L)]]</f>
        <v>7.8660038459732107</v>
      </c>
      <c r="L788" s="5">
        <f>transport_fleet_analysis3[[#This Row],[Revenue (USD)]]/transport_fleet_analysis3[[#This Row],[Trip_Count]]</f>
        <v>137.71335385481183</v>
      </c>
      <c r="M788" s="5">
        <f>transport_fleet_analysis3[[#This Row],[Maintenance_Cost (USD)]]/transport_fleet_analysis3[[#This Row],[Distance_Travelled (km)]]</f>
        <v>1.3307133023228181</v>
      </c>
    </row>
    <row r="789" spans="1:13" x14ac:dyDescent="0.25">
      <c r="A789" s="1" t="s">
        <v>777</v>
      </c>
      <c r="B789" s="4">
        <v>45379</v>
      </c>
      <c r="C789" s="5">
        <v>184.90575413183618</v>
      </c>
      <c r="D789" s="5">
        <v>43.58683389865876</v>
      </c>
      <c r="E789" s="5">
        <v>24.225774221617957</v>
      </c>
      <c r="F789">
        <v>10</v>
      </c>
      <c r="G789" s="1" t="s">
        <v>29</v>
      </c>
      <c r="H789" s="1" t="s">
        <v>18</v>
      </c>
      <c r="I789" s="5">
        <v>1245.6478429866318</v>
      </c>
      <c r="J789" s="5">
        <v>11.999496103007816</v>
      </c>
      <c r="K789" s="5">
        <f>transport_fleet_analysis3[[#This Row],[Distance_Travelled (km)]]/transport_fleet_analysis3[[#This Row],[Fuel_Consumed (L)]]</f>
        <v>4.2422387127670227</v>
      </c>
      <c r="L789" s="5">
        <f>transport_fleet_analysis3[[#This Row],[Revenue (USD)]]/transport_fleet_analysis3[[#This Row],[Trip_Count]]</f>
        <v>124.56478429866317</v>
      </c>
      <c r="M789" s="5">
        <f>transport_fleet_analysis3[[#This Row],[Maintenance_Cost (USD)]]/transport_fleet_analysis3[[#This Row],[Distance_Travelled (km)]]</f>
        <v>0.13101687578822016</v>
      </c>
    </row>
    <row r="790" spans="1:13" x14ac:dyDescent="0.25">
      <c r="A790" s="1" t="s">
        <v>778</v>
      </c>
      <c r="B790" s="4">
        <v>45380</v>
      </c>
      <c r="C790" s="5">
        <v>417.08697495972086</v>
      </c>
      <c r="D790" s="5">
        <v>29.878915482313904</v>
      </c>
      <c r="E790" s="5">
        <v>341.09046463730556</v>
      </c>
      <c r="F790">
        <v>5</v>
      </c>
      <c r="G790" s="1" t="s">
        <v>29</v>
      </c>
      <c r="H790" s="1" t="s">
        <v>12</v>
      </c>
      <c r="I790" s="5">
        <v>433.50479546327279</v>
      </c>
      <c r="J790" s="5">
        <v>8.7301068288849386</v>
      </c>
      <c r="K790" s="5">
        <f>transport_fleet_analysis3[[#This Row],[Distance_Travelled (km)]]/transport_fleet_analysis3[[#This Row],[Fuel_Consumed (L)]]</f>
        <v>13.959240763159739</v>
      </c>
      <c r="L790" s="5">
        <f>transport_fleet_analysis3[[#This Row],[Revenue (USD)]]/transport_fleet_analysis3[[#This Row],[Trip_Count]]</f>
        <v>86.700959092654557</v>
      </c>
      <c r="M790" s="5">
        <f>transport_fleet_analysis3[[#This Row],[Maintenance_Cost (USD)]]/transport_fleet_analysis3[[#This Row],[Distance_Travelled (km)]]</f>
        <v>0.81779217552944572</v>
      </c>
    </row>
    <row r="791" spans="1:13" x14ac:dyDescent="0.25">
      <c r="A791" s="1" t="s">
        <v>779</v>
      </c>
      <c r="B791" s="4">
        <v>45381</v>
      </c>
      <c r="C791" s="5">
        <v>215.76101443959632</v>
      </c>
      <c r="D791" s="5">
        <v>46.127645128450808</v>
      </c>
      <c r="E791" s="5">
        <v>233.92027821665238</v>
      </c>
      <c r="F791">
        <v>1</v>
      </c>
      <c r="G791" s="1" t="s">
        <v>20</v>
      </c>
      <c r="H791" s="1" t="s">
        <v>18</v>
      </c>
      <c r="I791" s="5">
        <v>1217.5127092277119</v>
      </c>
      <c r="J791" s="5">
        <v>4.2819968185250019</v>
      </c>
      <c r="K791" s="5">
        <f>transport_fleet_analysis3[[#This Row],[Distance_Travelled (km)]]/transport_fleet_analysis3[[#This Row],[Fuel_Consumed (L)]]</f>
        <v>4.6774773314087588</v>
      </c>
      <c r="L791" s="5">
        <f>transport_fleet_analysis3[[#This Row],[Revenue (USD)]]/transport_fleet_analysis3[[#This Row],[Trip_Count]]</f>
        <v>1217.5127092277119</v>
      </c>
      <c r="M791" s="5">
        <f>transport_fleet_analysis3[[#This Row],[Maintenance_Cost (USD)]]/transport_fleet_analysis3[[#This Row],[Distance_Travelled (km)]]</f>
        <v>1.0841637856784356</v>
      </c>
    </row>
    <row r="792" spans="1:13" x14ac:dyDescent="0.25">
      <c r="A792" s="1" t="s">
        <v>194</v>
      </c>
      <c r="B792" s="4">
        <v>45382</v>
      </c>
      <c r="C792" s="5">
        <v>353.21287661285743</v>
      </c>
      <c r="D792" s="5">
        <v>38.329962264795959</v>
      </c>
      <c r="E792" s="5">
        <v>454.15830007409221</v>
      </c>
      <c r="F792">
        <v>6</v>
      </c>
      <c r="G792" s="1" t="s">
        <v>29</v>
      </c>
      <c r="H792" s="1" t="s">
        <v>27</v>
      </c>
      <c r="I792" s="5">
        <v>1517.3495331674346</v>
      </c>
      <c r="J792" s="5">
        <v>2.3776008121211358</v>
      </c>
      <c r="K792" s="5">
        <f>transport_fleet_analysis3[[#This Row],[Distance_Travelled (km)]]/transport_fleet_analysis3[[#This Row],[Fuel_Consumed (L)]]</f>
        <v>9.2150593358988182</v>
      </c>
      <c r="L792" s="5">
        <f>transport_fleet_analysis3[[#This Row],[Revenue (USD)]]/transport_fleet_analysis3[[#This Row],[Trip_Count]]</f>
        <v>252.89158886123911</v>
      </c>
      <c r="M792" s="5">
        <f>transport_fleet_analysis3[[#This Row],[Maintenance_Cost (USD)]]/transport_fleet_analysis3[[#This Row],[Distance_Travelled (km)]]</f>
        <v>1.2857920255604867</v>
      </c>
    </row>
    <row r="793" spans="1:13" x14ac:dyDescent="0.25">
      <c r="A793" s="1" t="s">
        <v>780</v>
      </c>
      <c r="B793" s="4">
        <v>45383</v>
      </c>
      <c r="C793" s="5">
        <v>490.95411403062286</v>
      </c>
      <c r="D793" s="5">
        <v>23.871618696325932</v>
      </c>
      <c r="E793" s="5">
        <v>314.5765265891813</v>
      </c>
      <c r="F793">
        <v>4</v>
      </c>
      <c r="G793" s="1" t="s">
        <v>14</v>
      </c>
      <c r="H793" s="1" t="s">
        <v>12</v>
      </c>
      <c r="I793" s="5">
        <v>342.11872960095468</v>
      </c>
      <c r="J793" s="5">
        <v>4.5775187216585964</v>
      </c>
      <c r="K793" s="5">
        <f>transport_fleet_analysis3[[#This Row],[Distance_Travelled (km)]]/transport_fleet_analysis3[[#This Row],[Fuel_Consumed (L)]]</f>
        <v>20.566435828090089</v>
      </c>
      <c r="L793" s="5">
        <f>transport_fleet_analysis3[[#This Row],[Revenue (USD)]]/transport_fleet_analysis3[[#This Row],[Trip_Count]]</f>
        <v>85.52968240023867</v>
      </c>
      <c r="M793" s="5">
        <f>transport_fleet_analysis3[[#This Row],[Maintenance_Cost (USD)]]/transport_fleet_analysis3[[#This Row],[Distance_Travelled (km)]]</f>
        <v>0.6407452704827723</v>
      </c>
    </row>
    <row r="794" spans="1:13" x14ac:dyDescent="0.25">
      <c r="A794" s="1" t="s">
        <v>781</v>
      </c>
      <c r="B794" s="4">
        <v>45384</v>
      </c>
      <c r="C794" s="5">
        <v>312.66596383195383</v>
      </c>
      <c r="D794" s="5">
        <v>19.481090651242756</v>
      </c>
      <c r="E794" s="5">
        <v>318.14321485934431</v>
      </c>
      <c r="F794">
        <v>10</v>
      </c>
      <c r="G794" s="1" t="s">
        <v>20</v>
      </c>
      <c r="H794" s="1" t="s">
        <v>12</v>
      </c>
      <c r="I794" s="5">
        <v>1873.7704611034412</v>
      </c>
      <c r="J794" s="5">
        <v>8.8514496087855523</v>
      </c>
      <c r="K794" s="5">
        <f>transport_fleet_analysis3[[#This Row],[Distance_Travelled (km)]]/transport_fleet_analysis3[[#This Row],[Fuel_Consumed (L)]]</f>
        <v>16.049715564154411</v>
      </c>
      <c r="L794" s="5">
        <f>transport_fleet_analysis3[[#This Row],[Revenue (USD)]]/transport_fleet_analysis3[[#This Row],[Trip_Count]]</f>
        <v>187.37704611034411</v>
      </c>
      <c r="M794" s="5">
        <f>transport_fleet_analysis3[[#This Row],[Maintenance_Cost (USD)]]/transport_fleet_analysis3[[#This Row],[Distance_Travelled (km)]]</f>
        <v>1.0175178998067544</v>
      </c>
    </row>
    <row r="795" spans="1:13" x14ac:dyDescent="0.25">
      <c r="A795" s="1" t="s">
        <v>576</v>
      </c>
      <c r="B795" s="4">
        <v>45385</v>
      </c>
      <c r="C795" s="5">
        <v>408.53966626856624</v>
      </c>
      <c r="D795" s="5">
        <v>23.731546932559191</v>
      </c>
      <c r="E795" s="5">
        <v>480.2704717154881</v>
      </c>
      <c r="F795">
        <v>2</v>
      </c>
      <c r="G795" s="1" t="s">
        <v>29</v>
      </c>
      <c r="H795" s="1" t="s">
        <v>27</v>
      </c>
      <c r="I795" s="5">
        <v>1725.4100220883922</v>
      </c>
      <c r="J795" s="5">
        <v>10.48431537112201</v>
      </c>
      <c r="K795" s="5">
        <f>transport_fleet_analysis3[[#This Row],[Distance_Travelled (km)]]/transport_fleet_analysis3[[#This Row],[Fuel_Consumed (L)]]</f>
        <v>17.215045754478748</v>
      </c>
      <c r="L795" s="5">
        <f>transport_fleet_analysis3[[#This Row],[Revenue (USD)]]/transport_fleet_analysis3[[#This Row],[Trip_Count]]</f>
        <v>862.70501104419611</v>
      </c>
      <c r="M795" s="5">
        <f>transport_fleet_analysis3[[#This Row],[Maintenance_Cost (USD)]]/transport_fleet_analysis3[[#This Row],[Distance_Travelled (km)]]</f>
        <v>1.1755785578964257</v>
      </c>
    </row>
    <row r="796" spans="1:13" x14ac:dyDescent="0.25">
      <c r="A796" s="1" t="s">
        <v>782</v>
      </c>
      <c r="B796" s="4">
        <v>45386</v>
      </c>
      <c r="C796" s="5">
        <v>376.39589564833489</v>
      </c>
      <c r="D796" s="5">
        <v>37.412956464268866</v>
      </c>
      <c r="E796" s="5">
        <v>347.62465316889342</v>
      </c>
      <c r="F796">
        <v>1</v>
      </c>
      <c r="G796" s="1" t="s">
        <v>14</v>
      </c>
      <c r="H796" s="1" t="s">
        <v>18</v>
      </c>
      <c r="I796" s="5">
        <v>1773.9058769781284</v>
      </c>
      <c r="J796" s="5">
        <v>6.912621736778231</v>
      </c>
      <c r="K796" s="5">
        <f>transport_fleet_analysis3[[#This Row],[Distance_Travelled (km)]]/transport_fleet_analysis3[[#This Row],[Fuel_Consumed (L)]]</f>
        <v>10.060576100362736</v>
      </c>
      <c r="L796" s="5">
        <f>transport_fleet_analysis3[[#This Row],[Revenue (USD)]]/transport_fleet_analysis3[[#This Row],[Trip_Count]]</f>
        <v>1773.9058769781284</v>
      </c>
      <c r="M796" s="5">
        <f>transport_fleet_analysis3[[#This Row],[Maintenance_Cost (USD)]]/transport_fleet_analysis3[[#This Row],[Distance_Travelled (km)]]</f>
        <v>0.92356122154338705</v>
      </c>
    </row>
    <row r="797" spans="1:13" x14ac:dyDescent="0.25">
      <c r="A797" s="1" t="s">
        <v>783</v>
      </c>
      <c r="B797" s="4">
        <v>45387</v>
      </c>
      <c r="C797" s="5">
        <v>359.61964304124723</v>
      </c>
      <c r="D797" s="5">
        <v>17.206608110441749</v>
      </c>
      <c r="E797" s="5">
        <v>174.04976504339911</v>
      </c>
      <c r="F797">
        <v>4</v>
      </c>
      <c r="G797" s="1" t="s">
        <v>11</v>
      </c>
      <c r="H797" s="1" t="s">
        <v>12</v>
      </c>
      <c r="I797" s="5">
        <v>1484.9078460505614</v>
      </c>
      <c r="J797" s="5">
        <v>5.4586356650408145</v>
      </c>
      <c r="K797" s="5">
        <f>transport_fleet_analysis3[[#This Row],[Distance_Travelled (km)]]/transport_fleet_analysis3[[#This Row],[Fuel_Consumed (L)]]</f>
        <v>20.900089124655182</v>
      </c>
      <c r="L797" s="5">
        <f>transport_fleet_analysis3[[#This Row],[Revenue (USD)]]/transport_fleet_analysis3[[#This Row],[Trip_Count]]</f>
        <v>371.22696151264034</v>
      </c>
      <c r="M797" s="5">
        <f>transport_fleet_analysis3[[#This Row],[Maintenance_Cost (USD)]]/transport_fleet_analysis3[[#This Row],[Distance_Travelled (km)]]</f>
        <v>0.48398292031961154</v>
      </c>
    </row>
    <row r="798" spans="1:13" x14ac:dyDescent="0.25">
      <c r="A798" s="1" t="s">
        <v>784</v>
      </c>
      <c r="B798" s="4">
        <v>45388</v>
      </c>
      <c r="C798" s="5">
        <v>61.991219733724932</v>
      </c>
      <c r="D798" s="5">
        <v>8.5049181485110381</v>
      </c>
      <c r="E798" s="5">
        <v>459.64756654336423</v>
      </c>
      <c r="F798">
        <v>8</v>
      </c>
      <c r="G798" s="1" t="s">
        <v>11</v>
      </c>
      <c r="H798" s="1" t="s">
        <v>18</v>
      </c>
      <c r="I798" s="5">
        <v>621.22314769415505</v>
      </c>
      <c r="J798" s="5">
        <v>8.7081610055059961</v>
      </c>
      <c r="K798" s="5">
        <f>transport_fleet_analysis3[[#This Row],[Distance_Travelled (km)]]/transport_fleet_analysis3[[#This Row],[Fuel_Consumed (L)]]</f>
        <v>7.2888672943404842</v>
      </c>
      <c r="L798" s="5">
        <f>transport_fleet_analysis3[[#This Row],[Revenue (USD)]]/transport_fleet_analysis3[[#This Row],[Trip_Count]]</f>
        <v>77.652893461769381</v>
      </c>
      <c r="M798" s="5">
        <f>transport_fleet_analysis3[[#This Row],[Maintenance_Cost (USD)]]/transport_fleet_analysis3[[#This Row],[Distance_Travelled (km)]]</f>
        <v>7.4147204800570057</v>
      </c>
    </row>
    <row r="799" spans="1:13" x14ac:dyDescent="0.25">
      <c r="A799" s="1" t="s">
        <v>785</v>
      </c>
      <c r="B799" s="4">
        <v>45389</v>
      </c>
      <c r="C799" s="5">
        <v>263.56559633827726</v>
      </c>
      <c r="D799" s="5">
        <v>21.776367503203758</v>
      </c>
      <c r="E799" s="5">
        <v>473.59408180728207</v>
      </c>
      <c r="F799">
        <v>2</v>
      </c>
      <c r="G799" s="1" t="s">
        <v>29</v>
      </c>
      <c r="H799" s="1" t="s">
        <v>21</v>
      </c>
      <c r="I799" s="5">
        <v>1710.5676374447312</v>
      </c>
      <c r="J799" s="5">
        <v>5.3317619943370049</v>
      </c>
      <c r="K799" s="5">
        <f>transport_fleet_analysis3[[#This Row],[Distance_Travelled (km)]]/transport_fleet_analysis3[[#This Row],[Fuel_Consumed (L)]]</f>
        <v>12.103285651268571</v>
      </c>
      <c r="L799" s="5">
        <f>transport_fleet_analysis3[[#This Row],[Revenue (USD)]]/transport_fleet_analysis3[[#This Row],[Trip_Count]]</f>
        <v>855.2838187223656</v>
      </c>
      <c r="M799" s="5">
        <f>transport_fleet_analysis3[[#This Row],[Maintenance_Cost (USD)]]/transport_fleet_analysis3[[#This Row],[Distance_Travelled (km)]]</f>
        <v>1.7968736754224954</v>
      </c>
    </row>
    <row r="800" spans="1:13" x14ac:dyDescent="0.25">
      <c r="A800" s="1" t="s">
        <v>41</v>
      </c>
      <c r="B800" s="4">
        <v>45390</v>
      </c>
      <c r="C800" s="5">
        <v>485.18181327742292</v>
      </c>
      <c r="D800" s="5">
        <v>27.591842415181222</v>
      </c>
      <c r="E800" s="5">
        <v>205.22044869634107</v>
      </c>
      <c r="F800">
        <v>8</v>
      </c>
      <c r="G800" s="1" t="s">
        <v>11</v>
      </c>
      <c r="H800" s="1" t="s">
        <v>27</v>
      </c>
      <c r="I800" s="5">
        <v>143.92325941255359</v>
      </c>
      <c r="J800" s="5">
        <v>9.992091275010889</v>
      </c>
      <c r="K800" s="5">
        <f>transport_fleet_analysis3[[#This Row],[Distance_Travelled (km)]]/transport_fleet_analysis3[[#This Row],[Fuel_Consumed (L)]]</f>
        <v>17.584248488258709</v>
      </c>
      <c r="L800" s="5">
        <f>transport_fleet_analysis3[[#This Row],[Revenue (USD)]]/transport_fleet_analysis3[[#This Row],[Trip_Count]]</f>
        <v>17.990407426569199</v>
      </c>
      <c r="M800" s="5">
        <f>transport_fleet_analysis3[[#This Row],[Maintenance_Cost (USD)]]/transport_fleet_analysis3[[#This Row],[Distance_Travelled (km)]]</f>
        <v>0.42297638345112026</v>
      </c>
    </row>
    <row r="801" spans="1:13" x14ac:dyDescent="0.25">
      <c r="A801" s="1" t="s">
        <v>786</v>
      </c>
      <c r="B801" s="4">
        <v>45391</v>
      </c>
      <c r="C801" s="5">
        <v>402.30679614413964</v>
      </c>
      <c r="D801" s="5">
        <v>45.587345416622213</v>
      </c>
      <c r="E801" s="5">
        <v>279.31391021242951</v>
      </c>
      <c r="F801">
        <v>1</v>
      </c>
      <c r="G801" s="1" t="s">
        <v>29</v>
      </c>
      <c r="H801" s="1" t="s">
        <v>12</v>
      </c>
      <c r="I801" s="5">
        <v>1942.6404283692914</v>
      </c>
      <c r="J801" s="5">
        <v>9.6182201127272755</v>
      </c>
      <c r="K801" s="5">
        <f>transport_fleet_analysis3[[#This Row],[Distance_Travelled (km)]]/transport_fleet_analysis3[[#This Row],[Fuel_Consumed (L)]]</f>
        <v>8.824966500406255</v>
      </c>
      <c r="L801" s="5">
        <f>transport_fleet_analysis3[[#This Row],[Revenue (USD)]]/transport_fleet_analysis3[[#This Row],[Trip_Count]]</f>
        <v>1942.6404283692914</v>
      </c>
      <c r="M801" s="5">
        <f>transport_fleet_analysis3[[#This Row],[Maintenance_Cost (USD)]]/transport_fleet_analysis3[[#This Row],[Distance_Travelled (km)]]</f>
        <v>0.69428086447825288</v>
      </c>
    </row>
    <row r="802" spans="1:13" x14ac:dyDescent="0.25">
      <c r="A802" s="1" t="s">
        <v>787</v>
      </c>
      <c r="B802" s="4">
        <v>45292</v>
      </c>
      <c r="C802" s="5">
        <v>399.27291132743244</v>
      </c>
      <c r="D802" s="5">
        <v>13.070495762253755</v>
      </c>
      <c r="E802" s="5">
        <v>155.75791725411077</v>
      </c>
      <c r="F802">
        <v>6</v>
      </c>
      <c r="G802" s="1" t="s">
        <v>20</v>
      </c>
      <c r="H802" s="1" t="s">
        <v>27</v>
      </c>
      <c r="I802" s="5">
        <v>1387.6954757615094</v>
      </c>
      <c r="J802" s="5">
        <v>6.8309642700418518</v>
      </c>
      <c r="K802" s="5">
        <f>transport_fleet_analysis3[[#This Row],[Distance_Travelled (km)]]/transport_fleet_analysis3[[#This Row],[Fuel_Consumed (L)]]</f>
        <v>30.547648581203131</v>
      </c>
      <c r="L802" s="5">
        <f>transport_fleet_analysis3[[#This Row],[Revenue (USD)]]/transport_fleet_analysis3[[#This Row],[Trip_Count]]</f>
        <v>231.28257929358492</v>
      </c>
      <c r="M802" s="5">
        <f>transport_fleet_analysis3[[#This Row],[Maintenance_Cost (USD)]]/transport_fleet_analysis3[[#This Row],[Distance_Travelled (km)]]</f>
        <v>0.39010389344038943</v>
      </c>
    </row>
    <row r="803" spans="1:13" x14ac:dyDescent="0.25">
      <c r="A803" s="1" t="s">
        <v>715</v>
      </c>
      <c r="B803" s="4">
        <v>45293</v>
      </c>
      <c r="C803" s="5">
        <v>309.93547813888227</v>
      </c>
      <c r="D803" s="5">
        <v>41.195210875644051</v>
      </c>
      <c r="E803" s="5">
        <v>457.44124478173666</v>
      </c>
      <c r="F803">
        <v>9</v>
      </c>
      <c r="G803" s="1" t="s">
        <v>11</v>
      </c>
      <c r="H803" s="1" t="s">
        <v>21</v>
      </c>
      <c r="I803" s="5">
        <v>1267.4674472253771</v>
      </c>
      <c r="J803" s="5">
        <v>1.7032482900314942</v>
      </c>
      <c r="K803" s="5">
        <f>transport_fleet_analysis3[[#This Row],[Distance_Travelled (km)]]/transport_fleet_analysis3[[#This Row],[Fuel_Consumed (L)]]</f>
        <v>7.5235803276862505</v>
      </c>
      <c r="L803" s="5">
        <f>transport_fleet_analysis3[[#This Row],[Revenue (USD)]]/transport_fleet_analysis3[[#This Row],[Trip_Count]]</f>
        <v>140.82971635837524</v>
      </c>
      <c r="M803" s="5">
        <f>transport_fleet_analysis3[[#This Row],[Maintenance_Cost (USD)]]/transport_fleet_analysis3[[#This Row],[Distance_Travelled (km)]]</f>
        <v>1.4759241101683653</v>
      </c>
    </row>
    <row r="804" spans="1:13" x14ac:dyDescent="0.25">
      <c r="A804" s="1" t="s">
        <v>788</v>
      </c>
      <c r="B804" s="4">
        <v>45294</v>
      </c>
      <c r="C804" s="5">
        <v>374.63005053333802</v>
      </c>
      <c r="D804" s="5">
        <v>49.163623877367272</v>
      </c>
      <c r="E804" s="5">
        <v>414.6123508351838</v>
      </c>
      <c r="F804">
        <v>7</v>
      </c>
      <c r="G804" s="1" t="s">
        <v>20</v>
      </c>
      <c r="H804" s="1" t="s">
        <v>27</v>
      </c>
      <c r="I804" s="5">
        <v>1393.2926719205107</v>
      </c>
      <c r="J804" s="5">
        <v>10.208583335816391</v>
      </c>
      <c r="K804" s="5">
        <f>transport_fleet_analysis3[[#This Row],[Distance_Travelled (km)]]/transport_fleet_analysis3[[#This Row],[Fuel_Consumed (L)]]</f>
        <v>7.6200658329786162</v>
      </c>
      <c r="L804" s="5">
        <f>transport_fleet_analysis3[[#This Row],[Revenue (USD)]]/transport_fleet_analysis3[[#This Row],[Trip_Count]]</f>
        <v>199.04181027435865</v>
      </c>
      <c r="M804" s="5">
        <f>transport_fleet_analysis3[[#This Row],[Maintenance_Cost (USD)]]/transport_fleet_analysis3[[#This Row],[Distance_Travelled (km)]]</f>
        <v>1.1067247548479504</v>
      </c>
    </row>
    <row r="805" spans="1:13" x14ac:dyDescent="0.25">
      <c r="A805" s="1" t="s">
        <v>789</v>
      </c>
      <c r="B805" s="4">
        <v>45295</v>
      </c>
      <c r="C805" s="5">
        <v>312.58547467143796</v>
      </c>
      <c r="D805" s="5">
        <v>47.933573335719245</v>
      </c>
      <c r="E805" s="5">
        <v>199.97986023774999</v>
      </c>
      <c r="F805">
        <v>6</v>
      </c>
      <c r="G805" s="1" t="s">
        <v>20</v>
      </c>
      <c r="H805" s="1" t="s">
        <v>27</v>
      </c>
      <c r="I805" s="5">
        <v>1777.8936785642775</v>
      </c>
      <c r="J805" s="5">
        <v>6.9287996430042398</v>
      </c>
      <c r="K805" s="5">
        <f>transport_fleet_analysis3[[#This Row],[Distance_Travelled (km)]]/transport_fleet_analysis3[[#This Row],[Fuel_Consumed (L)]]</f>
        <v>6.5212220353808847</v>
      </c>
      <c r="L805" s="5">
        <f>transport_fleet_analysis3[[#This Row],[Revenue (USD)]]/transport_fleet_analysis3[[#This Row],[Trip_Count]]</f>
        <v>296.31561309404623</v>
      </c>
      <c r="M805" s="5">
        <f>transport_fleet_analysis3[[#This Row],[Maintenance_Cost (USD)]]/transport_fleet_analysis3[[#This Row],[Distance_Travelled (km)]]</f>
        <v>0.63976056612339716</v>
      </c>
    </row>
    <row r="806" spans="1:13" x14ac:dyDescent="0.25">
      <c r="A806" s="1" t="s">
        <v>790</v>
      </c>
      <c r="B806" s="4">
        <v>45296</v>
      </c>
      <c r="C806" s="5">
        <v>126.7304277859967</v>
      </c>
      <c r="D806" s="5">
        <v>8.1016896997735302</v>
      </c>
      <c r="E806" s="5">
        <v>405.35203400398103</v>
      </c>
      <c r="F806">
        <v>1</v>
      </c>
      <c r="G806" s="1" t="s">
        <v>20</v>
      </c>
      <c r="H806" s="1" t="s">
        <v>12</v>
      </c>
      <c r="I806" s="5">
        <v>103.71443317824375</v>
      </c>
      <c r="J806" s="5">
        <v>10.007103656908457</v>
      </c>
      <c r="K806" s="5">
        <f>transport_fleet_analysis3[[#This Row],[Distance_Travelled (km)]]/transport_fleet_analysis3[[#This Row],[Fuel_Consumed (L)]]</f>
        <v>15.642468729645278</v>
      </c>
      <c r="L806" s="5">
        <f>transport_fleet_analysis3[[#This Row],[Revenue (USD)]]/transport_fleet_analysis3[[#This Row],[Trip_Count]]</f>
        <v>103.71443317824375</v>
      </c>
      <c r="M806" s="5">
        <f>transport_fleet_analysis3[[#This Row],[Maintenance_Cost (USD)]]/transport_fleet_analysis3[[#This Row],[Distance_Travelled (km)]]</f>
        <v>3.1985375658044699</v>
      </c>
    </row>
    <row r="807" spans="1:13" x14ac:dyDescent="0.25">
      <c r="A807" s="1" t="s">
        <v>791</v>
      </c>
      <c r="B807" s="4">
        <v>45297</v>
      </c>
      <c r="C807" s="5">
        <v>333.06135851541364</v>
      </c>
      <c r="D807" s="5">
        <v>25.929238006259876</v>
      </c>
      <c r="E807" s="5">
        <v>233.86731083442464</v>
      </c>
      <c r="F807">
        <v>10</v>
      </c>
      <c r="G807" s="1" t="s">
        <v>16</v>
      </c>
      <c r="H807" s="1" t="s">
        <v>21</v>
      </c>
      <c r="I807" s="5">
        <v>911.51750548061682</v>
      </c>
      <c r="J807" s="5">
        <v>8.1687072766198412</v>
      </c>
      <c r="K807" s="5">
        <f>transport_fleet_analysis3[[#This Row],[Distance_Travelled (km)]]/transport_fleet_analysis3[[#This Row],[Fuel_Consumed (L)]]</f>
        <v>12.845011428218811</v>
      </c>
      <c r="L807" s="5">
        <f>transport_fleet_analysis3[[#This Row],[Revenue (USD)]]/transport_fleet_analysis3[[#This Row],[Trip_Count]]</f>
        <v>91.151750548061685</v>
      </c>
      <c r="M807" s="5">
        <f>transport_fleet_analysis3[[#This Row],[Maintenance_Cost (USD)]]/transport_fleet_analysis3[[#This Row],[Distance_Travelled (km)]]</f>
        <v>0.70217485413757952</v>
      </c>
    </row>
    <row r="808" spans="1:13" x14ac:dyDescent="0.25">
      <c r="A808" s="1" t="s">
        <v>792</v>
      </c>
      <c r="B808" s="4">
        <v>45298</v>
      </c>
      <c r="C808" s="5">
        <v>328.88111247549023</v>
      </c>
      <c r="D808" s="5">
        <v>17.703809177940609</v>
      </c>
      <c r="E808" s="5">
        <v>41.048797237040837</v>
      </c>
      <c r="F808">
        <v>5</v>
      </c>
      <c r="G808" s="1" t="s">
        <v>14</v>
      </c>
      <c r="H808" s="1" t="s">
        <v>12</v>
      </c>
      <c r="I808" s="5">
        <v>1378.8895926761702</v>
      </c>
      <c r="J808" s="5">
        <v>9.2885903737162803</v>
      </c>
      <c r="K808" s="5">
        <f>transport_fleet_analysis3[[#This Row],[Distance_Travelled (km)]]/transport_fleet_analysis3[[#This Row],[Fuel_Consumed (L)]]</f>
        <v>18.576855928004711</v>
      </c>
      <c r="L808" s="5">
        <f>transport_fleet_analysis3[[#This Row],[Revenue (USD)]]/transport_fleet_analysis3[[#This Row],[Trip_Count]]</f>
        <v>275.77791853523405</v>
      </c>
      <c r="M808" s="5">
        <f>transport_fleet_analysis3[[#This Row],[Maintenance_Cost (USD)]]/transport_fleet_analysis3[[#This Row],[Distance_Travelled (km)]]</f>
        <v>0.12481348329208168</v>
      </c>
    </row>
    <row r="809" spans="1:13" x14ac:dyDescent="0.25">
      <c r="A809" s="1" t="s">
        <v>793</v>
      </c>
      <c r="B809" s="4">
        <v>45299</v>
      </c>
      <c r="C809" s="5">
        <v>428.52520623121893</v>
      </c>
      <c r="D809" s="5">
        <v>43.018092691759762</v>
      </c>
      <c r="E809" s="5">
        <v>451.1751722748096</v>
      </c>
      <c r="F809">
        <v>9</v>
      </c>
      <c r="G809" s="1" t="s">
        <v>29</v>
      </c>
      <c r="H809" s="1" t="s">
        <v>18</v>
      </c>
      <c r="I809" s="5">
        <v>1335.0570894668945</v>
      </c>
      <c r="J809" s="5">
        <v>3.2821014793402803</v>
      </c>
      <c r="K809" s="5">
        <f>transport_fleet_analysis3[[#This Row],[Distance_Travelled (km)]]/transport_fleet_analysis3[[#This Row],[Fuel_Consumed (L)]]</f>
        <v>9.9615110623745569</v>
      </c>
      <c r="L809" s="5">
        <f>transport_fleet_analysis3[[#This Row],[Revenue (USD)]]/transport_fleet_analysis3[[#This Row],[Trip_Count]]</f>
        <v>148.33967660743272</v>
      </c>
      <c r="M809" s="5">
        <f>transport_fleet_analysis3[[#This Row],[Maintenance_Cost (USD)]]/transport_fleet_analysis3[[#This Row],[Distance_Travelled (km)]]</f>
        <v>1.0528556213595739</v>
      </c>
    </row>
    <row r="810" spans="1:13" x14ac:dyDescent="0.25">
      <c r="A810" s="1" t="s">
        <v>794</v>
      </c>
      <c r="B810" s="4">
        <v>45300</v>
      </c>
      <c r="C810" s="5">
        <v>116.49906873514932</v>
      </c>
      <c r="D810" s="5">
        <v>19.72854147767535</v>
      </c>
      <c r="E810" s="5">
        <v>112.40594620816501</v>
      </c>
      <c r="F810">
        <v>1</v>
      </c>
      <c r="G810" s="1" t="s">
        <v>20</v>
      </c>
      <c r="H810" s="1" t="s">
        <v>21</v>
      </c>
      <c r="I810" s="5">
        <v>1722.3336419734562</v>
      </c>
      <c r="J810" s="5">
        <v>8.2444061925532317</v>
      </c>
      <c r="K810" s="5">
        <f>transport_fleet_analysis3[[#This Row],[Distance_Travelled (km)]]/transport_fleet_analysis3[[#This Row],[Fuel_Consumed (L)]]</f>
        <v>5.9051029629827774</v>
      </c>
      <c r="L810" s="5">
        <f>transport_fleet_analysis3[[#This Row],[Revenue (USD)]]/transport_fleet_analysis3[[#This Row],[Trip_Count]]</f>
        <v>1722.3336419734562</v>
      </c>
      <c r="M810" s="5">
        <f>transport_fleet_analysis3[[#This Row],[Maintenance_Cost (USD)]]/transport_fleet_analysis3[[#This Row],[Distance_Travelled (km)]]</f>
        <v>0.96486562020259847</v>
      </c>
    </row>
    <row r="811" spans="1:13" x14ac:dyDescent="0.25">
      <c r="A811" s="1" t="s">
        <v>795</v>
      </c>
      <c r="B811" s="4">
        <v>45301</v>
      </c>
      <c r="C811" s="5">
        <v>356.32710277280546</v>
      </c>
      <c r="D811" s="5">
        <v>29.889112789583042</v>
      </c>
      <c r="E811" s="5">
        <v>266.66945606116809</v>
      </c>
      <c r="F811">
        <v>2</v>
      </c>
      <c r="G811" s="1" t="s">
        <v>29</v>
      </c>
      <c r="H811" s="1" t="s">
        <v>27</v>
      </c>
      <c r="I811" s="5">
        <v>713.69860263050725</v>
      </c>
      <c r="J811" s="5">
        <v>2.2905867396839397</v>
      </c>
      <c r="K811" s="5">
        <f>transport_fleet_analysis3[[#This Row],[Distance_Travelled (km)]]/transport_fleet_analysis3[[#This Row],[Fuel_Consumed (L)]]</f>
        <v>11.921635321908672</v>
      </c>
      <c r="L811" s="5">
        <f>transport_fleet_analysis3[[#This Row],[Revenue (USD)]]/transport_fleet_analysis3[[#This Row],[Trip_Count]]</f>
        <v>356.84930131525363</v>
      </c>
      <c r="M811" s="5">
        <f>transport_fleet_analysis3[[#This Row],[Maintenance_Cost (USD)]]/transport_fleet_analysis3[[#This Row],[Distance_Travelled (km)]]</f>
        <v>0.74838386972544391</v>
      </c>
    </row>
    <row r="812" spans="1:13" x14ac:dyDescent="0.25">
      <c r="A812" s="1" t="s">
        <v>796</v>
      </c>
      <c r="B812" s="4">
        <v>45302</v>
      </c>
      <c r="C812" s="5">
        <v>64.206731003944725</v>
      </c>
      <c r="D812" s="5">
        <v>5.3586128100854982</v>
      </c>
      <c r="E812" s="5">
        <v>475.14167343124069</v>
      </c>
      <c r="F812">
        <v>5</v>
      </c>
      <c r="G812" s="1" t="s">
        <v>20</v>
      </c>
      <c r="H812" s="1" t="s">
        <v>27</v>
      </c>
      <c r="I812" s="5">
        <v>1704.2489520512693</v>
      </c>
      <c r="J812" s="5">
        <v>10.482037869022255</v>
      </c>
      <c r="K812" s="5">
        <f>transport_fleet_analysis3[[#This Row],[Distance_Travelled (km)]]/transport_fleet_analysis3[[#This Row],[Fuel_Consumed (L)]]</f>
        <v>11.981968707106548</v>
      </c>
      <c r="L812" s="5">
        <f>transport_fleet_analysis3[[#This Row],[Revenue (USD)]]/transport_fleet_analysis3[[#This Row],[Trip_Count]]</f>
        <v>340.84979041025383</v>
      </c>
      <c r="M812" s="5">
        <f>transport_fleet_analysis3[[#This Row],[Maintenance_Cost (USD)]]/transport_fleet_analysis3[[#This Row],[Distance_Travelled (km)]]</f>
        <v>7.4001847781667784</v>
      </c>
    </row>
    <row r="813" spans="1:13" x14ac:dyDescent="0.25">
      <c r="A813" s="1" t="s">
        <v>797</v>
      </c>
      <c r="B813" s="4">
        <v>45303</v>
      </c>
      <c r="C813" s="5">
        <v>476.69232685293559</v>
      </c>
      <c r="D813" s="5">
        <v>14.030201905383013</v>
      </c>
      <c r="E813" s="5">
        <v>100.34950842247756</v>
      </c>
      <c r="F813">
        <v>2</v>
      </c>
      <c r="G813" s="1" t="s">
        <v>14</v>
      </c>
      <c r="H813" s="1" t="s">
        <v>18</v>
      </c>
      <c r="I813" s="5">
        <v>873.0642014791639</v>
      </c>
      <c r="J813" s="5">
        <v>8.6473747862824286</v>
      </c>
      <c r="K813" s="5">
        <f>transport_fleet_analysis3[[#This Row],[Distance_Travelled (km)]]/transport_fleet_analysis3[[#This Row],[Fuel_Consumed (L)]]</f>
        <v>33.976155872000781</v>
      </c>
      <c r="L813" s="5">
        <f>transport_fleet_analysis3[[#This Row],[Revenue (USD)]]/transport_fleet_analysis3[[#This Row],[Trip_Count]]</f>
        <v>436.53210073958195</v>
      </c>
      <c r="M813" s="5">
        <f>transport_fleet_analysis3[[#This Row],[Maintenance_Cost (USD)]]/transport_fleet_analysis3[[#This Row],[Distance_Travelled (km)]]</f>
        <v>0.21051211183736213</v>
      </c>
    </row>
    <row r="814" spans="1:13" x14ac:dyDescent="0.25">
      <c r="A814" s="1" t="s">
        <v>798</v>
      </c>
      <c r="B814" s="4">
        <v>45304</v>
      </c>
      <c r="C814" s="5">
        <v>99.452984600163575</v>
      </c>
      <c r="D814" s="5">
        <v>30.37130333708841</v>
      </c>
      <c r="E814" s="5">
        <v>479.01257910723155</v>
      </c>
      <c r="F814">
        <v>4</v>
      </c>
      <c r="G814" s="1" t="s">
        <v>11</v>
      </c>
      <c r="H814" s="1" t="s">
        <v>27</v>
      </c>
      <c r="I814" s="5">
        <v>331.26362332947252</v>
      </c>
      <c r="J814" s="5">
        <v>1.058564030393506</v>
      </c>
      <c r="K814" s="5">
        <f>transport_fleet_analysis3[[#This Row],[Distance_Travelled (km)]]/transport_fleet_analysis3[[#This Row],[Fuel_Consumed (L)]]</f>
        <v>3.2745708505276738</v>
      </c>
      <c r="L814" s="5">
        <f>transport_fleet_analysis3[[#This Row],[Revenue (USD)]]/transport_fleet_analysis3[[#This Row],[Trip_Count]]</f>
        <v>82.815905832368131</v>
      </c>
      <c r="M814" s="5">
        <f>transport_fleet_analysis3[[#This Row],[Maintenance_Cost (USD)]]/transport_fleet_analysis3[[#This Row],[Distance_Travelled (km)]]</f>
        <v>4.8164726381318044</v>
      </c>
    </row>
    <row r="815" spans="1:13" x14ac:dyDescent="0.25">
      <c r="A815" s="1" t="s">
        <v>799</v>
      </c>
      <c r="B815" s="4">
        <v>45305</v>
      </c>
      <c r="C815" s="5">
        <v>58.521815377975656</v>
      </c>
      <c r="D815" s="5">
        <v>18.675918827063732</v>
      </c>
      <c r="E815" s="5">
        <v>278.22791886284051</v>
      </c>
      <c r="F815">
        <v>9</v>
      </c>
      <c r="G815" s="1" t="s">
        <v>29</v>
      </c>
      <c r="H815" s="1" t="s">
        <v>12</v>
      </c>
      <c r="I815" s="5">
        <v>1084.7610115000216</v>
      </c>
      <c r="J815" s="5">
        <v>5.9195616603318051</v>
      </c>
      <c r="K815" s="5">
        <f>transport_fleet_analysis3[[#This Row],[Distance_Travelled (km)]]/transport_fleet_analysis3[[#This Row],[Fuel_Consumed (L)]]</f>
        <v>3.133544106711915</v>
      </c>
      <c r="L815" s="5">
        <f>transport_fleet_analysis3[[#This Row],[Revenue (USD)]]/transport_fleet_analysis3[[#This Row],[Trip_Count]]</f>
        <v>120.52900127778018</v>
      </c>
      <c r="M815" s="5">
        <f>transport_fleet_analysis3[[#This Row],[Maintenance_Cost (USD)]]/transport_fleet_analysis3[[#This Row],[Distance_Travelled (km)]]</f>
        <v>4.7542598784033956</v>
      </c>
    </row>
    <row r="816" spans="1:13" x14ac:dyDescent="0.25">
      <c r="A816" s="1" t="s">
        <v>800</v>
      </c>
      <c r="B816" s="4">
        <v>45306</v>
      </c>
      <c r="C816" s="5">
        <v>191.16161755063484</v>
      </c>
      <c r="D816" s="5">
        <v>33.022288575144707</v>
      </c>
      <c r="E816" s="5">
        <v>23.51868138408566</v>
      </c>
      <c r="F816">
        <v>2</v>
      </c>
      <c r="G816" s="1" t="s">
        <v>16</v>
      </c>
      <c r="H816" s="1" t="s">
        <v>21</v>
      </c>
      <c r="I816" s="5">
        <v>1041.5919593482947</v>
      </c>
      <c r="J816" s="5">
        <v>4.457256908368306</v>
      </c>
      <c r="K816" s="5">
        <f>transport_fleet_analysis3[[#This Row],[Distance_Travelled (km)]]/transport_fleet_analysis3[[#This Row],[Fuel_Consumed (L)]]</f>
        <v>5.7888664232229745</v>
      </c>
      <c r="L816" s="5">
        <f>transport_fleet_analysis3[[#This Row],[Revenue (USD)]]/transport_fleet_analysis3[[#This Row],[Trip_Count]]</f>
        <v>520.79597967414736</v>
      </c>
      <c r="M816" s="5">
        <f>transport_fleet_analysis3[[#This Row],[Maintenance_Cost (USD)]]/transport_fleet_analysis3[[#This Row],[Distance_Travelled (km)]]</f>
        <v>0.12303035350627349</v>
      </c>
    </row>
    <row r="817" spans="1:13" x14ac:dyDescent="0.25">
      <c r="A817" s="1" t="s">
        <v>801</v>
      </c>
      <c r="B817" s="4">
        <v>45307</v>
      </c>
      <c r="C817" s="5">
        <v>118.14406615370545</v>
      </c>
      <c r="D817" s="5">
        <v>25.876701076122469</v>
      </c>
      <c r="E817" s="5">
        <v>51.426474609785572</v>
      </c>
      <c r="F817">
        <v>2</v>
      </c>
      <c r="G817" s="1" t="s">
        <v>29</v>
      </c>
      <c r="H817" s="1" t="s">
        <v>18</v>
      </c>
      <c r="I817" s="5">
        <v>1082.7881361703667</v>
      </c>
      <c r="J817" s="5">
        <v>1.4305747703982574</v>
      </c>
      <c r="K817" s="5">
        <f>transport_fleet_analysis3[[#This Row],[Distance_Travelled (km)]]/transport_fleet_analysis3[[#This Row],[Fuel_Consumed (L)]]</f>
        <v>4.5656540919244915</v>
      </c>
      <c r="L817" s="5">
        <f>transport_fleet_analysis3[[#This Row],[Revenue (USD)]]/transport_fleet_analysis3[[#This Row],[Trip_Count]]</f>
        <v>541.39406808518333</v>
      </c>
      <c r="M817" s="5">
        <f>transport_fleet_analysis3[[#This Row],[Maintenance_Cost (USD)]]/transport_fleet_analysis3[[#This Row],[Distance_Travelled (km)]]</f>
        <v>0.4352861407603808</v>
      </c>
    </row>
    <row r="818" spans="1:13" x14ac:dyDescent="0.25">
      <c r="A818" s="1" t="s">
        <v>802</v>
      </c>
      <c r="B818" s="4">
        <v>45308</v>
      </c>
      <c r="C818" s="5">
        <v>360.72511741333648</v>
      </c>
      <c r="D818" s="5">
        <v>31.626092074316727</v>
      </c>
      <c r="E818" s="5">
        <v>341.76086054866721</v>
      </c>
      <c r="F818">
        <v>4</v>
      </c>
      <c r="G818" s="1" t="s">
        <v>14</v>
      </c>
      <c r="H818" s="1" t="s">
        <v>18</v>
      </c>
      <c r="I818" s="5">
        <v>182.58288189191086</v>
      </c>
      <c r="J818" s="5">
        <v>7.3258913253883184</v>
      </c>
      <c r="K818" s="5">
        <f>transport_fleet_analysis3[[#This Row],[Distance_Travelled (km)]]/transport_fleet_analysis3[[#This Row],[Fuel_Consumed (L)]]</f>
        <v>11.405933953701419</v>
      </c>
      <c r="L818" s="5">
        <f>transport_fleet_analysis3[[#This Row],[Revenue (USD)]]/transport_fleet_analysis3[[#This Row],[Trip_Count]]</f>
        <v>45.645720472977715</v>
      </c>
      <c r="M818" s="5">
        <f>transport_fleet_analysis3[[#This Row],[Maintenance_Cost (USD)]]/transport_fleet_analysis3[[#This Row],[Distance_Travelled (km)]]</f>
        <v>0.94742740122823466</v>
      </c>
    </row>
    <row r="819" spans="1:13" x14ac:dyDescent="0.25">
      <c r="A819" s="1" t="s">
        <v>803</v>
      </c>
      <c r="B819" s="4">
        <v>45309</v>
      </c>
      <c r="C819" s="5">
        <v>234.66983419521728</v>
      </c>
      <c r="D819" s="5">
        <v>27.201230413469819</v>
      </c>
      <c r="E819" s="5">
        <v>391.3194878572528</v>
      </c>
      <c r="F819">
        <v>9</v>
      </c>
      <c r="G819" s="1" t="s">
        <v>20</v>
      </c>
      <c r="H819" s="1" t="s">
        <v>27</v>
      </c>
      <c r="I819" s="5">
        <v>1470.3185299533725</v>
      </c>
      <c r="J819" s="5">
        <v>8.1790455041327537</v>
      </c>
      <c r="K819" s="5">
        <f>transport_fleet_analysis3[[#This Row],[Distance_Travelled (km)]]/transport_fleet_analysis3[[#This Row],[Fuel_Consumed (L)]]</f>
        <v>8.627177176478412</v>
      </c>
      <c r="L819" s="5">
        <f>transport_fleet_analysis3[[#This Row],[Revenue (USD)]]/transport_fleet_analysis3[[#This Row],[Trip_Count]]</f>
        <v>163.36872555037473</v>
      </c>
      <c r="M819" s="5">
        <f>transport_fleet_analysis3[[#This Row],[Maintenance_Cost (USD)]]/transport_fleet_analysis3[[#This Row],[Distance_Travelled (km)]]</f>
        <v>1.6675321274217192</v>
      </c>
    </row>
    <row r="820" spans="1:13" x14ac:dyDescent="0.25">
      <c r="A820" s="1" t="s">
        <v>804</v>
      </c>
      <c r="B820" s="4">
        <v>45310</v>
      </c>
      <c r="C820" s="5">
        <v>398.73753581319096</v>
      </c>
      <c r="D820" s="5">
        <v>39.767596832773599</v>
      </c>
      <c r="E820" s="5">
        <v>435.17641074206296</v>
      </c>
      <c r="F820">
        <v>7</v>
      </c>
      <c r="G820" s="1" t="s">
        <v>29</v>
      </c>
      <c r="H820" s="1" t="s">
        <v>27</v>
      </c>
      <c r="I820" s="5">
        <v>189.2328301673586</v>
      </c>
      <c r="J820" s="5">
        <v>1.9660302191038297</v>
      </c>
      <c r="K820" s="5">
        <f>transport_fleet_analysis3[[#This Row],[Distance_Travelled (km)]]/transport_fleet_analysis3[[#This Row],[Fuel_Consumed (L)]]</f>
        <v>10.026694283034475</v>
      </c>
      <c r="L820" s="5">
        <f>transport_fleet_analysis3[[#This Row],[Revenue (USD)]]/transport_fleet_analysis3[[#This Row],[Trip_Count]]</f>
        <v>27.033261452479799</v>
      </c>
      <c r="M820" s="5">
        <f>transport_fleet_analysis3[[#This Row],[Maintenance_Cost (USD)]]/transport_fleet_analysis3[[#This Row],[Distance_Travelled (km)]]</f>
        <v>1.0913856149874579</v>
      </c>
    </row>
    <row r="821" spans="1:13" x14ac:dyDescent="0.25">
      <c r="A821" s="1" t="s">
        <v>805</v>
      </c>
      <c r="B821" s="4">
        <v>45311</v>
      </c>
      <c r="C821" s="5">
        <v>464.23442745374479</v>
      </c>
      <c r="D821" s="5">
        <v>13.794009074277056</v>
      </c>
      <c r="E821" s="5">
        <v>223.62053693174747</v>
      </c>
      <c r="F821">
        <v>4</v>
      </c>
      <c r="G821" s="1" t="s">
        <v>14</v>
      </c>
      <c r="H821" s="1" t="s">
        <v>18</v>
      </c>
      <c r="I821" s="5">
        <v>1844.9438340821707</v>
      </c>
      <c r="J821" s="5">
        <v>3.8243653279986316</v>
      </c>
      <c r="K821" s="5">
        <f>transport_fleet_analysis3[[#This Row],[Distance_Travelled (km)]]/transport_fleet_analysis3[[#This Row],[Fuel_Consumed (L)]]</f>
        <v>33.654786288305765</v>
      </c>
      <c r="L821" s="5">
        <f>transport_fleet_analysis3[[#This Row],[Revenue (USD)]]/transport_fleet_analysis3[[#This Row],[Trip_Count]]</f>
        <v>461.23595852054268</v>
      </c>
      <c r="M821" s="5">
        <f>transport_fleet_analysis3[[#This Row],[Maintenance_Cost (USD)]]/transport_fleet_analysis3[[#This Row],[Distance_Travelled (km)]]</f>
        <v>0.4816974435917476</v>
      </c>
    </row>
    <row r="822" spans="1:13" x14ac:dyDescent="0.25">
      <c r="A822" s="1" t="s">
        <v>806</v>
      </c>
      <c r="B822" s="4">
        <v>45312</v>
      </c>
      <c r="C822" s="5">
        <v>442.76796901054416</v>
      </c>
      <c r="D822" s="5">
        <v>45.519948375189045</v>
      </c>
      <c r="E822" s="5">
        <v>69.884868403361665</v>
      </c>
      <c r="F822">
        <v>4</v>
      </c>
      <c r="G822" s="1" t="s">
        <v>20</v>
      </c>
      <c r="H822" s="1" t="s">
        <v>12</v>
      </c>
      <c r="I822" s="5">
        <v>1111.5795362952117</v>
      </c>
      <c r="J822" s="5">
        <v>9.2837560354550028</v>
      </c>
      <c r="K822" s="5">
        <f>transport_fleet_analysis3[[#This Row],[Distance_Travelled (km)]]/transport_fleet_analysis3[[#This Row],[Fuel_Consumed (L)]]</f>
        <v>9.7268996300505002</v>
      </c>
      <c r="L822" s="5">
        <f>transport_fleet_analysis3[[#This Row],[Revenue (USD)]]/transport_fleet_analysis3[[#This Row],[Trip_Count]]</f>
        <v>277.89488407380293</v>
      </c>
      <c r="M822" s="5">
        <f>transport_fleet_analysis3[[#This Row],[Maintenance_Cost (USD)]]/transport_fleet_analysis3[[#This Row],[Distance_Travelled (km)]]</f>
        <v>0.15783632352523996</v>
      </c>
    </row>
    <row r="823" spans="1:13" x14ac:dyDescent="0.25">
      <c r="A823" s="1" t="s">
        <v>807</v>
      </c>
      <c r="B823" s="4">
        <v>45313</v>
      </c>
      <c r="C823" s="5">
        <v>381.12677207090661</v>
      </c>
      <c r="D823" s="5">
        <v>39.221699914476346</v>
      </c>
      <c r="E823" s="5">
        <v>278.12202273159738</v>
      </c>
      <c r="F823">
        <v>9</v>
      </c>
      <c r="G823" s="1" t="s">
        <v>11</v>
      </c>
      <c r="H823" s="1" t="s">
        <v>12</v>
      </c>
      <c r="I823" s="5">
        <v>700.85973299892714</v>
      </c>
      <c r="J823" s="5">
        <v>1.9307136072159765</v>
      </c>
      <c r="K823" s="5">
        <f>transport_fleet_analysis3[[#This Row],[Distance_Travelled (km)]]/transport_fleet_analysis3[[#This Row],[Fuel_Consumed (L)]]</f>
        <v>9.7172425698519103</v>
      </c>
      <c r="L823" s="5">
        <f>transport_fleet_analysis3[[#This Row],[Revenue (USD)]]/transport_fleet_analysis3[[#This Row],[Trip_Count]]</f>
        <v>77.873303666547457</v>
      </c>
      <c r="M823" s="5">
        <f>transport_fleet_analysis3[[#This Row],[Maintenance_Cost (USD)]]/transport_fleet_analysis3[[#This Row],[Distance_Travelled (km)]]</f>
        <v>0.72973625342660065</v>
      </c>
    </row>
    <row r="824" spans="1:13" x14ac:dyDescent="0.25">
      <c r="A824" s="1" t="s">
        <v>808</v>
      </c>
      <c r="B824" s="4">
        <v>45314</v>
      </c>
      <c r="C824" s="5">
        <v>78.026578706494377</v>
      </c>
      <c r="D824" s="5">
        <v>16.030709346946232</v>
      </c>
      <c r="E824" s="5">
        <v>357.31657580841977</v>
      </c>
      <c r="F824">
        <v>4</v>
      </c>
      <c r="G824" s="1" t="s">
        <v>14</v>
      </c>
      <c r="H824" s="1" t="s">
        <v>21</v>
      </c>
      <c r="I824" s="5">
        <v>844.5318808388372</v>
      </c>
      <c r="J824" s="5">
        <v>2.3718883213969422</v>
      </c>
      <c r="K824" s="5">
        <f>transport_fleet_analysis3[[#This Row],[Distance_Travelled (km)]]/transport_fleet_analysis3[[#This Row],[Fuel_Consumed (L)]]</f>
        <v>4.8673191571125356</v>
      </c>
      <c r="L824" s="5">
        <f>transport_fleet_analysis3[[#This Row],[Revenue (USD)]]/transport_fleet_analysis3[[#This Row],[Trip_Count]]</f>
        <v>211.1329702097093</v>
      </c>
      <c r="M824" s="5">
        <f>transport_fleet_analysis3[[#This Row],[Maintenance_Cost (USD)]]/transport_fleet_analysis3[[#This Row],[Distance_Travelled (km)]]</f>
        <v>4.5794212912052146</v>
      </c>
    </row>
    <row r="825" spans="1:13" x14ac:dyDescent="0.25">
      <c r="A825" s="1" t="s">
        <v>809</v>
      </c>
      <c r="B825" s="4">
        <v>45315</v>
      </c>
      <c r="C825" s="5">
        <v>112.13711860334459</v>
      </c>
      <c r="D825" s="5">
        <v>5.287004723831183</v>
      </c>
      <c r="E825" s="5">
        <v>488.58748224273336</v>
      </c>
      <c r="F825">
        <v>10</v>
      </c>
      <c r="G825" s="1" t="s">
        <v>16</v>
      </c>
      <c r="H825" s="1" t="s">
        <v>27</v>
      </c>
      <c r="I825" s="5">
        <v>735.94104912457544</v>
      </c>
      <c r="J825" s="5">
        <v>4.2843571454223692</v>
      </c>
      <c r="K825" s="5">
        <f>transport_fleet_analysis3[[#This Row],[Distance_Travelled (km)]]/transport_fleet_analysis3[[#This Row],[Fuel_Consumed (L)]]</f>
        <v>21.209952413676941</v>
      </c>
      <c r="L825" s="5">
        <f>transport_fleet_analysis3[[#This Row],[Revenue (USD)]]/transport_fleet_analysis3[[#This Row],[Trip_Count]]</f>
        <v>73.594104912457539</v>
      </c>
      <c r="M825" s="5">
        <f>transport_fleet_analysis3[[#This Row],[Maintenance_Cost (USD)]]/transport_fleet_analysis3[[#This Row],[Distance_Travelled (km)]]</f>
        <v>4.3570540096627806</v>
      </c>
    </row>
    <row r="826" spans="1:13" x14ac:dyDescent="0.25">
      <c r="A826" s="1" t="s">
        <v>810</v>
      </c>
      <c r="B826" s="4">
        <v>45316</v>
      </c>
      <c r="C826" s="5">
        <v>143.30376723706013</v>
      </c>
      <c r="D826" s="5">
        <v>23.451624930470896</v>
      </c>
      <c r="E826" s="5">
        <v>392.09923542226943</v>
      </c>
      <c r="F826">
        <v>3</v>
      </c>
      <c r="G826" s="1" t="s">
        <v>29</v>
      </c>
      <c r="H826" s="1" t="s">
        <v>18</v>
      </c>
      <c r="I826" s="5">
        <v>1772.1870719377491</v>
      </c>
      <c r="J826" s="5">
        <v>11.629037819718558</v>
      </c>
      <c r="K826" s="5">
        <f>transport_fleet_analysis3[[#This Row],[Distance_Travelled (km)]]/transport_fleet_analysis3[[#This Row],[Fuel_Consumed (L)]]</f>
        <v>6.1106114250899655</v>
      </c>
      <c r="L826" s="5">
        <f>transport_fleet_analysis3[[#This Row],[Revenue (USD)]]/transport_fleet_analysis3[[#This Row],[Trip_Count]]</f>
        <v>590.72902397924975</v>
      </c>
      <c r="M826" s="5">
        <f>transport_fleet_analysis3[[#This Row],[Maintenance_Cost (USD)]]/transport_fleet_analysis3[[#This Row],[Distance_Travelled (km)]]</f>
        <v>2.7361404587057341</v>
      </c>
    </row>
    <row r="827" spans="1:13" x14ac:dyDescent="0.25">
      <c r="A827" s="1" t="s">
        <v>811</v>
      </c>
      <c r="B827" s="4">
        <v>45317</v>
      </c>
      <c r="C827" s="5">
        <v>196.27229049172465</v>
      </c>
      <c r="D827" s="5">
        <v>15.484898383688433</v>
      </c>
      <c r="E827" s="5">
        <v>330.34935647280577</v>
      </c>
      <c r="F827">
        <v>9</v>
      </c>
      <c r="G827" s="1" t="s">
        <v>14</v>
      </c>
      <c r="H827" s="1" t="s">
        <v>27</v>
      </c>
      <c r="I827" s="5">
        <v>1634.578530104508</v>
      </c>
      <c r="J827" s="5">
        <v>2.8876351837334369</v>
      </c>
      <c r="K827" s="5">
        <f>transport_fleet_analysis3[[#This Row],[Distance_Travelled (km)]]/transport_fleet_analysis3[[#This Row],[Fuel_Consumed (L)]]</f>
        <v>12.675077719494436</v>
      </c>
      <c r="L827" s="5">
        <f>transport_fleet_analysis3[[#This Row],[Revenue (USD)]]/transport_fleet_analysis3[[#This Row],[Trip_Count]]</f>
        <v>181.61983667827866</v>
      </c>
      <c r="M827" s="5">
        <f>transport_fleet_analysis3[[#This Row],[Maintenance_Cost (USD)]]/transport_fleet_analysis3[[#This Row],[Distance_Travelled (km)]]</f>
        <v>1.6831176507146033</v>
      </c>
    </row>
    <row r="828" spans="1:13" x14ac:dyDescent="0.25">
      <c r="A828" s="1" t="s">
        <v>812</v>
      </c>
      <c r="B828" s="4">
        <v>45318</v>
      </c>
      <c r="C828" s="5">
        <v>348.00205987145705</v>
      </c>
      <c r="D828" s="5">
        <v>20.589066398273282</v>
      </c>
      <c r="E828" s="5">
        <v>471.08053352399048</v>
      </c>
      <c r="F828">
        <v>9</v>
      </c>
      <c r="G828" s="1" t="s">
        <v>20</v>
      </c>
      <c r="H828" s="1" t="s">
        <v>27</v>
      </c>
      <c r="I828" s="5">
        <v>1981.5028250302669</v>
      </c>
      <c r="J828" s="5">
        <v>11.748134087007591</v>
      </c>
      <c r="K828" s="5">
        <f>transport_fleet_analysis3[[#This Row],[Distance_Travelled (km)]]/transport_fleet_analysis3[[#This Row],[Fuel_Consumed (L)]]</f>
        <v>16.902274884141541</v>
      </c>
      <c r="L828" s="5">
        <f>transport_fleet_analysis3[[#This Row],[Revenue (USD)]]/transport_fleet_analysis3[[#This Row],[Trip_Count]]</f>
        <v>220.16698055891854</v>
      </c>
      <c r="M828" s="5">
        <f>transport_fleet_analysis3[[#This Row],[Maintenance_Cost (USD)]]/transport_fleet_analysis3[[#This Row],[Distance_Travelled (km)]]</f>
        <v>1.3536716814204934</v>
      </c>
    </row>
    <row r="829" spans="1:13" x14ac:dyDescent="0.25">
      <c r="A829" s="1" t="s">
        <v>813</v>
      </c>
      <c r="B829" s="4">
        <v>45319</v>
      </c>
      <c r="C829" s="5">
        <v>286.46471813001591</v>
      </c>
      <c r="D829" s="5">
        <v>42.780830310327822</v>
      </c>
      <c r="E829" s="5">
        <v>378.50759632364583</v>
      </c>
      <c r="F829">
        <v>7</v>
      </c>
      <c r="G829" s="1" t="s">
        <v>20</v>
      </c>
      <c r="H829" s="1" t="s">
        <v>12</v>
      </c>
      <c r="I829" s="5">
        <v>528.69320629821459</v>
      </c>
      <c r="J829" s="5">
        <v>8.23975304514871</v>
      </c>
      <c r="K829" s="5">
        <f>transport_fleet_analysis3[[#This Row],[Distance_Travelled (km)]]/transport_fleet_analysis3[[#This Row],[Fuel_Consumed (L)]]</f>
        <v>6.6961000067560583</v>
      </c>
      <c r="L829" s="5">
        <f>transport_fleet_analysis3[[#This Row],[Revenue (USD)]]/transport_fleet_analysis3[[#This Row],[Trip_Count]]</f>
        <v>75.52760089974494</v>
      </c>
      <c r="M829" s="5">
        <f>transport_fleet_analysis3[[#This Row],[Maintenance_Cost (USD)]]/transport_fleet_analysis3[[#This Row],[Distance_Travelled (km)]]</f>
        <v>1.3213061587286117</v>
      </c>
    </row>
    <row r="830" spans="1:13" x14ac:dyDescent="0.25">
      <c r="A830" s="1" t="s">
        <v>814</v>
      </c>
      <c r="B830" s="4">
        <v>45320</v>
      </c>
      <c r="C830" s="5">
        <v>191.18866943201772</v>
      </c>
      <c r="D830" s="5">
        <v>44.473937641320873</v>
      </c>
      <c r="E830" s="5">
        <v>93.802197064469851</v>
      </c>
      <c r="F830">
        <v>2</v>
      </c>
      <c r="G830" s="1" t="s">
        <v>16</v>
      </c>
      <c r="H830" s="1" t="s">
        <v>27</v>
      </c>
      <c r="I830" s="5">
        <v>1410.1430334542576</v>
      </c>
      <c r="J830" s="5">
        <v>3.7317079328492264</v>
      </c>
      <c r="K830" s="5">
        <f>transport_fleet_analysis3[[#This Row],[Distance_Travelled (km)]]/transport_fleet_analysis3[[#This Row],[Fuel_Consumed (L)]]</f>
        <v>4.2988923304687043</v>
      </c>
      <c r="L830" s="5">
        <f>transport_fleet_analysis3[[#This Row],[Revenue (USD)]]/transport_fleet_analysis3[[#This Row],[Trip_Count]]</f>
        <v>705.07151672712882</v>
      </c>
      <c r="M830" s="5">
        <f>transport_fleet_analysis3[[#This Row],[Maintenance_Cost (USD)]]/transport_fleet_analysis3[[#This Row],[Distance_Travelled (km)]]</f>
        <v>0.49062633964207669</v>
      </c>
    </row>
    <row r="831" spans="1:13" x14ac:dyDescent="0.25">
      <c r="A831" s="1" t="s">
        <v>815</v>
      </c>
      <c r="B831" s="4">
        <v>45321</v>
      </c>
      <c r="C831" s="5">
        <v>127.93209073579749</v>
      </c>
      <c r="D831" s="5">
        <v>47.79456179645495</v>
      </c>
      <c r="E831" s="5">
        <v>240.42811292482</v>
      </c>
      <c r="F831">
        <v>10</v>
      </c>
      <c r="G831" s="1" t="s">
        <v>29</v>
      </c>
      <c r="H831" s="1" t="s">
        <v>21</v>
      </c>
      <c r="I831" s="5">
        <v>1919.7737972545376</v>
      </c>
      <c r="J831" s="5">
        <v>1.5078288943198368</v>
      </c>
      <c r="K831" s="5">
        <f>transport_fleet_analysis3[[#This Row],[Distance_Travelled (km)]]/transport_fleet_analysis3[[#This Row],[Fuel_Consumed (L)]]</f>
        <v>2.6767081008217666</v>
      </c>
      <c r="L831" s="5">
        <f>transport_fleet_analysis3[[#This Row],[Revenue (USD)]]/transport_fleet_analysis3[[#This Row],[Trip_Count]]</f>
        <v>191.97737972545377</v>
      </c>
      <c r="M831" s="5">
        <f>transport_fleet_analysis3[[#This Row],[Maintenance_Cost (USD)]]/transport_fleet_analysis3[[#This Row],[Distance_Travelled (km)]]</f>
        <v>1.8793417002880599</v>
      </c>
    </row>
    <row r="832" spans="1:13" x14ac:dyDescent="0.25">
      <c r="A832" s="1" t="s">
        <v>816</v>
      </c>
      <c r="B832" s="4">
        <v>45322</v>
      </c>
      <c r="C832" s="5">
        <v>460.45587241580466</v>
      </c>
      <c r="D832" s="5">
        <v>5.0657918241009989</v>
      </c>
      <c r="E832" s="5">
        <v>179.22338022429815</v>
      </c>
      <c r="F832">
        <v>6</v>
      </c>
      <c r="G832" s="1" t="s">
        <v>20</v>
      </c>
      <c r="H832" s="1" t="s">
        <v>12</v>
      </c>
      <c r="I832" s="5">
        <v>1842.2909213227772</v>
      </c>
      <c r="J832" s="5">
        <v>11.403740530564439</v>
      </c>
      <c r="K832" s="5">
        <f>transport_fleet_analysis3[[#This Row],[Distance_Travelled (km)]]/transport_fleet_analysis3[[#This Row],[Fuel_Consumed (L)]]</f>
        <v>90.895143030777717</v>
      </c>
      <c r="L832" s="5">
        <f>transport_fleet_analysis3[[#This Row],[Revenue (USD)]]/transport_fleet_analysis3[[#This Row],[Trip_Count]]</f>
        <v>307.04848688712951</v>
      </c>
      <c r="M832" s="5">
        <f>transport_fleet_analysis3[[#This Row],[Maintenance_Cost (USD)]]/transport_fleet_analysis3[[#This Row],[Distance_Travelled (km)]]</f>
        <v>0.3892303062267265</v>
      </c>
    </row>
    <row r="833" spans="1:13" x14ac:dyDescent="0.25">
      <c r="A833" s="1" t="s">
        <v>817</v>
      </c>
      <c r="B833" s="4">
        <v>45323</v>
      </c>
      <c r="C833" s="5">
        <v>204.04715795683077</v>
      </c>
      <c r="D833" s="5">
        <v>34.578673257919903</v>
      </c>
      <c r="E833" s="5">
        <v>62.010031008415325</v>
      </c>
      <c r="F833">
        <v>8</v>
      </c>
      <c r="G833" s="1" t="s">
        <v>20</v>
      </c>
      <c r="H833" s="1" t="s">
        <v>12</v>
      </c>
      <c r="I833" s="5">
        <v>474.06595358636213</v>
      </c>
      <c r="J833" s="5">
        <v>10.950814646563083</v>
      </c>
      <c r="K833" s="5">
        <f>transport_fleet_analysis3[[#This Row],[Distance_Travelled (km)]]/transport_fleet_analysis3[[#This Row],[Fuel_Consumed (L)]]</f>
        <v>5.9009539329302001</v>
      </c>
      <c r="L833" s="5">
        <f>transport_fleet_analysis3[[#This Row],[Revenue (USD)]]/transport_fleet_analysis3[[#This Row],[Trip_Count]]</f>
        <v>59.258244198295266</v>
      </c>
      <c r="M833" s="5">
        <f>transport_fleet_analysis3[[#This Row],[Maintenance_Cost (USD)]]/transport_fleet_analysis3[[#This Row],[Distance_Travelled (km)]]</f>
        <v>0.30390048863868263</v>
      </c>
    </row>
    <row r="834" spans="1:13" x14ac:dyDescent="0.25">
      <c r="A834" s="1" t="s">
        <v>818</v>
      </c>
      <c r="B834" s="4">
        <v>45324</v>
      </c>
      <c r="C834" s="5">
        <v>209.42914489016576</v>
      </c>
      <c r="D834" s="5">
        <v>43.205269450051482</v>
      </c>
      <c r="E834" s="5">
        <v>46.048674027891693</v>
      </c>
      <c r="F834">
        <v>7</v>
      </c>
      <c r="G834" s="1" t="s">
        <v>20</v>
      </c>
      <c r="H834" s="1" t="s">
        <v>27</v>
      </c>
      <c r="I834" s="5">
        <v>725.52680366136974</v>
      </c>
      <c r="J834" s="5">
        <v>4.2273651082123322</v>
      </c>
      <c r="K834" s="5">
        <f>transport_fleet_analysis3[[#This Row],[Distance_Travelled (km)]]/transport_fleet_analysis3[[#This Row],[Fuel_Consumed (L)]]</f>
        <v>4.8473056077634578</v>
      </c>
      <c r="L834" s="5">
        <f>transport_fleet_analysis3[[#This Row],[Revenue (USD)]]/transport_fleet_analysis3[[#This Row],[Trip_Count]]</f>
        <v>103.64668623733853</v>
      </c>
      <c r="M834" s="5">
        <f>transport_fleet_analysis3[[#This Row],[Maintenance_Cost (USD)]]/transport_fleet_analysis3[[#This Row],[Distance_Travelled (km)]]</f>
        <v>0.21987710474605493</v>
      </c>
    </row>
    <row r="835" spans="1:13" x14ac:dyDescent="0.25">
      <c r="A835" s="1" t="s">
        <v>819</v>
      </c>
      <c r="B835" s="4">
        <v>45325</v>
      </c>
      <c r="C835" s="5">
        <v>397.39540286693335</v>
      </c>
      <c r="D835" s="5">
        <v>37.724676756843763</v>
      </c>
      <c r="E835" s="5">
        <v>401.22309774842734</v>
      </c>
      <c r="F835">
        <v>2</v>
      </c>
      <c r="G835" s="1" t="s">
        <v>14</v>
      </c>
      <c r="H835" s="1" t="s">
        <v>12</v>
      </c>
      <c r="I835" s="5">
        <v>219.40383679710251</v>
      </c>
      <c r="J835" s="5">
        <v>6.875126383409822</v>
      </c>
      <c r="K835" s="5">
        <f>transport_fleet_analysis3[[#This Row],[Distance_Travelled (km)]]/transport_fleet_analysis3[[#This Row],[Fuel_Consumed (L)]]</f>
        <v>10.534096963331582</v>
      </c>
      <c r="L835" s="5">
        <f>transport_fleet_analysis3[[#This Row],[Revenue (USD)]]/transport_fleet_analysis3[[#This Row],[Trip_Count]]</f>
        <v>109.70191839855126</v>
      </c>
      <c r="M835" s="5">
        <f>transport_fleet_analysis3[[#This Row],[Maintenance_Cost (USD)]]/transport_fleet_analysis3[[#This Row],[Distance_Travelled (km)]]</f>
        <v>1.0096319556136779</v>
      </c>
    </row>
    <row r="836" spans="1:13" x14ac:dyDescent="0.25">
      <c r="A836" s="1" t="s">
        <v>820</v>
      </c>
      <c r="B836" s="4">
        <v>45326</v>
      </c>
      <c r="C836" s="5">
        <v>374.41605259728169</v>
      </c>
      <c r="D836" s="5">
        <v>9.6777058708201835</v>
      </c>
      <c r="E836" s="5">
        <v>287.88041855254914</v>
      </c>
      <c r="F836">
        <v>3</v>
      </c>
      <c r="G836" s="1" t="s">
        <v>14</v>
      </c>
      <c r="H836" s="1" t="s">
        <v>21</v>
      </c>
      <c r="I836" s="5">
        <v>1288.0599318726329</v>
      </c>
      <c r="J836" s="5">
        <v>2.5384055103941714</v>
      </c>
      <c r="K836" s="5">
        <f>transport_fleet_analysis3[[#This Row],[Distance_Travelled (km)]]/transport_fleet_analysis3[[#This Row],[Fuel_Consumed (L)]]</f>
        <v>38.688513331057663</v>
      </c>
      <c r="L836" s="5">
        <f>transport_fleet_analysis3[[#This Row],[Revenue (USD)]]/transport_fleet_analysis3[[#This Row],[Trip_Count]]</f>
        <v>429.35331062421096</v>
      </c>
      <c r="M836" s="5">
        <f>transport_fleet_analysis3[[#This Row],[Maintenance_Cost (USD)]]/transport_fleet_analysis3[[#This Row],[Distance_Travelled (km)]]</f>
        <v>0.76887840827217568</v>
      </c>
    </row>
    <row r="837" spans="1:13" x14ac:dyDescent="0.25">
      <c r="A837" s="1" t="s">
        <v>327</v>
      </c>
      <c r="B837" s="4">
        <v>45327</v>
      </c>
      <c r="C837" s="5">
        <v>339.4890949997577</v>
      </c>
      <c r="D837" s="5">
        <v>28.841652007700564</v>
      </c>
      <c r="E837" s="5">
        <v>295.98190124613996</v>
      </c>
      <c r="F837">
        <v>3</v>
      </c>
      <c r="G837" s="1" t="s">
        <v>29</v>
      </c>
      <c r="H837" s="1" t="s">
        <v>18</v>
      </c>
      <c r="I837" s="5">
        <v>152.95822927308225</v>
      </c>
      <c r="J837" s="5">
        <v>6.3948710757949678</v>
      </c>
      <c r="K837" s="5">
        <f>transport_fleet_analysis3[[#This Row],[Distance_Travelled (km)]]/transport_fleet_analysis3[[#This Row],[Fuel_Consumed (L)]]</f>
        <v>11.770792287110183</v>
      </c>
      <c r="L837" s="5">
        <f>transport_fleet_analysis3[[#This Row],[Revenue (USD)]]/transport_fleet_analysis3[[#This Row],[Trip_Count]]</f>
        <v>50.986076424360753</v>
      </c>
      <c r="M837" s="5">
        <f>transport_fleet_analysis3[[#This Row],[Maintenance_Cost (USD)]]/transport_fleet_analysis3[[#This Row],[Distance_Travelled (km)]]</f>
        <v>0.8718450919501588</v>
      </c>
    </row>
    <row r="838" spans="1:13" x14ac:dyDescent="0.25">
      <c r="A838" s="1" t="s">
        <v>821</v>
      </c>
      <c r="B838" s="4">
        <v>45328</v>
      </c>
      <c r="C838" s="5">
        <v>361.99098951341938</v>
      </c>
      <c r="D838" s="5">
        <v>15.717541753438955</v>
      </c>
      <c r="E838" s="5">
        <v>129.26990477199521</v>
      </c>
      <c r="F838">
        <v>9</v>
      </c>
      <c r="G838" s="1" t="s">
        <v>16</v>
      </c>
      <c r="H838" s="1" t="s">
        <v>21</v>
      </c>
      <c r="I838" s="5">
        <v>920.70299264276196</v>
      </c>
      <c r="J838" s="5">
        <v>4.4422965403596217</v>
      </c>
      <c r="K838" s="5">
        <f>transport_fleet_analysis3[[#This Row],[Distance_Travelled (km)]]/transport_fleet_analysis3[[#This Row],[Fuel_Consumed (L)]]</f>
        <v>23.031018157417446</v>
      </c>
      <c r="L838" s="5">
        <f>transport_fleet_analysis3[[#This Row],[Revenue (USD)]]/transport_fleet_analysis3[[#This Row],[Trip_Count]]</f>
        <v>102.30033251586244</v>
      </c>
      <c r="M838" s="5">
        <f>transport_fleet_analysis3[[#This Row],[Maintenance_Cost (USD)]]/transport_fleet_analysis3[[#This Row],[Distance_Travelled (km)]]</f>
        <v>0.35710807317540438</v>
      </c>
    </row>
    <row r="839" spans="1:13" x14ac:dyDescent="0.25">
      <c r="A839" s="1" t="s">
        <v>822</v>
      </c>
      <c r="B839" s="4">
        <v>45329</v>
      </c>
      <c r="C839" s="5">
        <v>324.5344610354382</v>
      </c>
      <c r="D839" s="5">
        <v>27.141299458245392</v>
      </c>
      <c r="E839" s="5">
        <v>144.1510203157643</v>
      </c>
      <c r="F839">
        <v>7</v>
      </c>
      <c r="G839" s="1" t="s">
        <v>29</v>
      </c>
      <c r="H839" s="1" t="s">
        <v>12</v>
      </c>
      <c r="I839" s="5">
        <v>145.64470667994348</v>
      </c>
      <c r="J839" s="5">
        <v>11.018614723132659</v>
      </c>
      <c r="K839" s="5">
        <f>transport_fleet_analysis3[[#This Row],[Distance_Travelled (km)]]/transport_fleet_analysis3[[#This Row],[Fuel_Consumed (L)]]</f>
        <v>11.957218980421597</v>
      </c>
      <c r="L839" s="5">
        <f>transport_fleet_analysis3[[#This Row],[Revenue (USD)]]/transport_fleet_analysis3[[#This Row],[Trip_Count]]</f>
        <v>20.806386668563356</v>
      </c>
      <c r="M839" s="5">
        <f>transport_fleet_analysis3[[#This Row],[Maintenance_Cost (USD)]]/transport_fleet_analysis3[[#This Row],[Distance_Travelled (km)]]</f>
        <v>0.44417785358092815</v>
      </c>
    </row>
    <row r="840" spans="1:13" x14ac:dyDescent="0.25">
      <c r="A840" s="1" t="s">
        <v>823</v>
      </c>
      <c r="B840" s="4">
        <v>45330</v>
      </c>
      <c r="C840" s="5">
        <v>136.51887611152102</v>
      </c>
      <c r="D840" s="5">
        <v>7.6952784043935338</v>
      </c>
      <c r="E840" s="5">
        <v>206.25564974948998</v>
      </c>
      <c r="F840">
        <v>9</v>
      </c>
      <c r="G840" s="1" t="s">
        <v>16</v>
      </c>
      <c r="H840" s="1" t="s">
        <v>21</v>
      </c>
      <c r="I840" s="5">
        <v>1614.7197201100325</v>
      </c>
      <c r="J840" s="5">
        <v>11.964768781313959</v>
      </c>
      <c r="K840" s="5">
        <f>transport_fleet_analysis3[[#This Row],[Distance_Travelled (km)]]/transport_fleet_analysis3[[#This Row],[Fuel_Consumed (L)]]</f>
        <v>17.740602605563573</v>
      </c>
      <c r="L840" s="5">
        <f>transport_fleet_analysis3[[#This Row],[Revenue (USD)]]/transport_fleet_analysis3[[#This Row],[Trip_Count]]</f>
        <v>179.41330223444805</v>
      </c>
      <c r="M840" s="5">
        <f>transport_fleet_analysis3[[#This Row],[Maintenance_Cost (USD)]]/transport_fleet_analysis3[[#This Row],[Distance_Travelled (km)]]</f>
        <v>1.5108214748340121</v>
      </c>
    </row>
    <row r="841" spans="1:13" x14ac:dyDescent="0.25">
      <c r="A841" s="1" t="s">
        <v>824</v>
      </c>
      <c r="B841" s="4">
        <v>45331</v>
      </c>
      <c r="C841" s="5">
        <v>160.93361098731216</v>
      </c>
      <c r="D841" s="5">
        <v>49.86316715483968</v>
      </c>
      <c r="E841" s="5">
        <v>322.50428702037817</v>
      </c>
      <c r="F841">
        <v>6</v>
      </c>
      <c r="G841" s="1" t="s">
        <v>11</v>
      </c>
      <c r="H841" s="1" t="s">
        <v>12</v>
      </c>
      <c r="I841" s="5">
        <v>1876.6155230639488</v>
      </c>
      <c r="J841" s="5">
        <v>7.6678934687398694</v>
      </c>
      <c r="K841" s="5">
        <f>transport_fleet_analysis3[[#This Row],[Distance_Travelled (km)]]/transport_fleet_analysis3[[#This Row],[Fuel_Consumed (L)]]</f>
        <v>3.2275047930181882</v>
      </c>
      <c r="L841" s="5">
        <f>transport_fleet_analysis3[[#This Row],[Revenue (USD)]]/transport_fleet_analysis3[[#This Row],[Trip_Count]]</f>
        <v>312.76925384399146</v>
      </c>
      <c r="M841" s="5">
        <f>transport_fleet_analysis3[[#This Row],[Maintenance_Cost (USD)]]/transport_fleet_analysis3[[#This Row],[Distance_Travelled (km)]]</f>
        <v>2.0039585580777408</v>
      </c>
    </row>
    <row r="842" spans="1:13" x14ac:dyDescent="0.25">
      <c r="A842" s="1" t="s">
        <v>825</v>
      </c>
      <c r="B842" s="4">
        <v>45332</v>
      </c>
      <c r="C842" s="5">
        <v>301.13899286333185</v>
      </c>
      <c r="D842" s="5">
        <v>37.024361361504624</v>
      </c>
      <c r="E842" s="5">
        <v>227.85201662685003</v>
      </c>
      <c r="F842">
        <v>3</v>
      </c>
      <c r="G842" s="1" t="s">
        <v>20</v>
      </c>
      <c r="H842" s="1" t="s">
        <v>27</v>
      </c>
      <c r="I842" s="5">
        <v>1696.9644090218692</v>
      </c>
      <c r="J842" s="5">
        <v>6.6164938085394684</v>
      </c>
      <c r="K842" s="5">
        <f>transport_fleet_analysis3[[#This Row],[Distance_Travelled (km)]]/transport_fleet_analysis3[[#This Row],[Fuel_Consumed (L)]]</f>
        <v>8.1335364551739548</v>
      </c>
      <c r="L842" s="5">
        <f>transport_fleet_analysis3[[#This Row],[Revenue (USD)]]/transport_fleet_analysis3[[#This Row],[Trip_Count]]</f>
        <v>565.65480300728973</v>
      </c>
      <c r="M842" s="5">
        <f>transport_fleet_analysis3[[#This Row],[Maintenance_Cost (USD)]]/transport_fleet_analysis3[[#This Row],[Distance_Travelled (km)]]</f>
        <v>0.75663405280184959</v>
      </c>
    </row>
    <row r="843" spans="1:13" x14ac:dyDescent="0.25">
      <c r="A843" s="1" t="s">
        <v>826</v>
      </c>
      <c r="B843" s="4">
        <v>45333</v>
      </c>
      <c r="C843" s="5">
        <v>151.19016709676754</v>
      </c>
      <c r="D843" s="5">
        <v>9.1861987261139699</v>
      </c>
      <c r="E843" s="5">
        <v>28.107664785987811</v>
      </c>
      <c r="F843">
        <v>9</v>
      </c>
      <c r="G843" s="1" t="s">
        <v>16</v>
      </c>
      <c r="H843" s="1" t="s">
        <v>12</v>
      </c>
      <c r="I843" s="5">
        <v>569.59177557302428</v>
      </c>
      <c r="J843" s="5">
        <v>8.5672333992205587</v>
      </c>
      <c r="K843" s="5">
        <f>transport_fleet_analysis3[[#This Row],[Distance_Travelled (km)]]/transport_fleet_analysis3[[#This Row],[Fuel_Consumed (L)]]</f>
        <v>16.458403699342284</v>
      </c>
      <c r="L843" s="5">
        <f>transport_fleet_analysis3[[#This Row],[Revenue (USD)]]/transport_fleet_analysis3[[#This Row],[Trip_Count]]</f>
        <v>63.287975063669364</v>
      </c>
      <c r="M843" s="5">
        <f>transport_fleet_analysis3[[#This Row],[Maintenance_Cost (USD)]]/transport_fleet_analysis3[[#This Row],[Distance_Travelled (km)]]</f>
        <v>0.18590934401175588</v>
      </c>
    </row>
    <row r="844" spans="1:13" x14ac:dyDescent="0.25">
      <c r="A844" s="1" t="s">
        <v>827</v>
      </c>
      <c r="B844" s="4">
        <v>45334</v>
      </c>
      <c r="C844" s="5">
        <v>487.80978241575605</v>
      </c>
      <c r="D844" s="5">
        <v>46.457348133744787</v>
      </c>
      <c r="E844" s="5">
        <v>343.18339151730214</v>
      </c>
      <c r="F844">
        <v>10</v>
      </c>
      <c r="G844" s="1" t="s">
        <v>20</v>
      </c>
      <c r="H844" s="1" t="s">
        <v>18</v>
      </c>
      <c r="I844" s="5">
        <v>999.79539776505885</v>
      </c>
      <c r="J844" s="5">
        <v>8.2887869627579764</v>
      </c>
      <c r="K844" s="5">
        <f>transport_fleet_analysis3[[#This Row],[Distance_Travelled (km)]]/transport_fleet_analysis3[[#This Row],[Fuel_Consumed (L)]]</f>
        <v>10.50016417233747</v>
      </c>
      <c r="L844" s="5">
        <f>transport_fleet_analysis3[[#This Row],[Revenue (USD)]]/transport_fleet_analysis3[[#This Row],[Trip_Count]]</f>
        <v>99.979539776505888</v>
      </c>
      <c r="M844" s="5">
        <f>transport_fleet_analysis3[[#This Row],[Maintenance_Cost (USD)]]/transport_fleet_analysis3[[#This Row],[Distance_Travelled (km)]]</f>
        <v>0.70351887946521319</v>
      </c>
    </row>
    <row r="845" spans="1:13" x14ac:dyDescent="0.25">
      <c r="A845" s="1" t="s">
        <v>828</v>
      </c>
      <c r="B845" s="4">
        <v>45335</v>
      </c>
      <c r="C845" s="5">
        <v>183.92655437460854</v>
      </c>
      <c r="D845" s="5">
        <v>45.377936236915666</v>
      </c>
      <c r="E845" s="5">
        <v>276.720497629281</v>
      </c>
      <c r="F845">
        <v>8</v>
      </c>
      <c r="G845" s="1" t="s">
        <v>16</v>
      </c>
      <c r="H845" s="1" t="s">
        <v>21</v>
      </c>
      <c r="I845" s="5">
        <v>1921.7250499689856</v>
      </c>
      <c r="J845" s="5">
        <v>1.4920910791166411</v>
      </c>
      <c r="K845" s="5">
        <f>transport_fleet_analysis3[[#This Row],[Distance_Travelled (km)]]/transport_fleet_analysis3[[#This Row],[Fuel_Consumed (L)]]</f>
        <v>4.0532154969397087</v>
      </c>
      <c r="L845" s="5">
        <f>transport_fleet_analysis3[[#This Row],[Revenue (USD)]]/transport_fleet_analysis3[[#This Row],[Trip_Count]]</f>
        <v>240.21563124612319</v>
      </c>
      <c r="M845" s="5">
        <f>transport_fleet_analysis3[[#This Row],[Maintenance_Cost (USD)]]/transport_fleet_analysis3[[#This Row],[Distance_Travelled (km)]]</f>
        <v>1.5045162922243209</v>
      </c>
    </row>
    <row r="846" spans="1:13" x14ac:dyDescent="0.25">
      <c r="A846" s="1" t="s">
        <v>829</v>
      </c>
      <c r="B846" s="4">
        <v>45336</v>
      </c>
      <c r="C846" s="5">
        <v>180.05186183158622</v>
      </c>
      <c r="D846" s="5">
        <v>28.389164832141663</v>
      </c>
      <c r="E846" s="5">
        <v>327.88291831118704</v>
      </c>
      <c r="F846">
        <v>6</v>
      </c>
      <c r="G846" s="1" t="s">
        <v>11</v>
      </c>
      <c r="H846" s="1" t="s">
        <v>27</v>
      </c>
      <c r="I846" s="5">
        <v>1681.7832738416078</v>
      </c>
      <c r="J846" s="5">
        <v>1.4040734400511545</v>
      </c>
      <c r="K846" s="5">
        <f>transport_fleet_analysis3[[#This Row],[Distance_Travelled (km)]]/transport_fleet_analysis3[[#This Row],[Fuel_Consumed (L)]]</f>
        <v>6.3422739941872113</v>
      </c>
      <c r="L846" s="5">
        <f>transport_fleet_analysis3[[#This Row],[Revenue (USD)]]/transport_fleet_analysis3[[#This Row],[Trip_Count]]</f>
        <v>280.29721230693463</v>
      </c>
      <c r="M846" s="5">
        <f>transport_fleet_analysis3[[#This Row],[Maintenance_Cost (USD)]]/transport_fleet_analysis3[[#This Row],[Distance_Travelled (km)]]</f>
        <v>1.8210470859661338</v>
      </c>
    </row>
    <row r="847" spans="1:13" x14ac:dyDescent="0.25">
      <c r="A847" s="1" t="s">
        <v>830</v>
      </c>
      <c r="B847" s="4">
        <v>45337</v>
      </c>
      <c r="C847" s="5">
        <v>143.2750076845881</v>
      </c>
      <c r="D847" s="5">
        <v>36.538110936440582</v>
      </c>
      <c r="E847" s="5">
        <v>316.80769227708902</v>
      </c>
      <c r="F847">
        <v>6</v>
      </c>
      <c r="G847" s="1" t="s">
        <v>16</v>
      </c>
      <c r="H847" s="1" t="s">
        <v>12</v>
      </c>
      <c r="I847" s="5">
        <v>1661.1042122082267</v>
      </c>
      <c r="J847" s="5">
        <v>2.558340641087304</v>
      </c>
      <c r="K847" s="5">
        <f>transport_fleet_analysis3[[#This Row],[Distance_Travelled (km)]]/transport_fleet_analysis3[[#This Row],[Fuel_Consumed (L)]]</f>
        <v>3.9212483626704282</v>
      </c>
      <c r="L847" s="5">
        <f>transport_fleet_analysis3[[#This Row],[Revenue (USD)]]/transport_fleet_analysis3[[#This Row],[Trip_Count]]</f>
        <v>276.85070203470445</v>
      </c>
      <c r="M847" s="5">
        <f>transport_fleet_analysis3[[#This Row],[Maintenance_Cost (USD)]]/transport_fleet_analysis3[[#This Row],[Distance_Travelled (km)]]</f>
        <v>2.2111860079220751</v>
      </c>
    </row>
    <row r="848" spans="1:13" x14ac:dyDescent="0.25">
      <c r="A848" s="1" t="s">
        <v>831</v>
      </c>
      <c r="B848" s="4">
        <v>45338</v>
      </c>
      <c r="C848" s="5">
        <v>367.24471688308853</v>
      </c>
      <c r="D848" s="5">
        <v>21.762138833333633</v>
      </c>
      <c r="E848" s="5">
        <v>382.8610864136852</v>
      </c>
      <c r="F848">
        <v>9</v>
      </c>
      <c r="G848" s="1" t="s">
        <v>29</v>
      </c>
      <c r="H848" s="1" t="s">
        <v>21</v>
      </c>
      <c r="I848" s="5">
        <v>1087.382584875905</v>
      </c>
      <c r="J848" s="5">
        <v>10.41693689792533</v>
      </c>
      <c r="K848" s="5">
        <f>transport_fleet_analysis3[[#This Row],[Distance_Travelled (km)]]/transport_fleet_analysis3[[#This Row],[Fuel_Consumed (L)]]</f>
        <v>16.875396287821225</v>
      </c>
      <c r="L848" s="5">
        <f>transport_fleet_analysis3[[#This Row],[Revenue (USD)]]/transport_fleet_analysis3[[#This Row],[Trip_Count]]</f>
        <v>120.82028720843388</v>
      </c>
      <c r="M848" s="5">
        <f>transport_fleet_analysis3[[#This Row],[Maintenance_Cost (USD)]]/transport_fleet_analysis3[[#This Row],[Distance_Travelled (km)]]</f>
        <v>1.0425230610889036</v>
      </c>
    </row>
    <row r="849" spans="1:13" x14ac:dyDescent="0.25">
      <c r="A849" s="1" t="s">
        <v>832</v>
      </c>
      <c r="B849" s="4">
        <v>45339</v>
      </c>
      <c r="C849" s="5">
        <v>192.66833525830162</v>
      </c>
      <c r="D849" s="5">
        <v>48.854965557571298</v>
      </c>
      <c r="E849" s="5">
        <v>301.09184639042678</v>
      </c>
      <c r="F849">
        <v>6</v>
      </c>
      <c r="G849" s="1" t="s">
        <v>14</v>
      </c>
      <c r="H849" s="1" t="s">
        <v>21</v>
      </c>
      <c r="I849" s="5">
        <v>549.81296504095485</v>
      </c>
      <c r="J849" s="5">
        <v>3.3673423493776635</v>
      </c>
      <c r="K849" s="5">
        <f>transport_fleet_analysis3[[#This Row],[Distance_Travelled (km)]]/transport_fleet_analysis3[[#This Row],[Fuel_Consumed (L)]]</f>
        <v>3.9436796865870036</v>
      </c>
      <c r="L849" s="5">
        <f>transport_fleet_analysis3[[#This Row],[Revenue (USD)]]/transport_fleet_analysis3[[#This Row],[Trip_Count]]</f>
        <v>91.635494173492475</v>
      </c>
      <c r="M849" s="5">
        <f>transport_fleet_analysis3[[#This Row],[Maintenance_Cost (USD)]]/transport_fleet_analysis3[[#This Row],[Distance_Travelled (km)]]</f>
        <v>1.5627469142076029</v>
      </c>
    </row>
    <row r="850" spans="1:13" x14ac:dyDescent="0.25">
      <c r="A850" s="1" t="s">
        <v>833</v>
      </c>
      <c r="B850" s="4">
        <v>45340</v>
      </c>
      <c r="C850" s="5">
        <v>206.96142839058797</v>
      </c>
      <c r="D850" s="5">
        <v>8.8206087882420281</v>
      </c>
      <c r="E850" s="5">
        <v>356.42337506384098</v>
      </c>
      <c r="F850">
        <v>6</v>
      </c>
      <c r="G850" s="1" t="s">
        <v>20</v>
      </c>
      <c r="H850" s="1" t="s">
        <v>21</v>
      </c>
      <c r="I850" s="5">
        <v>238.53058870080093</v>
      </c>
      <c r="J850" s="5">
        <v>2.476288062509806</v>
      </c>
      <c r="K850" s="5">
        <f>transport_fleet_analysis3[[#This Row],[Distance_Travelled (km)]]/transport_fleet_analysis3[[#This Row],[Fuel_Consumed (L)]]</f>
        <v>23.463395028523419</v>
      </c>
      <c r="L850" s="5">
        <f>transport_fleet_analysis3[[#This Row],[Revenue (USD)]]/transport_fleet_analysis3[[#This Row],[Trip_Count]]</f>
        <v>39.755098116800156</v>
      </c>
      <c r="M850" s="5">
        <f>transport_fleet_analysis3[[#This Row],[Maintenance_Cost (USD)]]/transport_fleet_analysis3[[#This Row],[Distance_Travelled (km)]]</f>
        <v>1.7221729567462249</v>
      </c>
    </row>
    <row r="851" spans="1:13" x14ac:dyDescent="0.25">
      <c r="A851" s="1" t="s">
        <v>834</v>
      </c>
      <c r="B851" s="4">
        <v>45341</v>
      </c>
      <c r="C851" s="5">
        <v>470.16516864686025</v>
      </c>
      <c r="D851" s="5">
        <v>9.3009652401823502</v>
      </c>
      <c r="E851" s="5">
        <v>54.842933503509016</v>
      </c>
      <c r="F851">
        <v>7</v>
      </c>
      <c r="G851" s="1" t="s">
        <v>14</v>
      </c>
      <c r="H851" s="1" t="s">
        <v>27</v>
      </c>
      <c r="I851" s="5">
        <v>1239.9329399852188</v>
      </c>
      <c r="J851" s="5">
        <v>7.0727768940958349</v>
      </c>
      <c r="K851" s="5">
        <f>transport_fleet_analysis3[[#This Row],[Distance_Travelled (km)]]/transport_fleet_analysis3[[#This Row],[Fuel_Consumed (L)]]</f>
        <v>50.550147915362217</v>
      </c>
      <c r="L851" s="5">
        <f>transport_fleet_analysis3[[#This Row],[Revenue (USD)]]/transport_fleet_analysis3[[#This Row],[Trip_Count]]</f>
        <v>177.13327714074555</v>
      </c>
      <c r="M851" s="5">
        <f>transport_fleet_analysis3[[#This Row],[Maintenance_Cost (USD)]]/transport_fleet_analysis3[[#This Row],[Distance_Travelled (km)]]</f>
        <v>0.11664610047857754</v>
      </c>
    </row>
    <row r="852" spans="1:13" x14ac:dyDescent="0.25">
      <c r="A852" s="1" t="s">
        <v>185</v>
      </c>
      <c r="B852" s="4">
        <v>45342</v>
      </c>
      <c r="C852" s="5">
        <v>407.93241020105006</v>
      </c>
      <c r="D852" s="5">
        <v>11.008123261293063</v>
      </c>
      <c r="E852" s="5">
        <v>465.46292007984022</v>
      </c>
      <c r="F852">
        <v>7</v>
      </c>
      <c r="G852" s="1" t="s">
        <v>16</v>
      </c>
      <c r="H852" s="1" t="s">
        <v>12</v>
      </c>
      <c r="I852" s="5">
        <v>933.20601621111689</v>
      </c>
      <c r="J852" s="5">
        <v>7.5096145268508554</v>
      </c>
      <c r="K852" s="5">
        <f>transport_fleet_analysis3[[#This Row],[Distance_Travelled (km)]]/transport_fleet_analysis3[[#This Row],[Fuel_Consumed (L)]]</f>
        <v>37.057398479123904</v>
      </c>
      <c r="L852" s="5">
        <f>transport_fleet_analysis3[[#This Row],[Revenue (USD)]]/transport_fleet_analysis3[[#This Row],[Trip_Count]]</f>
        <v>133.3151451730167</v>
      </c>
      <c r="M852" s="5">
        <f>transport_fleet_analysis3[[#This Row],[Maintenance_Cost (USD)]]/transport_fleet_analysis3[[#This Row],[Distance_Travelled (km)]]</f>
        <v>1.1410295147925025</v>
      </c>
    </row>
    <row r="853" spans="1:13" x14ac:dyDescent="0.25">
      <c r="A853" s="1" t="s">
        <v>835</v>
      </c>
      <c r="B853" s="4">
        <v>45343</v>
      </c>
      <c r="C853" s="5">
        <v>173.05589153994038</v>
      </c>
      <c r="D853" s="5">
        <v>41.898330135239718</v>
      </c>
      <c r="E853" s="5">
        <v>70.945060097586818</v>
      </c>
      <c r="F853">
        <v>6</v>
      </c>
      <c r="G853" s="1" t="s">
        <v>29</v>
      </c>
      <c r="H853" s="1" t="s">
        <v>12</v>
      </c>
      <c r="I853" s="5">
        <v>281.77442392828033</v>
      </c>
      <c r="J853" s="5">
        <v>4.0513529063270468</v>
      </c>
      <c r="K853" s="5">
        <f>transport_fleet_analysis3[[#This Row],[Distance_Travelled (km)]]/transport_fleet_analysis3[[#This Row],[Fuel_Consumed (L)]]</f>
        <v>4.1303768188696157</v>
      </c>
      <c r="L853" s="5">
        <f>transport_fleet_analysis3[[#This Row],[Revenue (USD)]]/transport_fleet_analysis3[[#This Row],[Trip_Count]]</f>
        <v>46.962403988046724</v>
      </c>
      <c r="M853" s="5">
        <f>transport_fleet_analysis3[[#This Row],[Maintenance_Cost (USD)]]/transport_fleet_analysis3[[#This Row],[Distance_Travelled (km)]]</f>
        <v>0.40995460753333024</v>
      </c>
    </row>
    <row r="854" spans="1:13" x14ac:dyDescent="0.25">
      <c r="A854" s="1" t="s">
        <v>836</v>
      </c>
      <c r="B854" s="4">
        <v>45344</v>
      </c>
      <c r="C854" s="5">
        <v>104.84334757972178</v>
      </c>
      <c r="D854" s="5">
        <v>8.3673717948444875</v>
      </c>
      <c r="E854" s="5">
        <v>397.70811087803355</v>
      </c>
      <c r="F854">
        <v>10</v>
      </c>
      <c r="G854" s="1" t="s">
        <v>16</v>
      </c>
      <c r="H854" s="1" t="s">
        <v>27</v>
      </c>
      <c r="I854" s="5">
        <v>948.2667624948582</v>
      </c>
      <c r="J854" s="5">
        <v>9.0201484474945079</v>
      </c>
      <c r="K854" s="5">
        <f>transport_fleet_analysis3[[#This Row],[Distance_Travelled (km)]]/transport_fleet_analysis3[[#This Row],[Fuel_Consumed (L)]]</f>
        <v>12.530021391462546</v>
      </c>
      <c r="L854" s="5">
        <f>transport_fleet_analysis3[[#This Row],[Revenue (USD)]]/transport_fleet_analysis3[[#This Row],[Trip_Count]]</f>
        <v>94.826676249485814</v>
      </c>
      <c r="M854" s="5">
        <f>transport_fleet_analysis3[[#This Row],[Maintenance_Cost (USD)]]/transport_fleet_analysis3[[#This Row],[Distance_Travelled (km)]]</f>
        <v>3.7933557069571866</v>
      </c>
    </row>
    <row r="855" spans="1:13" x14ac:dyDescent="0.25">
      <c r="A855" s="1" t="s">
        <v>837</v>
      </c>
      <c r="B855" s="4">
        <v>45345</v>
      </c>
      <c r="C855" s="5">
        <v>354.48001060214557</v>
      </c>
      <c r="D855" s="5">
        <v>30.551932773014371</v>
      </c>
      <c r="E855" s="5">
        <v>164.64834072553813</v>
      </c>
      <c r="F855">
        <v>4</v>
      </c>
      <c r="G855" s="1" t="s">
        <v>11</v>
      </c>
      <c r="H855" s="1" t="s">
        <v>18</v>
      </c>
      <c r="I855" s="5">
        <v>337.17010738339957</v>
      </c>
      <c r="J855" s="5">
        <v>5.6421651305106</v>
      </c>
      <c r="K855" s="5">
        <f>transport_fleet_analysis3[[#This Row],[Distance_Travelled (km)]]/transport_fleet_analysis3[[#This Row],[Fuel_Consumed (L)]]</f>
        <v>11.602539624440631</v>
      </c>
      <c r="L855" s="5">
        <f>transport_fleet_analysis3[[#This Row],[Revenue (USD)]]/transport_fleet_analysis3[[#This Row],[Trip_Count]]</f>
        <v>84.292526845849892</v>
      </c>
      <c r="M855" s="5">
        <f>transport_fleet_analysis3[[#This Row],[Maintenance_Cost (USD)]]/transport_fleet_analysis3[[#This Row],[Distance_Travelled (km)]]</f>
        <v>0.46447849187844037</v>
      </c>
    </row>
    <row r="856" spans="1:13" x14ac:dyDescent="0.25">
      <c r="A856" s="1" t="s">
        <v>838</v>
      </c>
      <c r="B856" s="4">
        <v>45346</v>
      </c>
      <c r="C856" s="5">
        <v>220.86238341847212</v>
      </c>
      <c r="D856" s="5">
        <v>24.574229529574339</v>
      </c>
      <c r="E856" s="5">
        <v>61.522506290140498</v>
      </c>
      <c r="F856">
        <v>10</v>
      </c>
      <c r="G856" s="1" t="s">
        <v>11</v>
      </c>
      <c r="H856" s="1" t="s">
        <v>21</v>
      </c>
      <c r="I856" s="5">
        <v>1951.5985996671407</v>
      </c>
      <c r="J856" s="5">
        <v>7.0483347162950114</v>
      </c>
      <c r="K856" s="5">
        <f>transport_fleet_analysis3[[#This Row],[Distance_Travelled (km)]]/transport_fleet_analysis3[[#This Row],[Fuel_Consumed (L)]]</f>
        <v>8.9875608573066739</v>
      </c>
      <c r="L856" s="5">
        <f>transport_fleet_analysis3[[#This Row],[Revenue (USD)]]/transport_fleet_analysis3[[#This Row],[Trip_Count]]</f>
        <v>195.15985996671407</v>
      </c>
      <c r="M856" s="5">
        <f>transport_fleet_analysis3[[#This Row],[Maintenance_Cost (USD)]]/transport_fleet_analysis3[[#This Row],[Distance_Travelled (km)]]</f>
        <v>0.27855583797433103</v>
      </c>
    </row>
    <row r="857" spans="1:13" x14ac:dyDescent="0.25">
      <c r="A857" s="1" t="s">
        <v>839</v>
      </c>
      <c r="B857" s="4">
        <v>45347</v>
      </c>
      <c r="C857" s="5">
        <v>491.07224179461298</v>
      </c>
      <c r="D857" s="5">
        <v>48.389822362973334</v>
      </c>
      <c r="E857" s="5">
        <v>387.33163568982201</v>
      </c>
      <c r="F857">
        <v>9</v>
      </c>
      <c r="G857" s="1" t="s">
        <v>11</v>
      </c>
      <c r="H857" s="1" t="s">
        <v>12</v>
      </c>
      <c r="I857" s="5">
        <v>1841.7573181044531</v>
      </c>
      <c r="J857" s="5">
        <v>3.8674188643664524</v>
      </c>
      <c r="K857" s="5">
        <f>transport_fleet_analysis3[[#This Row],[Distance_Travelled (km)]]/transport_fleet_analysis3[[#This Row],[Fuel_Consumed (L)]]</f>
        <v>10.148254691060181</v>
      </c>
      <c r="L857" s="5">
        <f>transport_fleet_analysis3[[#This Row],[Revenue (USD)]]/transport_fleet_analysis3[[#This Row],[Trip_Count]]</f>
        <v>204.63970201160589</v>
      </c>
      <c r="M857" s="5">
        <f>transport_fleet_analysis3[[#This Row],[Maintenance_Cost (USD)]]/transport_fleet_analysis3[[#This Row],[Distance_Travelled (km)]]</f>
        <v>0.78874675195308708</v>
      </c>
    </row>
    <row r="858" spans="1:13" x14ac:dyDescent="0.25">
      <c r="A858" s="1" t="s">
        <v>840</v>
      </c>
      <c r="B858" s="4">
        <v>45348</v>
      </c>
      <c r="C858" s="5">
        <v>418.26985705875308</v>
      </c>
      <c r="D858" s="5">
        <v>15.654728063385342</v>
      </c>
      <c r="E858" s="5">
        <v>230.08455174474798</v>
      </c>
      <c r="F858">
        <v>4</v>
      </c>
      <c r="G858" s="1" t="s">
        <v>16</v>
      </c>
      <c r="H858" s="1" t="s">
        <v>27</v>
      </c>
      <c r="I858" s="5">
        <v>817.05075275324953</v>
      </c>
      <c r="J858" s="5">
        <v>8.1474583442528488</v>
      </c>
      <c r="K858" s="5">
        <f>transport_fleet_analysis3[[#This Row],[Distance_Travelled (km)]]/transport_fleet_analysis3[[#This Row],[Fuel_Consumed (L)]]</f>
        <v>26.718436459911398</v>
      </c>
      <c r="L858" s="5">
        <f>transport_fleet_analysis3[[#This Row],[Revenue (USD)]]/transport_fleet_analysis3[[#This Row],[Trip_Count]]</f>
        <v>204.26268818831238</v>
      </c>
      <c r="M858" s="5">
        <f>transport_fleet_analysis3[[#This Row],[Maintenance_Cost (USD)]]/transport_fleet_analysis3[[#This Row],[Distance_Travelled (km)]]</f>
        <v>0.55008638050728265</v>
      </c>
    </row>
    <row r="859" spans="1:13" x14ac:dyDescent="0.25">
      <c r="A859" s="1" t="s">
        <v>841</v>
      </c>
      <c r="B859" s="4">
        <v>45349</v>
      </c>
      <c r="C859" s="5">
        <v>479.57398852615762</v>
      </c>
      <c r="D859" s="5">
        <v>16.744592251562452</v>
      </c>
      <c r="E859" s="5">
        <v>209.65436394973648</v>
      </c>
      <c r="F859">
        <v>7</v>
      </c>
      <c r="G859" s="1" t="s">
        <v>11</v>
      </c>
      <c r="H859" s="1" t="s">
        <v>27</v>
      </c>
      <c r="I859" s="5">
        <v>1791.1590994195271</v>
      </c>
      <c r="J859" s="5">
        <v>2.7965131208349252</v>
      </c>
      <c r="K859" s="5">
        <f>transport_fleet_analysis3[[#This Row],[Distance_Travelled (km)]]/transport_fleet_analysis3[[#This Row],[Fuel_Consumed (L)]]</f>
        <v>28.640529510738499</v>
      </c>
      <c r="L859" s="5">
        <f>transport_fleet_analysis3[[#This Row],[Revenue (USD)]]/transport_fleet_analysis3[[#This Row],[Trip_Count]]</f>
        <v>255.87987134564673</v>
      </c>
      <c r="M859" s="5">
        <f>transport_fleet_analysis3[[#This Row],[Maintenance_Cost (USD)]]/transport_fleet_analysis3[[#This Row],[Distance_Travelled (km)]]</f>
        <v>0.43716792187594056</v>
      </c>
    </row>
    <row r="860" spans="1:13" x14ac:dyDescent="0.25">
      <c r="A860" s="1" t="s">
        <v>842</v>
      </c>
      <c r="B860" s="4">
        <v>45350</v>
      </c>
      <c r="C860" s="5">
        <v>412.07712528045664</v>
      </c>
      <c r="D860" s="5">
        <v>19.175401193439122</v>
      </c>
      <c r="E860" s="5">
        <v>337.14711915547542</v>
      </c>
      <c r="F860">
        <v>9</v>
      </c>
      <c r="G860" s="1" t="s">
        <v>16</v>
      </c>
      <c r="H860" s="1" t="s">
        <v>21</v>
      </c>
      <c r="I860" s="5">
        <v>1417.3909673359512</v>
      </c>
      <c r="J860" s="5">
        <v>6.0167452388688529</v>
      </c>
      <c r="K860" s="5">
        <f>transport_fleet_analysis3[[#This Row],[Distance_Travelled (km)]]/transport_fleet_analysis3[[#This Row],[Fuel_Consumed (L)]]</f>
        <v>21.489882851653146</v>
      </c>
      <c r="L860" s="5">
        <f>transport_fleet_analysis3[[#This Row],[Revenue (USD)]]/transport_fleet_analysis3[[#This Row],[Trip_Count]]</f>
        <v>157.48788525955013</v>
      </c>
      <c r="M860" s="5">
        <f>transport_fleet_analysis3[[#This Row],[Maintenance_Cost (USD)]]/transport_fleet_analysis3[[#This Row],[Distance_Travelled (km)]]</f>
        <v>0.81816509209535859</v>
      </c>
    </row>
    <row r="861" spans="1:13" x14ac:dyDescent="0.25">
      <c r="A861" s="1" t="s">
        <v>843</v>
      </c>
      <c r="B861" s="4">
        <v>45351</v>
      </c>
      <c r="C861" s="5">
        <v>180.703693396821</v>
      </c>
      <c r="D861" s="5">
        <v>41.036756989977285</v>
      </c>
      <c r="E861" s="5">
        <v>247.5140851366167</v>
      </c>
      <c r="F861">
        <v>5</v>
      </c>
      <c r="G861" s="1" t="s">
        <v>16</v>
      </c>
      <c r="H861" s="1" t="s">
        <v>27</v>
      </c>
      <c r="I861" s="5">
        <v>1587.0278555327504</v>
      </c>
      <c r="J861" s="5">
        <v>11.392145319253007</v>
      </c>
      <c r="K861" s="5">
        <f>transport_fleet_analysis3[[#This Row],[Distance_Travelled (km)]]/transport_fleet_analysis3[[#This Row],[Fuel_Consumed (L)]]</f>
        <v>4.4034594020418236</v>
      </c>
      <c r="L861" s="5">
        <f>transport_fleet_analysis3[[#This Row],[Revenue (USD)]]/transport_fleet_analysis3[[#This Row],[Trip_Count]]</f>
        <v>317.4055711065501</v>
      </c>
      <c r="M861" s="5">
        <f>transport_fleet_analysis3[[#This Row],[Maintenance_Cost (USD)]]/transport_fleet_analysis3[[#This Row],[Distance_Travelled (km)]]</f>
        <v>1.369723443300529</v>
      </c>
    </row>
    <row r="862" spans="1:13" x14ac:dyDescent="0.25">
      <c r="A862" s="1" t="s">
        <v>844</v>
      </c>
      <c r="B862" s="4">
        <v>45352</v>
      </c>
      <c r="C862" s="5">
        <v>179.43365372636296</v>
      </c>
      <c r="D862" s="5">
        <v>36.532652284469393</v>
      </c>
      <c r="E862" s="5">
        <v>276.06452662896771</v>
      </c>
      <c r="F862">
        <v>6</v>
      </c>
      <c r="G862" s="1" t="s">
        <v>29</v>
      </c>
      <c r="H862" s="1" t="s">
        <v>21</v>
      </c>
      <c r="I862" s="5">
        <v>217.80424376070488</v>
      </c>
      <c r="J862" s="5">
        <v>8.4417823752669747</v>
      </c>
      <c r="K862" s="5">
        <f>transport_fleet_analysis3[[#This Row],[Distance_Travelled (km)]]/transport_fleet_analysis3[[#This Row],[Fuel_Consumed (L)]]</f>
        <v>4.9115966814882217</v>
      </c>
      <c r="L862" s="5">
        <f>transport_fleet_analysis3[[#This Row],[Revenue (USD)]]/transport_fleet_analysis3[[#This Row],[Trip_Count]]</f>
        <v>36.300707293450813</v>
      </c>
      <c r="M862" s="5">
        <f>transport_fleet_analysis3[[#This Row],[Maintenance_Cost (USD)]]/transport_fleet_analysis3[[#This Row],[Distance_Travelled (km)]]</f>
        <v>1.5385326046471037</v>
      </c>
    </row>
    <row r="863" spans="1:13" x14ac:dyDescent="0.25">
      <c r="A863" s="1" t="s">
        <v>845</v>
      </c>
      <c r="B863" s="4">
        <v>45353</v>
      </c>
      <c r="C863" s="5">
        <v>371.36357937427789</v>
      </c>
      <c r="D863" s="5">
        <v>38.09087909520656</v>
      </c>
      <c r="E863" s="5">
        <v>85.463100958182451</v>
      </c>
      <c r="F863">
        <v>8</v>
      </c>
      <c r="G863" s="1" t="s">
        <v>20</v>
      </c>
      <c r="H863" s="1" t="s">
        <v>12</v>
      </c>
      <c r="I863" s="5">
        <v>1624.5354886326563</v>
      </c>
      <c r="J863" s="5">
        <v>11.34219260990373</v>
      </c>
      <c r="K863" s="5">
        <f>transport_fleet_analysis3[[#This Row],[Distance_Travelled (km)]]/transport_fleet_analysis3[[#This Row],[Fuel_Consumed (L)]]</f>
        <v>9.7494095225807254</v>
      </c>
      <c r="L863" s="5">
        <f>transport_fleet_analysis3[[#This Row],[Revenue (USD)]]/transport_fleet_analysis3[[#This Row],[Trip_Count]]</f>
        <v>203.06693607908204</v>
      </c>
      <c r="M863" s="5">
        <f>transport_fleet_analysis3[[#This Row],[Maintenance_Cost (USD)]]/transport_fleet_analysis3[[#This Row],[Distance_Travelled (km)]]</f>
        <v>0.23013323251079684</v>
      </c>
    </row>
    <row r="864" spans="1:13" x14ac:dyDescent="0.25">
      <c r="A864" s="1" t="s">
        <v>846</v>
      </c>
      <c r="B864" s="4">
        <v>45354</v>
      </c>
      <c r="C864" s="5">
        <v>205.86358134302742</v>
      </c>
      <c r="D864" s="5">
        <v>19.312597366974529</v>
      </c>
      <c r="E864" s="5">
        <v>207.67643140591534</v>
      </c>
      <c r="F864">
        <v>8</v>
      </c>
      <c r="G864" s="1" t="s">
        <v>14</v>
      </c>
      <c r="H864" s="1" t="s">
        <v>21</v>
      </c>
      <c r="I864" s="5">
        <v>204.09877727028007</v>
      </c>
      <c r="J864" s="5">
        <v>2.5756834514062668</v>
      </c>
      <c r="K864" s="5">
        <f>transport_fleet_analysis3[[#This Row],[Distance_Travelled (km)]]/transport_fleet_analysis3[[#This Row],[Fuel_Consumed (L)]]</f>
        <v>10.659549175662102</v>
      </c>
      <c r="L864" s="5">
        <f>transport_fleet_analysis3[[#This Row],[Revenue (USD)]]/transport_fleet_analysis3[[#This Row],[Trip_Count]]</f>
        <v>25.512347158785008</v>
      </c>
      <c r="M864" s="5">
        <f>transport_fleet_analysis3[[#This Row],[Maintenance_Cost (USD)]]/transport_fleet_analysis3[[#This Row],[Distance_Travelled (km)]]</f>
        <v>1.0088060746396283</v>
      </c>
    </row>
    <row r="865" spans="1:13" x14ac:dyDescent="0.25">
      <c r="A865" s="1" t="s">
        <v>847</v>
      </c>
      <c r="B865" s="4">
        <v>45355</v>
      </c>
      <c r="C865" s="5">
        <v>249.06925033917594</v>
      </c>
      <c r="D865" s="5">
        <v>17.238014232460447</v>
      </c>
      <c r="E865" s="5">
        <v>402.79261416006358</v>
      </c>
      <c r="F865">
        <v>7</v>
      </c>
      <c r="G865" s="1" t="s">
        <v>20</v>
      </c>
      <c r="H865" s="1" t="s">
        <v>18</v>
      </c>
      <c r="I865" s="5">
        <v>1260.403415484368</v>
      </c>
      <c r="J865" s="5">
        <v>3.241391865731317</v>
      </c>
      <c r="K865" s="5">
        <f>transport_fleet_analysis3[[#This Row],[Distance_Travelled (km)]]/transport_fleet_analysis3[[#This Row],[Fuel_Consumed (L)]]</f>
        <v>14.448836564374117</v>
      </c>
      <c r="L865" s="5">
        <f>transport_fleet_analysis3[[#This Row],[Revenue (USD)]]/transport_fleet_analysis3[[#This Row],[Trip_Count]]</f>
        <v>180.05763078348113</v>
      </c>
      <c r="M865" s="5">
        <f>transport_fleet_analysis3[[#This Row],[Maintenance_Cost (USD)]]/transport_fleet_analysis3[[#This Row],[Distance_Travelled (km)]]</f>
        <v>1.6171912574978695</v>
      </c>
    </row>
    <row r="866" spans="1:13" x14ac:dyDescent="0.25">
      <c r="A866" s="1" t="s">
        <v>848</v>
      </c>
      <c r="B866" s="4">
        <v>45356</v>
      </c>
      <c r="C866" s="5">
        <v>165.39978896306695</v>
      </c>
      <c r="D866" s="5">
        <v>8.3609346111115883</v>
      </c>
      <c r="E866" s="5">
        <v>281.94774494759486</v>
      </c>
      <c r="F866">
        <v>1</v>
      </c>
      <c r="G866" s="1" t="s">
        <v>14</v>
      </c>
      <c r="H866" s="1" t="s">
        <v>21</v>
      </c>
      <c r="I866" s="5">
        <v>920.49408052117735</v>
      </c>
      <c r="J866" s="5">
        <v>7.9252502252118582</v>
      </c>
      <c r="K866" s="5">
        <f>transport_fleet_analysis3[[#This Row],[Distance_Travelled (km)]]/transport_fleet_analysis3[[#This Row],[Fuel_Consumed (L)]]</f>
        <v>19.782452160701329</v>
      </c>
      <c r="L866" s="5">
        <f>transport_fleet_analysis3[[#This Row],[Revenue (USD)]]/transport_fleet_analysis3[[#This Row],[Trip_Count]]</f>
        <v>920.49408052117735</v>
      </c>
      <c r="M866" s="5">
        <f>transport_fleet_analysis3[[#This Row],[Maintenance_Cost (USD)]]/transport_fleet_analysis3[[#This Row],[Distance_Travelled (km)]]</f>
        <v>1.7046439219493354</v>
      </c>
    </row>
    <row r="867" spans="1:13" x14ac:dyDescent="0.25">
      <c r="A867" s="1" t="s">
        <v>849</v>
      </c>
      <c r="B867" s="4">
        <v>45357</v>
      </c>
      <c r="C867" s="5">
        <v>265.58566835741743</v>
      </c>
      <c r="D867" s="5">
        <v>14.122068182565517</v>
      </c>
      <c r="E867" s="5">
        <v>480.86444723860859</v>
      </c>
      <c r="F867">
        <v>1</v>
      </c>
      <c r="G867" s="1" t="s">
        <v>14</v>
      </c>
      <c r="H867" s="1" t="s">
        <v>21</v>
      </c>
      <c r="I867" s="5">
        <v>293.4724054289793</v>
      </c>
      <c r="J867" s="5">
        <v>3.9633965637456763</v>
      </c>
      <c r="K867" s="5">
        <f>transport_fleet_analysis3[[#This Row],[Distance_Travelled (km)]]/transport_fleet_analysis3[[#This Row],[Fuel_Consumed (L)]]</f>
        <v>18.806428698970439</v>
      </c>
      <c r="L867" s="5">
        <f>transport_fleet_analysis3[[#This Row],[Revenue (USD)]]/transport_fleet_analysis3[[#This Row],[Trip_Count]]</f>
        <v>293.4724054289793</v>
      </c>
      <c r="M867" s="5">
        <f>transport_fleet_analysis3[[#This Row],[Maintenance_Cost (USD)]]/transport_fleet_analysis3[[#This Row],[Distance_Travelled (km)]]</f>
        <v>1.8105813096491159</v>
      </c>
    </row>
    <row r="868" spans="1:13" x14ac:dyDescent="0.25">
      <c r="A868" s="1" t="s">
        <v>850</v>
      </c>
      <c r="B868" s="4">
        <v>45358</v>
      </c>
      <c r="C868" s="5">
        <v>140.9306032402684</v>
      </c>
      <c r="D868" s="5">
        <v>40.097164211098828</v>
      </c>
      <c r="E868" s="5">
        <v>89.156257980071899</v>
      </c>
      <c r="F868">
        <v>5</v>
      </c>
      <c r="G868" s="1" t="s">
        <v>16</v>
      </c>
      <c r="H868" s="1" t="s">
        <v>18</v>
      </c>
      <c r="I868" s="5">
        <v>206.00092234157236</v>
      </c>
      <c r="J868" s="5">
        <v>7.9643182580533045</v>
      </c>
      <c r="K868" s="5">
        <f>transport_fleet_analysis3[[#This Row],[Distance_Travelled (km)]]/transport_fleet_analysis3[[#This Row],[Fuel_Consumed (L)]]</f>
        <v>3.5147274380381006</v>
      </c>
      <c r="L868" s="5">
        <f>transport_fleet_analysis3[[#This Row],[Revenue (USD)]]/transport_fleet_analysis3[[#This Row],[Trip_Count]]</f>
        <v>41.200184468314475</v>
      </c>
      <c r="M868" s="5">
        <f>transport_fleet_analysis3[[#This Row],[Maintenance_Cost (USD)]]/transport_fleet_analysis3[[#This Row],[Distance_Travelled (km)]]</f>
        <v>0.6326252490956279</v>
      </c>
    </row>
    <row r="869" spans="1:13" x14ac:dyDescent="0.25">
      <c r="A869" s="1" t="s">
        <v>851</v>
      </c>
      <c r="B869" s="4">
        <v>45359</v>
      </c>
      <c r="C869" s="5">
        <v>292.36006566889375</v>
      </c>
      <c r="D869" s="5">
        <v>31.311861611185801</v>
      </c>
      <c r="E869" s="5">
        <v>345.09874184243</v>
      </c>
      <c r="F869">
        <v>10</v>
      </c>
      <c r="G869" s="1" t="s">
        <v>11</v>
      </c>
      <c r="H869" s="1" t="s">
        <v>21</v>
      </c>
      <c r="I869" s="5">
        <v>199.18597236530371</v>
      </c>
      <c r="J869" s="5">
        <v>8.1012834840931127</v>
      </c>
      <c r="K869" s="5">
        <f>transport_fleet_analysis3[[#This Row],[Distance_Travelled (km)]]/transport_fleet_analysis3[[#This Row],[Fuel_Consumed (L)]]</f>
        <v>9.3370387650299111</v>
      </c>
      <c r="L869" s="5">
        <f>transport_fleet_analysis3[[#This Row],[Revenue (USD)]]/transport_fleet_analysis3[[#This Row],[Trip_Count]]</f>
        <v>19.918597236530371</v>
      </c>
      <c r="M869" s="5">
        <f>transport_fleet_analysis3[[#This Row],[Maintenance_Cost (USD)]]/transport_fleet_analysis3[[#This Row],[Distance_Travelled (km)]]</f>
        <v>1.1803894661634955</v>
      </c>
    </row>
    <row r="870" spans="1:13" x14ac:dyDescent="0.25">
      <c r="A870" s="1" t="s">
        <v>852</v>
      </c>
      <c r="B870" s="4">
        <v>45360</v>
      </c>
      <c r="C870" s="5">
        <v>469.86077020248848</v>
      </c>
      <c r="D870" s="5">
        <v>11.993474809487152</v>
      </c>
      <c r="E870" s="5">
        <v>458.80107986461655</v>
      </c>
      <c r="F870">
        <v>1</v>
      </c>
      <c r="G870" s="1" t="s">
        <v>11</v>
      </c>
      <c r="H870" s="1" t="s">
        <v>27</v>
      </c>
      <c r="I870" s="5">
        <v>1714.8656951246069</v>
      </c>
      <c r="J870" s="5">
        <v>8.8588946468648668</v>
      </c>
      <c r="K870" s="5">
        <f>transport_fleet_analysis3[[#This Row],[Distance_Travelled (km)]]/transport_fleet_analysis3[[#This Row],[Fuel_Consumed (L)]]</f>
        <v>39.176366955039278</v>
      </c>
      <c r="L870" s="5">
        <f>transport_fleet_analysis3[[#This Row],[Revenue (USD)]]/transport_fleet_analysis3[[#This Row],[Trip_Count]]</f>
        <v>1714.8656951246069</v>
      </c>
      <c r="M870" s="5">
        <f>transport_fleet_analysis3[[#This Row],[Maintenance_Cost (USD)]]/transport_fleet_analysis3[[#This Row],[Distance_Travelled (km)]]</f>
        <v>0.97646177114742794</v>
      </c>
    </row>
    <row r="871" spans="1:13" x14ac:dyDescent="0.25">
      <c r="A871" s="1" t="s">
        <v>853</v>
      </c>
      <c r="B871" s="4">
        <v>45361</v>
      </c>
      <c r="C871" s="5">
        <v>363.27708529107019</v>
      </c>
      <c r="D871" s="5">
        <v>12.396874131489568</v>
      </c>
      <c r="E871" s="5">
        <v>401.60821867158046</v>
      </c>
      <c r="F871">
        <v>9</v>
      </c>
      <c r="G871" s="1" t="s">
        <v>11</v>
      </c>
      <c r="H871" s="1" t="s">
        <v>12</v>
      </c>
      <c r="I871" s="5">
        <v>863.1978197550585</v>
      </c>
      <c r="J871" s="5">
        <v>7.2000637220628443</v>
      </c>
      <c r="K871" s="5">
        <f>transport_fleet_analysis3[[#This Row],[Distance_Travelled (km)]]/transport_fleet_analysis3[[#This Row],[Fuel_Consumed (L)]]</f>
        <v>29.30392625091693</v>
      </c>
      <c r="L871" s="5">
        <f>transport_fleet_analysis3[[#This Row],[Revenue (USD)]]/transport_fleet_analysis3[[#This Row],[Trip_Count]]</f>
        <v>95.910868861673165</v>
      </c>
      <c r="M871" s="5">
        <f>transport_fleet_analysis3[[#This Row],[Maintenance_Cost (USD)]]/transport_fleet_analysis3[[#This Row],[Distance_Travelled (km)]]</f>
        <v>1.105514867115271</v>
      </c>
    </row>
    <row r="872" spans="1:13" x14ac:dyDescent="0.25">
      <c r="A872" s="1" t="s">
        <v>646</v>
      </c>
      <c r="B872" s="4">
        <v>45362</v>
      </c>
      <c r="C872" s="5">
        <v>111.77282966041533</v>
      </c>
      <c r="D872" s="5">
        <v>25.972480059649779</v>
      </c>
      <c r="E872" s="5">
        <v>370.07579677560545</v>
      </c>
      <c r="F872">
        <v>3</v>
      </c>
      <c r="G872" s="1" t="s">
        <v>20</v>
      </c>
      <c r="H872" s="1" t="s">
        <v>12</v>
      </c>
      <c r="I872" s="5">
        <v>1272.8737550134238</v>
      </c>
      <c r="J872" s="5">
        <v>8.1254822241186364</v>
      </c>
      <c r="K872" s="5">
        <f>transport_fleet_analysis3[[#This Row],[Distance_Travelled (km)]]/transport_fleet_analysis3[[#This Row],[Fuel_Consumed (L)]]</f>
        <v>4.3035100769626888</v>
      </c>
      <c r="L872" s="5">
        <f>transport_fleet_analysis3[[#This Row],[Revenue (USD)]]/transport_fleet_analysis3[[#This Row],[Trip_Count]]</f>
        <v>424.29125167114125</v>
      </c>
      <c r="M872" s="5">
        <f>transport_fleet_analysis3[[#This Row],[Maintenance_Cost (USD)]]/transport_fleet_analysis3[[#This Row],[Distance_Travelled (km)]]</f>
        <v>3.3109638353073643</v>
      </c>
    </row>
    <row r="873" spans="1:13" x14ac:dyDescent="0.25">
      <c r="A873" s="1" t="s">
        <v>854</v>
      </c>
      <c r="B873" s="4">
        <v>45363</v>
      </c>
      <c r="C873" s="5">
        <v>327.05466548652151</v>
      </c>
      <c r="D873" s="5">
        <v>23.29306483591462</v>
      </c>
      <c r="E873" s="5">
        <v>199.10264715215553</v>
      </c>
      <c r="F873">
        <v>5</v>
      </c>
      <c r="G873" s="1" t="s">
        <v>11</v>
      </c>
      <c r="H873" s="1" t="s">
        <v>12</v>
      </c>
      <c r="I873" s="5">
        <v>881.10520722652041</v>
      </c>
      <c r="J873" s="5">
        <v>6.6257018868207309</v>
      </c>
      <c r="K873" s="5">
        <f>transport_fleet_analysis3[[#This Row],[Distance_Travelled (km)]]/transport_fleet_analysis3[[#This Row],[Fuel_Consumed (L)]]</f>
        <v>14.040860135427492</v>
      </c>
      <c r="L873" s="5">
        <f>transport_fleet_analysis3[[#This Row],[Revenue (USD)]]/transport_fleet_analysis3[[#This Row],[Trip_Count]]</f>
        <v>176.22104144530408</v>
      </c>
      <c r="M873" s="5">
        <f>transport_fleet_analysis3[[#This Row],[Maintenance_Cost (USD)]]/transport_fleet_analysis3[[#This Row],[Distance_Travelled (km)]]</f>
        <v>0.60877482623882917</v>
      </c>
    </row>
    <row r="874" spans="1:13" x14ac:dyDescent="0.25">
      <c r="A874" s="1" t="s">
        <v>855</v>
      </c>
      <c r="B874" s="4">
        <v>45364</v>
      </c>
      <c r="C874" s="5">
        <v>314.07372435686682</v>
      </c>
      <c r="D874" s="5">
        <v>29.116604709051064</v>
      </c>
      <c r="E874" s="5">
        <v>475.74324969464612</v>
      </c>
      <c r="F874">
        <v>1</v>
      </c>
      <c r="G874" s="1" t="s">
        <v>29</v>
      </c>
      <c r="H874" s="1" t="s">
        <v>12</v>
      </c>
      <c r="I874" s="5">
        <v>1742.7072140514413</v>
      </c>
      <c r="J874" s="5">
        <v>2.804473792139822</v>
      </c>
      <c r="K874" s="5">
        <f>transport_fleet_analysis3[[#This Row],[Distance_Travelled (km)]]/transport_fleet_analysis3[[#This Row],[Fuel_Consumed (L)]]</f>
        <v>10.786756474364443</v>
      </c>
      <c r="L874" s="5">
        <f>transport_fleet_analysis3[[#This Row],[Revenue (USD)]]/transport_fleet_analysis3[[#This Row],[Trip_Count]]</f>
        <v>1742.7072140514413</v>
      </c>
      <c r="M874" s="5">
        <f>transport_fleet_analysis3[[#This Row],[Maintenance_Cost (USD)]]/transport_fleet_analysis3[[#This Row],[Distance_Travelled (km)]]</f>
        <v>1.5147502411060723</v>
      </c>
    </row>
    <row r="875" spans="1:13" x14ac:dyDescent="0.25">
      <c r="A875" s="1" t="s">
        <v>856</v>
      </c>
      <c r="B875" s="4">
        <v>45365</v>
      </c>
      <c r="C875" s="5">
        <v>159.10611728462905</v>
      </c>
      <c r="D875" s="5">
        <v>48.408562501260292</v>
      </c>
      <c r="E875" s="5">
        <v>285.6916101268539</v>
      </c>
      <c r="F875">
        <v>5</v>
      </c>
      <c r="G875" s="1" t="s">
        <v>16</v>
      </c>
      <c r="H875" s="1" t="s">
        <v>18</v>
      </c>
      <c r="I875" s="5">
        <v>1596.2021362295422</v>
      </c>
      <c r="J875" s="5">
        <v>10.037245852413815</v>
      </c>
      <c r="K875" s="5">
        <f>transport_fleet_analysis3[[#This Row],[Distance_Travelled (km)]]/transport_fleet_analysis3[[#This Row],[Fuel_Consumed (L)]]</f>
        <v>3.2867350126434101</v>
      </c>
      <c r="L875" s="5">
        <f>transport_fleet_analysis3[[#This Row],[Revenue (USD)]]/transport_fleet_analysis3[[#This Row],[Trip_Count]]</f>
        <v>319.24042724590845</v>
      </c>
      <c r="M875" s="5">
        <f>transport_fleet_analysis3[[#This Row],[Maintenance_Cost (USD)]]/transport_fleet_analysis3[[#This Row],[Distance_Travelled (km)]]</f>
        <v>1.7956041854492168</v>
      </c>
    </row>
    <row r="876" spans="1:13" x14ac:dyDescent="0.25">
      <c r="A876" s="1" t="s">
        <v>857</v>
      </c>
      <c r="B876" s="4">
        <v>45366</v>
      </c>
      <c r="C876" s="5">
        <v>351.42528420189677</v>
      </c>
      <c r="D876" s="5">
        <v>14.343630152465909</v>
      </c>
      <c r="E876" s="5">
        <v>286.43347790732571</v>
      </c>
      <c r="F876">
        <v>4</v>
      </c>
      <c r="G876" s="1" t="s">
        <v>11</v>
      </c>
      <c r="H876" s="1" t="s">
        <v>21</v>
      </c>
      <c r="I876" s="5">
        <v>1285.6154972326192</v>
      </c>
      <c r="J876" s="5">
        <v>4.479963734127125</v>
      </c>
      <c r="K876" s="5">
        <f>transport_fleet_analysis3[[#This Row],[Distance_Travelled (km)]]/transport_fleet_analysis3[[#This Row],[Fuel_Consumed (L)]]</f>
        <v>24.500442389159129</v>
      </c>
      <c r="L876" s="5">
        <f>transport_fleet_analysis3[[#This Row],[Revenue (USD)]]/transport_fleet_analysis3[[#This Row],[Trip_Count]]</f>
        <v>321.4038743081548</v>
      </c>
      <c r="M876" s="5">
        <f>transport_fleet_analysis3[[#This Row],[Maintenance_Cost (USD)]]/transport_fleet_analysis3[[#This Row],[Distance_Travelled (km)]]</f>
        <v>0.81506223593965221</v>
      </c>
    </row>
    <row r="877" spans="1:13" x14ac:dyDescent="0.25">
      <c r="A877" s="1" t="s">
        <v>858</v>
      </c>
      <c r="B877" s="4">
        <v>45367</v>
      </c>
      <c r="C877" s="5">
        <v>288.9686703797596</v>
      </c>
      <c r="D877" s="5">
        <v>18.873847319562707</v>
      </c>
      <c r="E877" s="5">
        <v>79.152876288079526</v>
      </c>
      <c r="F877">
        <v>4</v>
      </c>
      <c r="G877" s="1" t="s">
        <v>11</v>
      </c>
      <c r="H877" s="1" t="s">
        <v>21</v>
      </c>
      <c r="I877" s="5">
        <v>961.48136876112244</v>
      </c>
      <c r="J877" s="5">
        <v>9.6656247211240114</v>
      </c>
      <c r="K877" s="5">
        <f>transport_fleet_analysis3[[#This Row],[Distance_Travelled (km)]]/transport_fleet_analysis3[[#This Row],[Fuel_Consumed (L)]]</f>
        <v>15.310533432165901</v>
      </c>
      <c r="L877" s="5">
        <f>transport_fleet_analysis3[[#This Row],[Revenue (USD)]]/transport_fleet_analysis3[[#This Row],[Trip_Count]]</f>
        <v>240.37034219028061</v>
      </c>
      <c r="M877" s="5">
        <f>transport_fleet_analysis3[[#This Row],[Maintenance_Cost (USD)]]/transport_fleet_analysis3[[#This Row],[Distance_Travelled (km)]]</f>
        <v>0.27391507938925574</v>
      </c>
    </row>
    <row r="878" spans="1:13" x14ac:dyDescent="0.25">
      <c r="A878" s="1" t="s">
        <v>859</v>
      </c>
      <c r="B878" s="4">
        <v>45368</v>
      </c>
      <c r="C878" s="5">
        <v>337.07505803388693</v>
      </c>
      <c r="D878" s="5">
        <v>16.925356711161868</v>
      </c>
      <c r="E878" s="5">
        <v>22.414322755522456</v>
      </c>
      <c r="F878">
        <v>6</v>
      </c>
      <c r="G878" s="1" t="s">
        <v>11</v>
      </c>
      <c r="H878" s="1" t="s">
        <v>27</v>
      </c>
      <c r="I878" s="5">
        <v>981.99727692315639</v>
      </c>
      <c r="J878" s="5">
        <v>5.1683609134331974</v>
      </c>
      <c r="K878" s="5">
        <f>transport_fleet_analysis3[[#This Row],[Distance_Travelled (km)]]/transport_fleet_analysis3[[#This Row],[Fuel_Consumed (L)]]</f>
        <v>19.915388714472055</v>
      </c>
      <c r="L878" s="5">
        <f>transport_fleet_analysis3[[#This Row],[Revenue (USD)]]/transport_fleet_analysis3[[#This Row],[Trip_Count]]</f>
        <v>163.66621282052606</v>
      </c>
      <c r="M878" s="5">
        <f>transport_fleet_analysis3[[#This Row],[Maintenance_Cost (USD)]]/transport_fleet_analysis3[[#This Row],[Distance_Travelled (km)]]</f>
        <v>6.6496533105303485E-2</v>
      </c>
    </row>
    <row r="879" spans="1:13" x14ac:dyDescent="0.25">
      <c r="A879" s="1" t="s">
        <v>860</v>
      </c>
      <c r="B879" s="4">
        <v>45369</v>
      </c>
      <c r="C879" s="5">
        <v>73.620998077758259</v>
      </c>
      <c r="D879" s="5">
        <v>10.396110035992711</v>
      </c>
      <c r="E879" s="5">
        <v>306.39434597759856</v>
      </c>
      <c r="F879">
        <v>1</v>
      </c>
      <c r="G879" s="1" t="s">
        <v>20</v>
      </c>
      <c r="H879" s="1" t="s">
        <v>21</v>
      </c>
      <c r="I879" s="5">
        <v>913.40090760501096</v>
      </c>
      <c r="J879" s="5">
        <v>11.604194712934492</v>
      </c>
      <c r="K879" s="5">
        <f>transport_fleet_analysis3[[#This Row],[Distance_Travelled (km)]]/transport_fleet_analysis3[[#This Row],[Fuel_Consumed (L)]]</f>
        <v>7.0815908857132719</v>
      </c>
      <c r="L879" s="5">
        <f>transport_fleet_analysis3[[#This Row],[Revenue (USD)]]/transport_fleet_analysis3[[#This Row],[Trip_Count]]</f>
        <v>913.40090760501096</v>
      </c>
      <c r="M879" s="5">
        <f>transport_fleet_analysis3[[#This Row],[Maintenance_Cost (USD)]]/transport_fleet_analysis3[[#This Row],[Distance_Travelled (km)]]</f>
        <v>4.1617793017962867</v>
      </c>
    </row>
    <row r="880" spans="1:13" x14ac:dyDescent="0.25">
      <c r="A880" s="1" t="s">
        <v>861</v>
      </c>
      <c r="B880" s="4">
        <v>45370</v>
      </c>
      <c r="C880" s="5">
        <v>235.98561472171639</v>
      </c>
      <c r="D880" s="5">
        <v>12.09269196794823</v>
      </c>
      <c r="E880" s="5">
        <v>277.83298330614127</v>
      </c>
      <c r="F880">
        <v>5</v>
      </c>
      <c r="G880" s="1" t="s">
        <v>16</v>
      </c>
      <c r="H880" s="1" t="s">
        <v>18</v>
      </c>
      <c r="I880" s="5">
        <v>1278.4003382663284</v>
      </c>
      <c r="J880" s="5">
        <v>3.7224745441434566</v>
      </c>
      <c r="K880" s="5">
        <f>transport_fleet_analysis3[[#This Row],[Distance_Travelled (km)]]/transport_fleet_analysis3[[#This Row],[Fuel_Consumed (L)]]</f>
        <v>19.514729668728684</v>
      </c>
      <c r="L880" s="5">
        <f>transport_fleet_analysis3[[#This Row],[Revenue (USD)]]/transport_fleet_analysis3[[#This Row],[Trip_Count]]</f>
        <v>255.68006765326567</v>
      </c>
      <c r="M880" s="5">
        <f>transport_fleet_analysis3[[#This Row],[Maintenance_Cost (USD)]]/transport_fleet_analysis3[[#This Row],[Distance_Travelled (km)]]</f>
        <v>1.1773301674925098</v>
      </c>
    </row>
    <row r="881" spans="1:13" x14ac:dyDescent="0.25">
      <c r="A881" s="1" t="s">
        <v>862</v>
      </c>
      <c r="B881" s="4">
        <v>45371</v>
      </c>
      <c r="C881" s="5">
        <v>372.81112531260965</v>
      </c>
      <c r="D881" s="5">
        <v>35.872467932773183</v>
      </c>
      <c r="E881" s="5">
        <v>474.55010682985846</v>
      </c>
      <c r="F881">
        <v>9</v>
      </c>
      <c r="G881" s="1" t="s">
        <v>29</v>
      </c>
      <c r="H881" s="1" t="s">
        <v>27</v>
      </c>
      <c r="I881" s="5">
        <v>292.42806244843661</v>
      </c>
      <c r="J881" s="5">
        <v>3.9713775692197184</v>
      </c>
      <c r="K881" s="5">
        <f>transport_fleet_analysis3[[#This Row],[Distance_Travelled (km)]]/transport_fleet_analysis3[[#This Row],[Fuel_Consumed (L)]]</f>
        <v>10.392681262166755</v>
      </c>
      <c r="L881" s="5">
        <f>transport_fleet_analysis3[[#This Row],[Revenue (USD)]]/transport_fleet_analysis3[[#This Row],[Trip_Count]]</f>
        <v>32.492006938715178</v>
      </c>
      <c r="M881" s="5">
        <f>transport_fleet_analysis3[[#This Row],[Maintenance_Cost (USD)]]/transport_fleet_analysis3[[#This Row],[Distance_Travelled (km)]]</f>
        <v>1.2728968493950887</v>
      </c>
    </row>
    <row r="882" spans="1:13" x14ac:dyDescent="0.25">
      <c r="A882" s="1" t="s">
        <v>863</v>
      </c>
      <c r="B882" s="4">
        <v>45372</v>
      </c>
      <c r="C882" s="5">
        <v>95.245207149806561</v>
      </c>
      <c r="D882" s="5">
        <v>42.18740095728424</v>
      </c>
      <c r="E882" s="5">
        <v>166.25175312776403</v>
      </c>
      <c r="F882">
        <v>9</v>
      </c>
      <c r="G882" s="1" t="s">
        <v>11</v>
      </c>
      <c r="H882" s="1" t="s">
        <v>27</v>
      </c>
      <c r="I882" s="5">
        <v>1336.7507098720314</v>
      </c>
      <c r="J882" s="5">
        <v>6.8461718202374229</v>
      </c>
      <c r="K882" s="5">
        <f>transport_fleet_analysis3[[#This Row],[Distance_Travelled (km)]]/transport_fleet_analysis3[[#This Row],[Fuel_Consumed (L)]]</f>
        <v>2.2576694697605246</v>
      </c>
      <c r="L882" s="5">
        <f>transport_fleet_analysis3[[#This Row],[Revenue (USD)]]/transport_fleet_analysis3[[#This Row],[Trip_Count]]</f>
        <v>148.52785665244792</v>
      </c>
      <c r="M882" s="5">
        <f>transport_fleet_analysis3[[#This Row],[Maintenance_Cost (USD)]]/transport_fleet_analysis3[[#This Row],[Distance_Travelled (km)]]</f>
        <v>1.7455130615262848</v>
      </c>
    </row>
    <row r="883" spans="1:13" x14ac:dyDescent="0.25">
      <c r="A883" s="1" t="s">
        <v>864</v>
      </c>
      <c r="B883" s="4">
        <v>45373</v>
      </c>
      <c r="C883" s="5">
        <v>396.8447261442256</v>
      </c>
      <c r="D883" s="5">
        <v>36.359509245668434</v>
      </c>
      <c r="E883" s="5">
        <v>379.18236163174083</v>
      </c>
      <c r="F883">
        <v>9</v>
      </c>
      <c r="G883" s="1" t="s">
        <v>14</v>
      </c>
      <c r="H883" s="1" t="s">
        <v>21</v>
      </c>
      <c r="I883" s="5">
        <v>1383.9745900598568</v>
      </c>
      <c r="J883" s="5">
        <v>8.5237717183832569</v>
      </c>
      <c r="K883" s="5">
        <f>transport_fleet_analysis3[[#This Row],[Distance_Travelled (km)]]/transport_fleet_analysis3[[#This Row],[Fuel_Consumed (L)]]</f>
        <v>10.914468714714634</v>
      </c>
      <c r="L883" s="5">
        <f>transport_fleet_analysis3[[#This Row],[Revenue (USD)]]/transport_fleet_analysis3[[#This Row],[Trip_Count]]</f>
        <v>153.7749544510952</v>
      </c>
      <c r="M883" s="5">
        <f>transport_fleet_analysis3[[#This Row],[Maintenance_Cost (USD)]]/transport_fleet_analysis3[[#This Row],[Distance_Travelled (km)]]</f>
        <v>0.95549300935886516</v>
      </c>
    </row>
    <row r="884" spans="1:13" x14ac:dyDescent="0.25">
      <c r="A884" s="1" t="s">
        <v>865</v>
      </c>
      <c r="B884" s="4">
        <v>45374</v>
      </c>
      <c r="C884" s="5">
        <v>52.331650883208511</v>
      </c>
      <c r="D884" s="5">
        <v>6.814841364889852</v>
      </c>
      <c r="E884" s="5">
        <v>453.70226046778203</v>
      </c>
      <c r="F884">
        <v>10</v>
      </c>
      <c r="G884" s="1" t="s">
        <v>20</v>
      </c>
      <c r="H884" s="1" t="s">
        <v>18</v>
      </c>
      <c r="I884" s="5">
        <v>149.34695037264993</v>
      </c>
      <c r="J884" s="5">
        <v>5.4745939055498898</v>
      </c>
      <c r="K884" s="5">
        <f>transport_fleet_analysis3[[#This Row],[Distance_Travelled (km)]]/transport_fleet_analysis3[[#This Row],[Fuel_Consumed (L)]]</f>
        <v>7.6790710276576402</v>
      </c>
      <c r="L884" s="5">
        <f>transport_fleet_analysis3[[#This Row],[Revenue (USD)]]/transport_fleet_analysis3[[#This Row],[Trip_Count]]</f>
        <v>14.934695037264992</v>
      </c>
      <c r="M884" s="5">
        <f>transport_fleet_analysis3[[#This Row],[Maintenance_Cost (USD)]]/transport_fleet_analysis3[[#This Row],[Distance_Travelled (km)]]</f>
        <v>8.6697486666402881</v>
      </c>
    </row>
    <row r="885" spans="1:13" x14ac:dyDescent="0.25">
      <c r="A885" s="1" t="s">
        <v>866</v>
      </c>
      <c r="B885" s="4">
        <v>45375</v>
      </c>
      <c r="C885" s="5">
        <v>297.6586546008275</v>
      </c>
      <c r="D885" s="5">
        <v>42.616613794459383</v>
      </c>
      <c r="E885" s="5">
        <v>185.04879192735052</v>
      </c>
      <c r="F885">
        <v>10</v>
      </c>
      <c r="G885" s="1" t="s">
        <v>11</v>
      </c>
      <c r="H885" s="1" t="s">
        <v>12</v>
      </c>
      <c r="I885" s="5">
        <v>1082.7044958142039</v>
      </c>
      <c r="J885" s="5">
        <v>4.6229326057579545</v>
      </c>
      <c r="K885" s="5">
        <f>transport_fleet_analysis3[[#This Row],[Distance_Travelled (km)]]/transport_fleet_analysis3[[#This Row],[Fuel_Consumed (L)]]</f>
        <v>6.9845684135403161</v>
      </c>
      <c r="L885" s="5">
        <f>transport_fleet_analysis3[[#This Row],[Revenue (USD)]]/transport_fleet_analysis3[[#This Row],[Trip_Count]]</f>
        <v>108.27044958142039</v>
      </c>
      <c r="M885" s="5">
        <f>transport_fleet_analysis3[[#This Row],[Maintenance_Cost (USD)]]/transport_fleet_analysis3[[#This Row],[Distance_Travelled (km)]]</f>
        <v>0.62168120787721948</v>
      </c>
    </row>
    <row r="886" spans="1:13" x14ac:dyDescent="0.25">
      <c r="A886" s="1" t="s">
        <v>867</v>
      </c>
      <c r="B886" s="4">
        <v>45376</v>
      </c>
      <c r="C886" s="5">
        <v>468.09485607649003</v>
      </c>
      <c r="D886" s="5">
        <v>19.750714649815638</v>
      </c>
      <c r="E886" s="5">
        <v>218.07415809259902</v>
      </c>
      <c r="F886">
        <v>3</v>
      </c>
      <c r="G886" s="1" t="s">
        <v>11</v>
      </c>
      <c r="H886" s="1" t="s">
        <v>18</v>
      </c>
      <c r="I886" s="5">
        <v>1216.8453772791809</v>
      </c>
      <c r="J886" s="5">
        <v>1.9787157400773037</v>
      </c>
      <c r="K886" s="5">
        <f>transport_fleet_analysis3[[#This Row],[Distance_Travelled (km)]]/transport_fleet_analysis3[[#This Row],[Fuel_Consumed (L)]]</f>
        <v>23.700147785835153</v>
      </c>
      <c r="L886" s="5">
        <f>transport_fleet_analysis3[[#This Row],[Revenue (USD)]]/transport_fleet_analysis3[[#This Row],[Trip_Count]]</f>
        <v>405.61512575972694</v>
      </c>
      <c r="M886" s="5">
        <f>transport_fleet_analysis3[[#This Row],[Maintenance_Cost (USD)]]/transport_fleet_analysis3[[#This Row],[Distance_Travelled (km)]]</f>
        <v>0.46587599769941535</v>
      </c>
    </row>
    <row r="887" spans="1:13" x14ac:dyDescent="0.25">
      <c r="A887" s="1" t="s">
        <v>868</v>
      </c>
      <c r="B887" s="4">
        <v>45377</v>
      </c>
      <c r="C887" s="5">
        <v>233.10835319609757</v>
      </c>
      <c r="D887" s="5">
        <v>9.1045806706106873</v>
      </c>
      <c r="E887" s="5">
        <v>330.04712170884198</v>
      </c>
      <c r="F887">
        <v>2</v>
      </c>
      <c r="G887" s="1" t="s">
        <v>20</v>
      </c>
      <c r="H887" s="1" t="s">
        <v>18</v>
      </c>
      <c r="I887" s="5">
        <v>305.21252077155066</v>
      </c>
      <c r="J887" s="5">
        <v>11.001699281250616</v>
      </c>
      <c r="K887" s="5">
        <f>transport_fleet_analysis3[[#This Row],[Distance_Travelled (km)]]/transport_fleet_analysis3[[#This Row],[Fuel_Consumed (L)]]</f>
        <v>25.603414548081751</v>
      </c>
      <c r="L887" s="5">
        <f>transport_fleet_analysis3[[#This Row],[Revenue (USD)]]/transport_fleet_analysis3[[#This Row],[Trip_Count]]</f>
        <v>152.60626038577533</v>
      </c>
      <c r="M887" s="5">
        <f>transport_fleet_analysis3[[#This Row],[Maintenance_Cost (USD)]]/transport_fleet_analysis3[[#This Row],[Distance_Travelled (km)]]</f>
        <v>1.4158528305984672</v>
      </c>
    </row>
    <row r="888" spans="1:13" x14ac:dyDescent="0.25">
      <c r="A888" s="1" t="s">
        <v>869</v>
      </c>
      <c r="B888" s="4">
        <v>45378</v>
      </c>
      <c r="C888" s="5">
        <v>470.76444436826819</v>
      </c>
      <c r="D888" s="5">
        <v>16.169845525756479</v>
      </c>
      <c r="E888" s="5">
        <v>266.02529338284177</v>
      </c>
      <c r="F888">
        <v>1</v>
      </c>
      <c r="G888" s="1" t="s">
        <v>29</v>
      </c>
      <c r="H888" s="1" t="s">
        <v>18</v>
      </c>
      <c r="I888" s="5">
        <v>123.34830634916347</v>
      </c>
      <c r="J888" s="5">
        <v>9.5587804615928444</v>
      </c>
      <c r="K888" s="5">
        <f>transport_fleet_analysis3[[#This Row],[Distance_Travelled (km)]]/transport_fleet_analysis3[[#This Row],[Fuel_Consumed (L)]]</f>
        <v>29.113725521892039</v>
      </c>
      <c r="L888" s="5">
        <f>transport_fleet_analysis3[[#This Row],[Revenue (USD)]]/transport_fleet_analysis3[[#This Row],[Trip_Count]]</f>
        <v>123.34830634916347</v>
      </c>
      <c r="M888" s="5">
        <f>transport_fleet_analysis3[[#This Row],[Maintenance_Cost (USD)]]/transport_fleet_analysis3[[#This Row],[Distance_Travelled (km)]]</f>
        <v>0.5650921529127555</v>
      </c>
    </row>
    <row r="889" spans="1:13" x14ac:dyDescent="0.25">
      <c r="A889" s="1" t="s">
        <v>870</v>
      </c>
      <c r="B889" s="4">
        <v>45379</v>
      </c>
      <c r="C889" s="5">
        <v>445.2798296814027</v>
      </c>
      <c r="D889" s="5">
        <v>21.008423997692766</v>
      </c>
      <c r="E889" s="5">
        <v>97.258091630909604</v>
      </c>
      <c r="F889">
        <v>8</v>
      </c>
      <c r="G889" s="1" t="s">
        <v>14</v>
      </c>
      <c r="H889" s="1" t="s">
        <v>27</v>
      </c>
      <c r="I889" s="5">
        <v>1455.2688488985186</v>
      </c>
      <c r="J889" s="5">
        <v>2.6096259620592663</v>
      </c>
      <c r="K889" s="5">
        <f>transport_fleet_analysis3[[#This Row],[Distance_Travelled (km)]]/transport_fleet_analysis3[[#This Row],[Fuel_Consumed (L)]]</f>
        <v>21.19529907290072</v>
      </c>
      <c r="L889" s="5">
        <f>transport_fleet_analysis3[[#This Row],[Revenue (USD)]]/transport_fleet_analysis3[[#This Row],[Trip_Count]]</f>
        <v>181.90860611231483</v>
      </c>
      <c r="M889" s="5">
        <f>transport_fleet_analysis3[[#This Row],[Maintenance_Cost (USD)]]/transport_fleet_analysis3[[#This Row],[Distance_Travelled (km)]]</f>
        <v>0.21842015997108533</v>
      </c>
    </row>
    <row r="890" spans="1:13" x14ac:dyDescent="0.25">
      <c r="A890" s="1" t="s">
        <v>871</v>
      </c>
      <c r="B890" s="4">
        <v>45380</v>
      </c>
      <c r="C890" s="5">
        <v>264.85183419840342</v>
      </c>
      <c r="D890" s="5">
        <v>28.105685392042826</v>
      </c>
      <c r="E890" s="5">
        <v>125.97822529155582</v>
      </c>
      <c r="F890">
        <v>6</v>
      </c>
      <c r="G890" s="1" t="s">
        <v>14</v>
      </c>
      <c r="H890" s="1" t="s">
        <v>27</v>
      </c>
      <c r="I890" s="5">
        <v>1226.484347134018</v>
      </c>
      <c r="J890" s="5">
        <v>9.7790710291521261</v>
      </c>
      <c r="K890" s="5">
        <f>transport_fleet_analysis3[[#This Row],[Distance_Travelled (km)]]/transport_fleet_analysis3[[#This Row],[Fuel_Consumed (L)]]</f>
        <v>9.4234255633341455</v>
      </c>
      <c r="L890" s="5">
        <f>transport_fleet_analysis3[[#This Row],[Revenue (USD)]]/transport_fleet_analysis3[[#This Row],[Trip_Count]]</f>
        <v>204.41405785566965</v>
      </c>
      <c r="M890" s="5">
        <f>transport_fleet_analysis3[[#This Row],[Maintenance_Cost (USD)]]/transport_fleet_analysis3[[#This Row],[Distance_Travelled (km)]]</f>
        <v>0.47565547609983377</v>
      </c>
    </row>
    <row r="891" spans="1:13" x14ac:dyDescent="0.25">
      <c r="A891" s="1" t="s">
        <v>872</v>
      </c>
      <c r="B891" s="4">
        <v>45381</v>
      </c>
      <c r="C891" s="5">
        <v>139.75518860042075</v>
      </c>
      <c r="D891" s="5">
        <v>35.473251964508236</v>
      </c>
      <c r="E891" s="5">
        <v>420.67921609666979</v>
      </c>
      <c r="F891">
        <v>3</v>
      </c>
      <c r="G891" s="1" t="s">
        <v>29</v>
      </c>
      <c r="H891" s="1" t="s">
        <v>18</v>
      </c>
      <c r="I891" s="5">
        <v>1697.4809785773427</v>
      </c>
      <c r="J891" s="5">
        <v>4.0101146557070066</v>
      </c>
      <c r="K891" s="5">
        <f>transport_fleet_analysis3[[#This Row],[Distance_Travelled (km)]]/transport_fleet_analysis3[[#This Row],[Fuel_Consumed (L)]]</f>
        <v>3.9397343311024562</v>
      </c>
      <c r="L891" s="5">
        <f>transport_fleet_analysis3[[#This Row],[Revenue (USD)]]/transport_fleet_analysis3[[#This Row],[Trip_Count]]</f>
        <v>565.82699285911428</v>
      </c>
      <c r="M891" s="5">
        <f>transport_fleet_analysis3[[#This Row],[Maintenance_Cost (USD)]]/transport_fleet_analysis3[[#This Row],[Distance_Travelled (km)]]</f>
        <v>3.010115190066033</v>
      </c>
    </row>
    <row r="892" spans="1:13" x14ac:dyDescent="0.25">
      <c r="A892" s="1" t="s">
        <v>873</v>
      </c>
      <c r="B892" s="4">
        <v>45382</v>
      </c>
      <c r="C892" s="5">
        <v>483.76131750092111</v>
      </c>
      <c r="D892" s="5">
        <v>16.707505672455078</v>
      </c>
      <c r="E892" s="5">
        <v>113.27658336623621</v>
      </c>
      <c r="F892">
        <v>3</v>
      </c>
      <c r="G892" s="1" t="s">
        <v>20</v>
      </c>
      <c r="H892" s="1" t="s">
        <v>12</v>
      </c>
      <c r="I892" s="5">
        <v>1818.3029844545056</v>
      </c>
      <c r="J892" s="5">
        <v>2.0774154078119675</v>
      </c>
      <c r="K892" s="5">
        <f>transport_fleet_analysis3[[#This Row],[Distance_Travelled (km)]]/transport_fleet_analysis3[[#This Row],[Fuel_Consumed (L)]]</f>
        <v>28.954730106629675</v>
      </c>
      <c r="L892" s="5">
        <f>transport_fleet_analysis3[[#This Row],[Revenue (USD)]]/transport_fleet_analysis3[[#This Row],[Trip_Count]]</f>
        <v>606.10099481816849</v>
      </c>
      <c r="M892" s="5">
        <f>transport_fleet_analysis3[[#This Row],[Maintenance_Cost (USD)]]/transport_fleet_analysis3[[#This Row],[Distance_Travelled (km)]]</f>
        <v>0.23415800161826814</v>
      </c>
    </row>
    <row r="893" spans="1:13" x14ac:dyDescent="0.25">
      <c r="A893" s="1" t="s">
        <v>874</v>
      </c>
      <c r="B893" s="4">
        <v>45383</v>
      </c>
      <c r="C893" s="5">
        <v>194.525465953625</v>
      </c>
      <c r="D893" s="5">
        <v>49.580447918355823</v>
      </c>
      <c r="E893" s="5">
        <v>107.05183269135203</v>
      </c>
      <c r="F893">
        <v>5</v>
      </c>
      <c r="G893" s="1" t="s">
        <v>11</v>
      </c>
      <c r="H893" s="1" t="s">
        <v>27</v>
      </c>
      <c r="I893" s="5">
        <v>339.3650897666148</v>
      </c>
      <c r="J893" s="5">
        <v>11.774337348762963</v>
      </c>
      <c r="K893" s="5">
        <f>transport_fleet_analysis3[[#This Row],[Distance_Travelled (km)]]/transport_fleet_analysis3[[#This Row],[Fuel_Consumed (L)]]</f>
        <v>3.9234309918690187</v>
      </c>
      <c r="L893" s="5">
        <f>transport_fleet_analysis3[[#This Row],[Revenue (USD)]]/transport_fleet_analysis3[[#This Row],[Trip_Count]]</f>
        <v>67.873017953322957</v>
      </c>
      <c r="M893" s="5">
        <f>transport_fleet_analysis3[[#This Row],[Maintenance_Cost (USD)]]/transport_fleet_analysis3[[#This Row],[Distance_Travelled (km)]]</f>
        <v>0.55032297270976982</v>
      </c>
    </row>
    <row r="894" spans="1:13" x14ac:dyDescent="0.25">
      <c r="A894" s="1" t="s">
        <v>875</v>
      </c>
      <c r="B894" s="4">
        <v>45384</v>
      </c>
      <c r="C894" s="5">
        <v>340.6540630506214</v>
      </c>
      <c r="D894" s="5">
        <v>6.3986942011441794</v>
      </c>
      <c r="E894" s="5">
        <v>403.83682573065505</v>
      </c>
      <c r="F894">
        <v>6</v>
      </c>
      <c r="G894" s="1" t="s">
        <v>29</v>
      </c>
      <c r="H894" s="1" t="s">
        <v>18</v>
      </c>
      <c r="I894" s="5">
        <v>1066.9062129180402</v>
      </c>
      <c r="J894" s="5">
        <v>3.4444812921058814</v>
      </c>
      <c r="K894" s="5">
        <f>transport_fleet_analysis3[[#This Row],[Distance_Travelled (km)]]/transport_fleet_analysis3[[#This Row],[Fuel_Consumed (L)]]</f>
        <v>53.238059569983434</v>
      </c>
      <c r="L894" s="5">
        <f>transport_fleet_analysis3[[#This Row],[Revenue (USD)]]/transport_fleet_analysis3[[#This Row],[Trip_Count]]</f>
        <v>177.81770215300671</v>
      </c>
      <c r="M894" s="5">
        <f>transport_fleet_analysis3[[#This Row],[Maintenance_Cost (USD)]]/transport_fleet_analysis3[[#This Row],[Distance_Travelled (km)]]</f>
        <v>1.1854748542090474</v>
      </c>
    </row>
    <row r="895" spans="1:13" x14ac:dyDescent="0.25">
      <c r="A895" s="1" t="s">
        <v>876</v>
      </c>
      <c r="B895" s="4">
        <v>45385</v>
      </c>
      <c r="C895" s="5">
        <v>458.57163143103008</v>
      </c>
      <c r="D895" s="5">
        <v>23.197650190122861</v>
      </c>
      <c r="E895" s="5">
        <v>429.08054132838834</v>
      </c>
      <c r="F895">
        <v>10</v>
      </c>
      <c r="G895" s="1" t="s">
        <v>20</v>
      </c>
      <c r="H895" s="1" t="s">
        <v>12</v>
      </c>
      <c r="I895" s="5">
        <v>775.24330839450124</v>
      </c>
      <c r="J895" s="5">
        <v>11.469611467086001</v>
      </c>
      <c r="K895" s="5">
        <f>transport_fleet_analysis3[[#This Row],[Distance_Travelled (km)]]/transport_fleet_analysis3[[#This Row],[Fuel_Consumed (L)]]</f>
        <v>19.768020798342825</v>
      </c>
      <c r="L895" s="5">
        <f>transport_fleet_analysis3[[#This Row],[Revenue (USD)]]/transport_fleet_analysis3[[#This Row],[Trip_Count]]</f>
        <v>77.52433083945013</v>
      </c>
      <c r="M895" s="5">
        <f>transport_fleet_analysis3[[#This Row],[Maintenance_Cost (USD)]]/transport_fleet_analysis3[[#This Row],[Distance_Travelled (km)]]</f>
        <v>0.93568924006351828</v>
      </c>
    </row>
    <row r="896" spans="1:13" x14ac:dyDescent="0.25">
      <c r="A896" s="1" t="s">
        <v>877</v>
      </c>
      <c r="B896" s="4">
        <v>45386</v>
      </c>
      <c r="C896" s="5">
        <v>90.257324230182348</v>
      </c>
      <c r="D896" s="5">
        <v>25.349052623047822</v>
      </c>
      <c r="E896" s="5">
        <v>428.66610676422761</v>
      </c>
      <c r="F896">
        <v>4</v>
      </c>
      <c r="G896" s="1" t="s">
        <v>20</v>
      </c>
      <c r="H896" s="1" t="s">
        <v>21</v>
      </c>
      <c r="I896" s="5">
        <v>1014.6586759148818</v>
      </c>
      <c r="J896" s="5">
        <v>9.6100698052495304</v>
      </c>
      <c r="K896" s="5">
        <f>transport_fleet_analysis3[[#This Row],[Distance_Travelled (km)]]/transport_fleet_analysis3[[#This Row],[Fuel_Consumed (L)]]</f>
        <v>3.5605797807259565</v>
      </c>
      <c r="L896" s="5">
        <f>transport_fleet_analysis3[[#This Row],[Revenue (USD)]]/transport_fleet_analysis3[[#This Row],[Trip_Count]]</f>
        <v>253.66466897872044</v>
      </c>
      <c r="M896" s="5">
        <f>transport_fleet_analysis3[[#This Row],[Maintenance_Cost (USD)]]/transport_fleet_analysis3[[#This Row],[Distance_Travelled (km)]]</f>
        <v>4.7493775205545061</v>
      </c>
    </row>
    <row r="897" spans="1:13" x14ac:dyDescent="0.25">
      <c r="A897" s="1" t="s">
        <v>878</v>
      </c>
      <c r="B897" s="4">
        <v>45387</v>
      </c>
      <c r="C897" s="5">
        <v>308.36000892891798</v>
      </c>
      <c r="D897" s="5">
        <v>38.663530124391912</v>
      </c>
      <c r="E897" s="5">
        <v>467.53753539351135</v>
      </c>
      <c r="F897">
        <v>4</v>
      </c>
      <c r="G897" s="1" t="s">
        <v>20</v>
      </c>
      <c r="H897" s="1" t="s">
        <v>21</v>
      </c>
      <c r="I897" s="5">
        <v>1279.6166848002836</v>
      </c>
      <c r="J897" s="5">
        <v>2.3585384185094012</v>
      </c>
      <c r="K897" s="5">
        <f>transport_fleet_analysis3[[#This Row],[Distance_Travelled (km)]]/transport_fleet_analysis3[[#This Row],[Fuel_Consumed (L)]]</f>
        <v>7.9754747674832958</v>
      </c>
      <c r="L897" s="5">
        <f>transport_fleet_analysis3[[#This Row],[Revenue (USD)]]/transport_fleet_analysis3[[#This Row],[Trip_Count]]</f>
        <v>319.90417120007089</v>
      </c>
      <c r="M897" s="5">
        <f>transport_fleet_analysis3[[#This Row],[Maintenance_Cost (USD)]]/transport_fleet_analysis3[[#This Row],[Distance_Travelled (km)]]</f>
        <v>1.516206777323341</v>
      </c>
    </row>
    <row r="898" spans="1:13" x14ac:dyDescent="0.25">
      <c r="A898" s="1" t="s">
        <v>208</v>
      </c>
      <c r="B898" s="4">
        <v>45388</v>
      </c>
      <c r="C898" s="5">
        <v>290.81852460212212</v>
      </c>
      <c r="D898" s="5">
        <v>16.2433682699698</v>
      </c>
      <c r="E898" s="5">
        <v>497.27026420420805</v>
      </c>
      <c r="F898">
        <v>5</v>
      </c>
      <c r="G898" s="1" t="s">
        <v>20</v>
      </c>
      <c r="H898" s="1" t="s">
        <v>18</v>
      </c>
      <c r="I898" s="5">
        <v>453.25447292618225</v>
      </c>
      <c r="J898" s="5">
        <v>6.7912324071794856</v>
      </c>
      <c r="K898" s="5">
        <f>transport_fleet_analysis3[[#This Row],[Distance_Travelled (km)]]/transport_fleet_analysis3[[#This Row],[Fuel_Consumed (L)]]</f>
        <v>17.903831260156661</v>
      </c>
      <c r="L898" s="5">
        <f>transport_fleet_analysis3[[#This Row],[Revenue (USD)]]/transport_fleet_analysis3[[#This Row],[Trip_Count]]</f>
        <v>90.650894585236443</v>
      </c>
      <c r="M898" s="5">
        <f>transport_fleet_analysis3[[#This Row],[Maintenance_Cost (USD)]]/transport_fleet_analysis3[[#This Row],[Distance_Travelled (km)]]</f>
        <v>1.7098988617885982</v>
      </c>
    </row>
    <row r="899" spans="1:13" x14ac:dyDescent="0.25">
      <c r="A899" s="1" t="s">
        <v>879</v>
      </c>
      <c r="B899" s="4">
        <v>45389</v>
      </c>
      <c r="C899" s="5">
        <v>375.40295520909052</v>
      </c>
      <c r="D899" s="5">
        <v>25.79194619943075</v>
      </c>
      <c r="E899" s="5">
        <v>241.40729777100506</v>
      </c>
      <c r="F899">
        <v>5</v>
      </c>
      <c r="G899" s="1" t="s">
        <v>14</v>
      </c>
      <c r="H899" s="1" t="s">
        <v>18</v>
      </c>
      <c r="I899" s="5">
        <v>361.5781412597641</v>
      </c>
      <c r="J899" s="5">
        <v>10.630631166488268</v>
      </c>
      <c r="K899" s="5">
        <f>transport_fleet_analysis3[[#This Row],[Distance_Travelled (km)]]/transport_fleet_analysis3[[#This Row],[Fuel_Consumed (L)]]</f>
        <v>14.555045683887785</v>
      </c>
      <c r="L899" s="5">
        <f>transport_fleet_analysis3[[#This Row],[Revenue (USD)]]/transport_fleet_analysis3[[#This Row],[Trip_Count]]</f>
        <v>72.315628251952816</v>
      </c>
      <c r="M899" s="5">
        <f>transport_fleet_analysis3[[#This Row],[Maintenance_Cost (USD)]]/transport_fleet_analysis3[[#This Row],[Distance_Travelled (km)]]</f>
        <v>0.64306179379048023</v>
      </c>
    </row>
    <row r="900" spans="1:13" x14ac:dyDescent="0.25">
      <c r="A900" s="1" t="s">
        <v>880</v>
      </c>
      <c r="B900" s="4">
        <v>45390</v>
      </c>
      <c r="C900" s="5">
        <v>471.5012208877817</v>
      </c>
      <c r="D900" s="5">
        <v>41.175353904973257</v>
      </c>
      <c r="E900" s="5">
        <v>283.83901264600001</v>
      </c>
      <c r="F900">
        <v>2</v>
      </c>
      <c r="G900" s="1" t="s">
        <v>20</v>
      </c>
      <c r="H900" s="1" t="s">
        <v>27</v>
      </c>
      <c r="I900" s="5">
        <v>183.73449753920161</v>
      </c>
      <c r="J900" s="5">
        <v>7.4770975488035063</v>
      </c>
      <c r="K900" s="5">
        <f>transport_fleet_analysis3[[#This Row],[Distance_Travelled (km)]]/transport_fleet_analysis3[[#This Row],[Fuel_Consumed (L)]]</f>
        <v>11.45105448215304</v>
      </c>
      <c r="L900" s="5">
        <f>transport_fleet_analysis3[[#This Row],[Revenue (USD)]]/transport_fleet_analysis3[[#This Row],[Trip_Count]]</f>
        <v>91.867248769600806</v>
      </c>
      <c r="M900" s="5">
        <f>transport_fleet_analysis3[[#This Row],[Maintenance_Cost (USD)]]/transport_fleet_analysis3[[#This Row],[Distance_Travelled (km)]]</f>
        <v>0.60198998448310337</v>
      </c>
    </row>
    <row r="901" spans="1:13" x14ac:dyDescent="0.25">
      <c r="A901" s="1" t="s">
        <v>881</v>
      </c>
      <c r="B901" s="4">
        <v>45391</v>
      </c>
      <c r="C901" s="5">
        <v>460.95337655143362</v>
      </c>
      <c r="D901" s="5">
        <v>11.290686767290506</v>
      </c>
      <c r="E901" s="5">
        <v>159.51328040964097</v>
      </c>
      <c r="F901">
        <v>10</v>
      </c>
      <c r="G901" s="1" t="s">
        <v>29</v>
      </c>
      <c r="H901" s="1" t="s">
        <v>12</v>
      </c>
      <c r="I901" s="5">
        <v>342.59342694406962</v>
      </c>
      <c r="J901" s="5">
        <v>9.8747798009649266</v>
      </c>
      <c r="K901" s="5">
        <f>transport_fleet_analysis3[[#This Row],[Distance_Travelled (km)]]/transport_fleet_analysis3[[#This Row],[Fuel_Consumed (L)]]</f>
        <v>40.825982161406763</v>
      </c>
      <c r="L901" s="5">
        <f>transport_fleet_analysis3[[#This Row],[Revenue (USD)]]/transport_fleet_analysis3[[#This Row],[Trip_Count]]</f>
        <v>34.259342694406961</v>
      </c>
      <c r="M901" s="5">
        <f>transport_fleet_analysis3[[#This Row],[Maintenance_Cost (USD)]]/transport_fleet_analysis3[[#This Row],[Distance_Travelled (km)]]</f>
        <v>0.3460507906526688</v>
      </c>
    </row>
    <row r="902" spans="1:13" x14ac:dyDescent="0.25">
      <c r="A902" s="1" t="s">
        <v>882</v>
      </c>
      <c r="B902" s="4">
        <v>45292</v>
      </c>
      <c r="C902" s="5">
        <v>128.77914896643341</v>
      </c>
      <c r="D902" s="5">
        <v>5.5380615426235842</v>
      </c>
      <c r="E902" s="5">
        <v>52.334123554304654</v>
      </c>
      <c r="F902">
        <v>7</v>
      </c>
      <c r="G902" s="1" t="s">
        <v>11</v>
      </c>
      <c r="H902" s="1" t="s">
        <v>18</v>
      </c>
      <c r="I902" s="5">
        <v>1210.5923610039906</v>
      </c>
      <c r="J902" s="5">
        <v>2.0509461299967855</v>
      </c>
      <c r="K902" s="5">
        <f>transport_fleet_analysis3[[#This Row],[Distance_Travelled (km)]]/transport_fleet_analysis3[[#This Row],[Fuel_Consumed (L)]]</f>
        <v>23.253470185422675</v>
      </c>
      <c r="L902" s="5">
        <f>transport_fleet_analysis3[[#This Row],[Revenue (USD)]]/transport_fleet_analysis3[[#This Row],[Trip_Count]]</f>
        <v>172.94176585771294</v>
      </c>
      <c r="M902" s="5">
        <f>transport_fleet_analysis3[[#This Row],[Maintenance_Cost (USD)]]/transport_fleet_analysis3[[#This Row],[Distance_Travelled (km)]]</f>
        <v>0.40638662372233619</v>
      </c>
    </row>
    <row r="903" spans="1:13" x14ac:dyDescent="0.25">
      <c r="A903" s="1" t="s">
        <v>883</v>
      </c>
      <c r="B903" s="4">
        <v>45293</v>
      </c>
      <c r="C903" s="5">
        <v>447.01023792417493</v>
      </c>
      <c r="D903" s="5">
        <v>42.366754935258619</v>
      </c>
      <c r="E903" s="5">
        <v>67.137152662578529</v>
      </c>
      <c r="F903">
        <v>10</v>
      </c>
      <c r="G903" s="1" t="s">
        <v>11</v>
      </c>
      <c r="H903" s="1" t="s">
        <v>21</v>
      </c>
      <c r="I903" s="5">
        <v>1074.9389054142575</v>
      </c>
      <c r="J903" s="5">
        <v>4.8379023276642776</v>
      </c>
      <c r="K903" s="5">
        <f>transport_fleet_analysis3[[#This Row],[Distance_Travelled (km)]]/transport_fleet_analysis3[[#This Row],[Fuel_Consumed (L)]]</f>
        <v>10.550967111058165</v>
      </c>
      <c r="L903" s="5">
        <f>transport_fleet_analysis3[[#This Row],[Revenue (USD)]]/transport_fleet_analysis3[[#This Row],[Trip_Count]]</f>
        <v>107.49389054142576</v>
      </c>
      <c r="M903" s="5">
        <f>transport_fleet_analysis3[[#This Row],[Maintenance_Cost (USD)]]/transport_fleet_analysis3[[#This Row],[Distance_Travelled (km)]]</f>
        <v>0.15019153246768996</v>
      </c>
    </row>
    <row r="904" spans="1:13" x14ac:dyDescent="0.25">
      <c r="A904" s="1" t="s">
        <v>583</v>
      </c>
      <c r="B904" s="4">
        <v>45294</v>
      </c>
      <c r="C904" s="5">
        <v>129.10491839248814</v>
      </c>
      <c r="D904" s="5">
        <v>49.215525686762973</v>
      </c>
      <c r="E904" s="5">
        <v>368.2828435203873</v>
      </c>
      <c r="F904">
        <v>4</v>
      </c>
      <c r="G904" s="1" t="s">
        <v>16</v>
      </c>
      <c r="H904" s="1" t="s">
        <v>18</v>
      </c>
      <c r="I904" s="5">
        <v>1338.2394621767839</v>
      </c>
      <c r="J904" s="5">
        <v>7.2937388235284519</v>
      </c>
      <c r="K904" s="5">
        <f>transport_fleet_analysis3[[#This Row],[Distance_Travelled (km)]]/transport_fleet_analysis3[[#This Row],[Fuel_Consumed (L)]]</f>
        <v>2.623255905345582</v>
      </c>
      <c r="L904" s="5">
        <f>transport_fleet_analysis3[[#This Row],[Revenue (USD)]]/transport_fleet_analysis3[[#This Row],[Trip_Count]]</f>
        <v>334.55986554419599</v>
      </c>
      <c r="M904" s="5">
        <f>transport_fleet_analysis3[[#This Row],[Maintenance_Cost (USD)]]/transport_fleet_analysis3[[#This Row],[Distance_Travelled (km)]]</f>
        <v>2.8525856962380103</v>
      </c>
    </row>
    <row r="905" spans="1:13" x14ac:dyDescent="0.25">
      <c r="A905" s="1" t="s">
        <v>884</v>
      </c>
      <c r="B905" s="4">
        <v>45295</v>
      </c>
      <c r="C905" s="5">
        <v>463.83566533292031</v>
      </c>
      <c r="D905" s="5">
        <v>10.882185689479009</v>
      </c>
      <c r="E905" s="5">
        <v>253.8513968641993</v>
      </c>
      <c r="F905">
        <v>2</v>
      </c>
      <c r="G905" s="1" t="s">
        <v>29</v>
      </c>
      <c r="H905" s="1" t="s">
        <v>27</v>
      </c>
      <c r="I905" s="5">
        <v>779.71291237516436</v>
      </c>
      <c r="J905" s="5">
        <v>4.1019639601332276</v>
      </c>
      <c r="K905" s="5">
        <f>transport_fleet_analysis3[[#This Row],[Distance_Travelled (km)]]/transport_fleet_analysis3[[#This Row],[Fuel_Consumed (L)]]</f>
        <v>42.623391896479092</v>
      </c>
      <c r="L905" s="5">
        <f>transport_fleet_analysis3[[#This Row],[Revenue (USD)]]/transport_fleet_analysis3[[#This Row],[Trip_Count]]</f>
        <v>389.85645618758218</v>
      </c>
      <c r="M905" s="5">
        <f>transport_fleet_analysis3[[#This Row],[Maintenance_Cost (USD)]]/transport_fleet_analysis3[[#This Row],[Distance_Travelled (km)]]</f>
        <v>0.54728736023780367</v>
      </c>
    </row>
    <row r="906" spans="1:13" x14ac:dyDescent="0.25">
      <c r="A906" s="1" t="s">
        <v>885</v>
      </c>
      <c r="B906" s="4">
        <v>45296</v>
      </c>
      <c r="C906" s="5">
        <v>498.72731138982948</v>
      </c>
      <c r="D906" s="5">
        <v>42.06530368347601</v>
      </c>
      <c r="E906" s="5">
        <v>178.80844720770722</v>
      </c>
      <c r="F906">
        <v>6</v>
      </c>
      <c r="G906" s="1" t="s">
        <v>16</v>
      </c>
      <c r="H906" s="1" t="s">
        <v>27</v>
      </c>
      <c r="I906" s="5">
        <v>1208.9652507150292</v>
      </c>
      <c r="J906" s="5">
        <v>3.9815936362902544</v>
      </c>
      <c r="K906" s="5">
        <f>transport_fleet_analysis3[[#This Row],[Distance_Travelled (km)]]/transport_fleet_analysis3[[#This Row],[Fuel_Consumed (L)]]</f>
        <v>11.856025458476324</v>
      </c>
      <c r="L906" s="5">
        <f>transport_fleet_analysis3[[#This Row],[Revenue (USD)]]/transport_fleet_analysis3[[#This Row],[Trip_Count]]</f>
        <v>201.49420845250486</v>
      </c>
      <c r="M906" s="5">
        <f>transport_fleet_analysis3[[#This Row],[Maintenance_Cost (USD)]]/transport_fleet_analysis3[[#This Row],[Distance_Travelled (km)]]</f>
        <v>0.35852948720496652</v>
      </c>
    </row>
    <row r="907" spans="1:13" x14ac:dyDescent="0.25">
      <c r="A907" s="1" t="s">
        <v>886</v>
      </c>
      <c r="B907" s="4">
        <v>45297</v>
      </c>
      <c r="C907" s="5">
        <v>228.64755842523485</v>
      </c>
      <c r="D907" s="5">
        <v>21.750788471719893</v>
      </c>
      <c r="E907" s="5">
        <v>81.54327036605676</v>
      </c>
      <c r="F907">
        <v>8</v>
      </c>
      <c r="G907" s="1" t="s">
        <v>29</v>
      </c>
      <c r="H907" s="1" t="s">
        <v>12</v>
      </c>
      <c r="I907" s="5">
        <v>1128.1730418908728</v>
      </c>
      <c r="J907" s="5">
        <v>2.0897276763787316</v>
      </c>
      <c r="K907" s="5">
        <f>transport_fleet_analysis3[[#This Row],[Distance_Travelled (km)]]/transport_fleet_analysis3[[#This Row],[Fuel_Consumed (L)]]</f>
        <v>10.512150339860993</v>
      </c>
      <c r="L907" s="5">
        <f>transport_fleet_analysis3[[#This Row],[Revenue (USD)]]/transport_fleet_analysis3[[#This Row],[Trip_Count]]</f>
        <v>141.0216302363591</v>
      </c>
      <c r="M907" s="5">
        <f>transport_fleet_analysis3[[#This Row],[Maintenance_Cost (USD)]]/transport_fleet_analysis3[[#This Row],[Distance_Travelled (km)]]</f>
        <v>0.35663302476383313</v>
      </c>
    </row>
    <row r="908" spans="1:13" x14ac:dyDescent="0.25">
      <c r="A908" s="1" t="s">
        <v>887</v>
      </c>
      <c r="B908" s="4">
        <v>45298</v>
      </c>
      <c r="C908" s="5">
        <v>272.92275379479099</v>
      </c>
      <c r="D908" s="5">
        <v>33.363389687172102</v>
      </c>
      <c r="E908" s="5">
        <v>334.6270307345373</v>
      </c>
      <c r="F908">
        <v>3</v>
      </c>
      <c r="G908" s="1" t="s">
        <v>20</v>
      </c>
      <c r="H908" s="1" t="s">
        <v>21</v>
      </c>
      <c r="I908" s="5">
        <v>376.68689847050013</v>
      </c>
      <c r="J908" s="5">
        <v>1.5275961375104008</v>
      </c>
      <c r="K908" s="5">
        <f>transport_fleet_analysis3[[#This Row],[Distance_Travelled (km)]]/transport_fleet_analysis3[[#This Row],[Fuel_Consumed (L)]]</f>
        <v>8.1803065082360966</v>
      </c>
      <c r="L908" s="5">
        <f>transport_fleet_analysis3[[#This Row],[Revenue (USD)]]/transport_fleet_analysis3[[#This Row],[Trip_Count]]</f>
        <v>125.56229949016671</v>
      </c>
      <c r="M908" s="5">
        <f>transport_fleet_analysis3[[#This Row],[Maintenance_Cost (USD)]]/transport_fleet_analysis3[[#This Row],[Distance_Travelled (km)]]</f>
        <v>1.2260869644681271</v>
      </c>
    </row>
    <row r="909" spans="1:13" x14ac:dyDescent="0.25">
      <c r="A909" s="1" t="s">
        <v>888</v>
      </c>
      <c r="B909" s="4">
        <v>45299</v>
      </c>
      <c r="C909" s="5">
        <v>471.47393514999328</v>
      </c>
      <c r="D909" s="5">
        <v>34.010825706882585</v>
      </c>
      <c r="E909" s="5">
        <v>68.021627492202995</v>
      </c>
      <c r="F909">
        <v>8</v>
      </c>
      <c r="G909" s="1" t="s">
        <v>16</v>
      </c>
      <c r="H909" s="1" t="s">
        <v>12</v>
      </c>
      <c r="I909" s="5">
        <v>992.09514399231512</v>
      </c>
      <c r="J909" s="5">
        <v>4.4979602874190601</v>
      </c>
      <c r="K909" s="5">
        <f>transport_fleet_analysis3[[#This Row],[Distance_Travelled (km)]]/transport_fleet_analysis3[[#This Row],[Fuel_Consumed (L)]]</f>
        <v>13.862466592646813</v>
      </c>
      <c r="L909" s="5">
        <f>transport_fleet_analysis3[[#This Row],[Revenue (USD)]]/transport_fleet_analysis3[[#This Row],[Trip_Count]]</f>
        <v>124.01189299903939</v>
      </c>
      <c r="M909" s="5">
        <f>transport_fleet_analysis3[[#This Row],[Maintenance_Cost (USD)]]/transport_fleet_analysis3[[#This Row],[Distance_Travelled (km)]]</f>
        <v>0.14427441777998354</v>
      </c>
    </row>
    <row r="910" spans="1:13" x14ac:dyDescent="0.25">
      <c r="A910" s="1" t="s">
        <v>889</v>
      </c>
      <c r="B910" s="4">
        <v>45300</v>
      </c>
      <c r="C910" s="5">
        <v>482.95912103750408</v>
      </c>
      <c r="D910" s="5">
        <v>31.204571063632841</v>
      </c>
      <c r="E910" s="5">
        <v>317.36757303407978</v>
      </c>
      <c r="F910">
        <v>10</v>
      </c>
      <c r="G910" s="1" t="s">
        <v>20</v>
      </c>
      <c r="H910" s="1" t="s">
        <v>21</v>
      </c>
      <c r="I910" s="5">
        <v>1246.3260304295316</v>
      </c>
      <c r="J910" s="5">
        <v>9.2706020644694309</v>
      </c>
      <c r="K910" s="5">
        <f>transport_fleet_analysis3[[#This Row],[Distance_Travelled (km)]]/transport_fleet_analysis3[[#This Row],[Fuel_Consumed (L)]]</f>
        <v>15.47719146828349</v>
      </c>
      <c r="L910" s="5">
        <f>transport_fleet_analysis3[[#This Row],[Revenue (USD)]]/transport_fleet_analysis3[[#This Row],[Trip_Count]]</f>
        <v>124.63260304295315</v>
      </c>
      <c r="M910" s="5">
        <f>transport_fleet_analysis3[[#This Row],[Maintenance_Cost (USD)]]/transport_fleet_analysis3[[#This Row],[Distance_Travelled (km)]]</f>
        <v>0.65713133722850769</v>
      </c>
    </row>
    <row r="911" spans="1:13" x14ac:dyDescent="0.25">
      <c r="A911" s="1" t="s">
        <v>890</v>
      </c>
      <c r="B911" s="4">
        <v>45301</v>
      </c>
      <c r="C911" s="5">
        <v>466.71786405339935</v>
      </c>
      <c r="D911" s="5">
        <v>16.646929355593663</v>
      </c>
      <c r="E911" s="5">
        <v>452.05692360460245</v>
      </c>
      <c r="F911">
        <v>2</v>
      </c>
      <c r="G911" s="1" t="s">
        <v>29</v>
      </c>
      <c r="H911" s="1" t="s">
        <v>21</v>
      </c>
      <c r="I911" s="5">
        <v>653.02149505002023</v>
      </c>
      <c r="J911" s="5">
        <v>2.9873973265059419</v>
      </c>
      <c r="K911" s="5">
        <f>transport_fleet_analysis3[[#This Row],[Distance_Travelled (km)]]/transport_fleet_analysis3[[#This Row],[Fuel_Consumed (L)]]</f>
        <v>28.0362734822668</v>
      </c>
      <c r="L911" s="5">
        <f>transport_fleet_analysis3[[#This Row],[Revenue (USD)]]/transport_fleet_analysis3[[#This Row],[Trip_Count]]</f>
        <v>326.51074752501012</v>
      </c>
      <c r="M911" s="5">
        <f>transport_fleet_analysis3[[#This Row],[Maintenance_Cost (USD)]]/transport_fleet_analysis3[[#This Row],[Distance_Travelled (km)]]</f>
        <v>0.9685871453013003</v>
      </c>
    </row>
    <row r="912" spans="1:13" x14ac:dyDescent="0.25">
      <c r="A912" s="1" t="s">
        <v>891</v>
      </c>
      <c r="B912" s="4">
        <v>45302</v>
      </c>
      <c r="C912" s="5">
        <v>444.53442556306555</v>
      </c>
      <c r="D912" s="5">
        <v>41.573619122612648</v>
      </c>
      <c r="E912" s="5">
        <v>172.5372498721882</v>
      </c>
      <c r="F912">
        <v>10</v>
      </c>
      <c r="G912" s="1" t="s">
        <v>14</v>
      </c>
      <c r="H912" s="1" t="s">
        <v>18</v>
      </c>
      <c r="I912" s="5">
        <v>1943.5150110375546</v>
      </c>
      <c r="J912" s="5">
        <v>9.8669349562694748</v>
      </c>
      <c r="K912" s="5">
        <f>transport_fleet_analysis3[[#This Row],[Distance_Travelled (km)]]/transport_fleet_analysis3[[#This Row],[Fuel_Consumed (L)]]</f>
        <v>10.692704531015323</v>
      </c>
      <c r="L912" s="5">
        <f>transport_fleet_analysis3[[#This Row],[Revenue (USD)]]/transport_fleet_analysis3[[#This Row],[Trip_Count]]</f>
        <v>194.35150110375545</v>
      </c>
      <c r="M912" s="5">
        <f>transport_fleet_analysis3[[#This Row],[Maintenance_Cost (USD)]]/transport_fleet_analysis3[[#This Row],[Distance_Travelled (km)]]</f>
        <v>0.38813023232935318</v>
      </c>
    </row>
    <row r="913" spans="1:13" x14ac:dyDescent="0.25">
      <c r="A913" s="1" t="s">
        <v>892</v>
      </c>
      <c r="B913" s="4">
        <v>45303</v>
      </c>
      <c r="C913" s="5">
        <v>54.170225816044905</v>
      </c>
      <c r="D913" s="5">
        <v>5.9810082232375725</v>
      </c>
      <c r="E913" s="5">
        <v>236.31006954316882</v>
      </c>
      <c r="F913">
        <v>5</v>
      </c>
      <c r="G913" s="1" t="s">
        <v>14</v>
      </c>
      <c r="H913" s="1" t="s">
        <v>21</v>
      </c>
      <c r="I913" s="5">
        <v>1083.5931205320048</v>
      </c>
      <c r="J913" s="5">
        <v>8.4559307146668665</v>
      </c>
      <c r="K913" s="5">
        <f>transport_fleet_analysis3[[#This Row],[Distance_Travelled (km)]]/transport_fleet_analysis3[[#This Row],[Fuel_Consumed (L)]]</f>
        <v>9.05703918038121</v>
      </c>
      <c r="L913" s="5">
        <f>transport_fleet_analysis3[[#This Row],[Revenue (USD)]]/transport_fleet_analysis3[[#This Row],[Trip_Count]]</f>
        <v>216.71862410640097</v>
      </c>
      <c r="M913" s="5">
        <f>transport_fleet_analysis3[[#This Row],[Maintenance_Cost (USD)]]/transport_fleet_analysis3[[#This Row],[Distance_Travelled (km)]]</f>
        <v>4.3623607984512986</v>
      </c>
    </row>
    <row r="914" spans="1:13" x14ac:dyDescent="0.25">
      <c r="A914" s="1" t="s">
        <v>893</v>
      </c>
      <c r="B914" s="4">
        <v>45304</v>
      </c>
      <c r="C914" s="5">
        <v>305.58284089902293</v>
      </c>
      <c r="D914" s="5">
        <v>7.9012416221109394</v>
      </c>
      <c r="E914" s="5">
        <v>315.84436652453752</v>
      </c>
      <c r="F914">
        <v>1</v>
      </c>
      <c r="G914" s="1" t="s">
        <v>14</v>
      </c>
      <c r="H914" s="1" t="s">
        <v>21</v>
      </c>
      <c r="I914" s="5">
        <v>1349.5859316644869</v>
      </c>
      <c r="J914" s="5">
        <v>9.6762213621177047</v>
      </c>
      <c r="K914" s="5">
        <f>transport_fleet_analysis3[[#This Row],[Distance_Travelled (km)]]/transport_fleet_analysis3[[#This Row],[Fuel_Consumed (L)]]</f>
        <v>38.675293772041577</v>
      </c>
      <c r="L914" s="5">
        <f>transport_fleet_analysis3[[#This Row],[Revenue (USD)]]/transport_fleet_analysis3[[#This Row],[Trip_Count]]</f>
        <v>1349.5859316644869</v>
      </c>
      <c r="M914" s="5">
        <f>transport_fleet_analysis3[[#This Row],[Maintenance_Cost (USD)]]/transport_fleet_analysis3[[#This Row],[Distance_Travelled (km)]]</f>
        <v>1.0335801761490444</v>
      </c>
    </row>
    <row r="915" spans="1:13" x14ac:dyDescent="0.25">
      <c r="A915" s="1" t="s">
        <v>894</v>
      </c>
      <c r="B915" s="4">
        <v>45305</v>
      </c>
      <c r="C915" s="5">
        <v>98.285310848092095</v>
      </c>
      <c r="D915" s="5">
        <v>45.612323686997662</v>
      </c>
      <c r="E915" s="5">
        <v>166.72423491522596</v>
      </c>
      <c r="F915">
        <v>10</v>
      </c>
      <c r="G915" s="1" t="s">
        <v>14</v>
      </c>
      <c r="H915" s="1" t="s">
        <v>27</v>
      </c>
      <c r="I915" s="5">
        <v>374.74073029237633</v>
      </c>
      <c r="J915" s="5">
        <v>7.0683886523603396</v>
      </c>
      <c r="K915" s="5">
        <f>transport_fleet_analysis3[[#This Row],[Distance_Travelled (km)]]/transport_fleet_analysis3[[#This Row],[Fuel_Consumed (L)]]</f>
        <v>2.154797276335858</v>
      </c>
      <c r="L915" s="5">
        <f>transport_fleet_analysis3[[#This Row],[Revenue (USD)]]/transport_fleet_analysis3[[#This Row],[Trip_Count]]</f>
        <v>37.47407302923763</v>
      </c>
      <c r="M915" s="5">
        <f>transport_fleet_analysis3[[#This Row],[Maintenance_Cost (USD)]]/transport_fleet_analysis3[[#This Row],[Distance_Travelled (km)]]</f>
        <v>1.6963291205632118</v>
      </c>
    </row>
    <row r="916" spans="1:13" x14ac:dyDescent="0.25">
      <c r="A916" s="1" t="s">
        <v>895</v>
      </c>
      <c r="B916" s="4">
        <v>45306</v>
      </c>
      <c r="C916" s="5">
        <v>492.34724976695287</v>
      </c>
      <c r="D916" s="5">
        <v>24.954409572619497</v>
      </c>
      <c r="E916" s="5">
        <v>300.40156776569467</v>
      </c>
      <c r="F916">
        <v>7</v>
      </c>
      <c r="G916" s="1" t="s">
        <v>11</v>
      </c>
      <c r="H916" s="1" t="s">
        <v>12</v>
      </c>
      <c r="I916" s="5">
        <v>551.03597539294447</v>
      </c>
      <c r="J916" s="5">
        <v>10.702232572033481</v>
      </c>
      <c r="K916" s="5">
        <f>transport_fleet_analysis3[[#This Row],[Distance_Travelled (km)]]/transport_fleet_analysis3[[#This Row],[Fuel_Consumed (L)]]</f>
        <v>19.729869718383025</v>
      </c>
      <c r="L916" s="5">
        <f>transport_fleet_analysis3[[#This Row],[Revenue (USD)]]/transport_fleet_analysis3[[#This Row],[Trip_Count]]</f>
        <v>78.719425056134924</v>
      </c>
      <c r="M916" s="5">
        <f>transport_fleet_analysis3[[#This Row],[Maintenance_Cost (USD)]]/transport_fleet_analysis3[[#This Row],[Distance_Travelled (km)]]</f>
        <v>0.61014165897724915</v>
      </c>
    </row>
    <row r="917" spans="1:13" x14ac:dyDescent="0.25">
      <c r="A917" s="1" t="s">
        <v>896</v>
      </c>
      <c r="B917" s="4">
        <v>45307</v>
      </c>
      <c r="C917" s="5">
        <v>178.05274355752081</v>
      </c>
      <c r="D917" s="5">
        <v>10.795619704865203</v>
      </c>
      <c r="E917" s="5">
        <v>291.46496379445273</v>
      </c>
      <c r="F917">
        <v>2</v>
      </c>
      <c r="G917" s="1" t="s">
        <v>14</v>
      </c>
      <c r="H917" s="1" t="s">
        <v>12</v>
      </c>
      <c r="I917" s="5">
        <v>1656.4491971346165</v>
      </c>
      <c r="J917" s="5">
        <v>5.4291638750246207</v>
      </c>
      <c r="K917" s="5">
        <f>transport_fleet_analysis3[[#This Row],[Distance_Travelled (km)]]/transport_fleet_analysis3[[#This Row],[Fuel_Consumed (L)]]</f>
        <v>16.493054444783635</v>
      </c>
      <c r="L917" s="5">
        <f>transport_fleet_analysis3[[#This Row],[Revenue (USD)]]/transport_fleet_analysis3[[#This Row],[Trip_Count]]</f>
        <v>828.22459856730825</v>
      </c>
      <c r="M917" s="5">
        <f>transport_fleet_analysis3[[#This Row],[Maintenance_Cost (USD)]]/transport_fleet_analysis3[[#This Row],[Distance_Travelled (km)]]</f>
        <v>1.6369585661581987</v>
      </c>
    </row>
    <row r="918" spans="1:13" x14ac:dyDescent="0.25">
      <c r="A918" s="1" t="s">
        <v>171</v>
      </c>
      <c r="B918" s="4">
        <v>45308</v>
      </c>
      <c r="C918" s="5">
        <v>495.09476153992551</v>
      </c>
      <c r="D918" s="5">
        <v>45.72850866710688</v>
      </c>
      <c r="E918" s="5">
        <v>194.95684912574202</v>
      </c>
      <c r="F918">
        <v>1</v>
      </c>
      <c r="G918" s="1" t="s">
        <v>29</v>
      </c>
      <c r="H918" s="1" t="s">
        <v>27</v>
      </c>
      <c r="I918" s="5">
        <v>1162.954843279229</v>
      </c>
      <c r="J918" s="5">
        <v>7.5154113650567389</v>
      </c>
      <c r="K918" s="5">
        <f>transport_fleet_analysis3[[#This Row],[Distance_Travelled (km)]]/transport_fleet_analysis3[[#This Row],[Fuel_Consumed (L)]]</f>
        <v>10.826829388732149</v>
      </c>
      <c r="L918" s="5">
        <f>transport_fleet_analysis3[[#This Row],[Revenue (USD)]]/transport_fleet_analysis3[[#This Row],[Trip_Count]]</f>
        <v>1162.954843279229</v>
      </c>
      <c r="M918" s="5">
        <f>transport_fleet_analysis3[[#This Row],[Maintenance_Cost (USD)]]/transport_fleet_analysis3[[#This Row],[Distance_Travelled (km)]]</f>
        <v>0.39377683682080383</v>
      </c>
    </row>
    <row r="919" spans="1:13" x14ac:dyDescent="0.25">
      <c r="A919" s="1" t="s">
        <v>897</v>
      </c>
      <c r="B919" s="4">
        <v>45309</v>
      </c>
      <c r="C919" s="5">
        <v>294.48521760063875</v>
      </c>
      <c r="D919" s="5">
        <v>42.32102797478381</v>
      </c>
      <c r="E919" s="5">
        <v>171.83991655823797</v>
      </c>
      <c r="F919">
        <v>6</v>
      </c>
      <c r="G919" s="1" t="s">
        <v>14</v>
      </c>
      <c r="H919" s="1" t="s">
        <v>18</v>
      </c>
      <c r="I919" s="5">
        <v>203.75385136839856</v>
      </c>
      <c r="J919" s="5">
        <v>3.8496713422572024</v>
      </c>
      <c r="K919" s="5">
        <f>transport_fleet_analysis3[[#This Row],[Distance_Travelled (km)]]/transport_fleet_analysis3[[#This Row],[Fuel_Consumed (L)]]</f>
        <v>6.9583663652050758</v>
      </c>
      <c r="L919" s="5">
        <f>transport_fleet_analysis3[[#This Row],[Revenue (USD)]]/transport_fleet_analysis3[[#This Row],[Trip_Count]]</f>
        <v>33.958975228066429</v>
      </c>
      <c r="M919" s="5">
        <f>transport_fleet_analysis3[[#This Row],[Maintenance_Cost (USD)]]/transport_fleet_analysis3[[#This Row],[Distance_Travelled (km)]]</f>
        <v>0.58352646003194575</v>
      </c>
    </row>
    <row r="920" spans="1:13" x14ac:dyDescent="0.25">
      <c r="A920" s="1" t="s">
        <v>898</v>
      </c>
      <c r="B920" s="4">
        <v>45310</v>
      </c>
      <c r="C920" s="5">
        <v>272.26058915381861</v>
      </c>
      <c r="D920" s="5">
        <v>19.919745106352451</v>
      </c>
      <c r="E920" s="5">
        <v>225.58754862060371</v>
      </c>
      <c r="F920">
        <v>6</v>
      </c>
      <c r="G920" s="1" t="s">
        <v>11</v>
      </c>
      <c r="H920" s="1" t="s">
        <v>12</v>
      </c>
      <c r="I920" s="5">
        <v>753.25059571320958</v>
      </c>
      <c r="J920" s="5">
        <v>8.5532418388815188</v>
      </c>
      <c r="K920" s="5">
        <f>transport_fleet_analysis3[[#This Row],[Distance_Travelled (km)]]/transport_fleet_analysis3[[#This Row],[Fuel_Consumed (L)]]</f>
        <v>13.667875151022596</v>
      </c>
      <c r="L920" s="5">
        <f>transport_fleet_analysis3[[#This Row],[Revenue (USD)]]/transport_fleet_analysis3[[#This Row],[Trip_Count]]</f>
        <v>125.5417659522016</v>
      </c>
      <c r="M920" s="5">
        <f>transport_fleet_analysis3[[#This Row],[Maintenance_Cost (USD)]]/transport_fleet_analysis3[[#This Row],[Distance_Travelled (km)]]</f>
        <v>0.82857217536231031</v>
      </c>
    </row>
    <row r="921" spans="1:13" x14ac:dyDescent="0.25">
      <c r="A921" s="1" t="s">
        <v>899</v>
      </c>
      <c r="B921" s="4">
        <v>45311</v>
      </c>
      <c r="C921" s="5">
        <v>472.35222578339256</v>
      </c>
      <c r="D921" s="5">
        <v>6.9213343590693865</v>
      </c>
      <c r="E921" s="5">
        <v>22.319303679042264</v>
      </c>
      <c r="F921">
        <v>7</v>
      </c>
      <c r="G921" s="1" t="s">
        <v>20</v>
      </c>
      <c r="H921" s="1" t="s">
        <v>27</v>
      </c>
      <c r="I921" s="5">
        <v>1955.3704670124248</v>
      </c>
      <c r="J921" s="5">
        <v>8.8454492741108233</v>
      </c>
      <c r="K921" s="5">
        <f>transport_fleet_analysis3[[#This Row],[Distance_Travelled (km)]]/transport_fleet_analysis3[[#This Row],[Fuel_Consumed (L)]]</f>
        <v>68.245832563260677</v>
      </c>
      <c r="L921" s="5">
        <f>transport_fleet_analysis3[[#This Row],[Revenue (USD)]]/transport_fleet_analysis3[[#This Row],[Trip_Count]]</f>
        <v>279.33863814463211</v>
      </c>
      <c r="M921" s="5">
        <f>transport_fleet_analysis3[[#This Row],[Maintenance_Cost (USD)]]/transport_fleet_analysis3[[#This Row],[Distance_Travelled (km)]]</f>
        <v>4.7251399402269925E-2</v>
      </c>
    </row>
    <row r="922" spans="1:13" x14ac:dyDescent="0.25">
      <c r="A922" s="1" t="s">
        <v>900</v>
      </c>
      <c r="B922" s="4">
        <v>45312</v>
      </c>
      <c r="C922" s="5">
        <v>432.9768823600985</v>
      </c>
      <c r="D922" s="5">
        <v>25.744771490087331</v>
      </c>
      <c r="E922" s="5">
        <v>138.16406650183239</v>
      </c>
      <c r="F922">
        <v>7</v>
      </c>
      <c r="G922" s="1" t="s">
        <v>16</v>
      </c>
      <c r="H922" s="1" t="s">
        <v>18</v>
      </c>
      <c r="I922" s="5">
        <v>1317.0541057448863</v>
      </c>
      <c r="J922" s="5">
        <v>8.2331922828409958</v>
      </c>
      <c r="K922" s="5">
        <f>transport_fleet_analysis3[[#This Row],[Distance_Travelled (km)]]/transport_fleet_analysis3[[#This Row],[Fuel_Consumed (L)]]</f>
        <v>16.818051095416024</v>
      </c>
      <c r="L922" s="5">
        <f>transport_fleet_analysis3[[#This Row],[Revenue (USD)]]/transport_fleet_analysis3[[#This Row],[Trip_Count]]</f>
        <v>188.15058653498377</v>
      </c>
      <c r="M922" s="5">
        <f>transport_fleet_analysis3[[#This Row],[Maintenance_Cost (USD)]]/transport_fleet_analysis3[[#This Row],[Distance_Travelled (km)]]</f>
        <v>0.31910264065074034</v>
      </c>
    </row>
    <row r="923" spans="1:13" x14ac:dyDescent="0.25">
      <c r="A923" s="1" t="s">
        <v>901</v>
      </c>
      <c r="B923" s="4">
        <v>45313</v>
      </c>
      <c r="C923" s="5">
        <v>260.60934605283057</v>
      </c>
      <c r="D923" s="5">
        <v>12.559514392807539</v>
      </c>
      <c r="E923" s="5">
        <v>126.33233801912948</v>
      </c>
      <c r="F923">
        <v>2</v>
      </c>
      <c r="G923" s="1" t="s">
        <v>20</v>
      </c>
      <c r="H923" s="1" t="s">
        <v>27</v>
      </c>
      <c r="I923" s="5">
        <v>482.39634776116338</v>
      </c>
      <c r="J923" s="5">
        <v>2.5693715674192257</v>
      </c>
      <c r="K923" s="5">
        <f>transport_fleet_analysis3[[#This Row],[Distance_Travelled (km)]]/transport_fleet_analysis3[[#This Row],[Fuel_Consumed (L)]]</f>
        <v>20.749954011125922</v>
      </c>
      <c r="L923" s="5">
        <f>transport_fleet_analysis3[[#This Row],[Revenue (USD)]]/transport_fleet_analysis3[[#This Row],[Trip_Count]]</f>
        <v>241.19817388058169</v>
      </c>
      <c r="M923" s="5">
        <f>transport_fleet_analysis3[[#This Row],[Maintenance_Cost (USD)]]/transport_fleet_analysis3[[#This Row],[Distance_Travelled (km)]]</f>
        <v>0.48475751131933487</v>
      </c>
    </row>
    <row r="924" spans="1:13" x14ac:dyDescent="0.25">
      <c r="A924" s="1" t="s">
        <v>902</v>
      </c>
      <c r="B924" s="4">
        <v>45314</v>
      </c>
      <c r="C924" s="5">
        <v>136.76512922321439</v>
      </c>
      <c r="D924" s="5">
        <v>30.824788991302526</v>
      </c>
      <c r="E924" s="5">
        <v>375.11178365053604</v>
      </c>
      <c r="F924">
        <v>4</v>
      </c>
      <c r="G924" s="1" t="s">
        <v>20</v>
      </c>
      <c r="H924" s="1" t="s">
        <v>12</v>
      </c>
      <c r="I924" s="5">
        <v>229.96717355362057</v>
      </c>
      <c r="J924" s="5">
        <v>7.2431685260656931</v>
      </c>
      <c r="K924" s="5">
        <f>transport_fleet_analysis3[[#This Row],[Distance_Travelled (km)]]/transport_fleet_analysis3[[#This Row],[Fuel_Consumed (L)]]</f>
        <v>4.4368553264648076</v>
      </c>
      <c r="L924" s="5">
        <f>transport_fleet_analysis3[[#This Row],[Revenue (USD)]]/transport_fleet_analysis3[[#This Row],[Trip_Count]]</f>
        <v>57.491793388405142</v>
      </c>
      <c r="M924" s="5">
        <f>transport_fleet_analysis3[[#This Row],[Maintenance_Cost (USD)]]/transport_fleet_analysis3[[#This Row],[Distance_Travelled (km)]]</f>
        <v>2.7427443368134874</v>
      </c>
    </row>
    <row r="925" spans="1:13" x14ac:dyDescent="0.25">
      <c r="A925" s="1" t="s">
        <v>903</v>
      </c>
      <c r="B925" s="4">
        <v>45315</v>
      </c>
      <c r="C925" s="5">
        <v>100.69104245906951</v>
      </c>
      <c r="D925" s="5">
        <v>41.97584306895277</v>
      </c>
      <c r="E925" s="5">
        <v>229.33955172305045</v>
      </c>
      <c r="F925">
        <v>10</v>
      </c>
      <c r="G925" s="1" t="s">
        <v>16</v>
      </c>
      <c r="H925" s="1" t="s">
        <v>12</v>
      </c>
      <c r="I925" s="5">
        <v>459.77558693985833</v>
      </c>
      <c r="J925" s="5">
        <v>3.941068944197228</v>
      </c>
      <c r="K925" s="5">
        <f>transport_fleet_analysis3[[#This Row],[Distance_Travelled (km)]]/transport_fleet_analysis3[[#This Row],[Fuel_Consumed (L)]]</f>
        <v>2.3987854703398477</v>
      </c>
      <c r="L925" s="5">
        <f>transport_fleet_analysis3[[#This Row],[Revenue (USD)]]/transport_fleet_analysis3[[#This Row],[Trip_Count]]</f>
        <v>45.977558693985834</v>
      </c>
      <c r="M925" s="5">
        <f>transport_fleet_analysis3[[#This Row],[Maintenance_Cost (USD)]]/transport_fleet_analysis3[[#This Row],[Distance_Travelled (km)]]</f>
        <v>2.2776559475613336</v>
      </c>
    </row>
    <row r="926" spans="1:13" x14ac:dyDescent="0.25">
      <c r="A926" s="1" t="s">
        <v>904</v>
      </c>
      <c r="B926" s="4">
        <v>45316</v>
      </c>
      <c r="C926" s="5">
        <v>123.1224181428824</v>
      </c>
      <c r="D926" s="5">
        <v>22.774940969986375</v>
      </c>
      <c r="E926" s="5">
        <v>423.2528282147145</v>
      </c>
      <c r="F926">
        <v>1</v>
      </c>
      <c r="G926" s="1" t="s">
        <v>14</v>
      </c>
      <c r="H926" s="1" t="s">
        <v>21</v>
      </c>
      <c r="I926" s="5">
        <v>1003.8776138431206</v>
      </c>
      <c r="J926" s="5">
        <v>11.102858081308096</v>
      </c>
      <c r="K926" s="5">
        <f>transport_fleet_analysis3[[#This Row],[Distance_Travelled (km)]]/transport_fleet_analysis3[[#This Row],[Fuel_Consumed (L)]]</f>
        <v>5.4060477392735065</v>
      </c>
      <c r="L926" s="5">
        <f>transport_fleet_analysis3[[#This Row],[Revenue (USD)]]/transport_fleet_analysis3[[#This Row],[Trip_Count]]</f>
        <v>1003.8776138431206</v>
      </c>
      <c r="M926" s="5">
        <f>transport_fleet_analysis3[[#This Row],[Maintenance_Cost (USD)]]/transport_fleet_analysis3[[#This Row],[Distance_Travelled (km)]]</f>
        <v>3.437658507677567</v>
      </c>
    </row>
    <row r="927" spans="1:13" x14ac:dyDescent="0.25">
      <c r="A927" s="1" t="s">
        <v>905</v>
      </c>
      <c r="B927" s="4">
        <v>45317</v>
      </c>
      <c r="C927" s="5">
        <v>256.51151196456249</v>
      </c>
      <c r="D927" s="5">
        <v>6.3267031850131161</v>
      </c>
      <c r="E927" s="5">
        <v>84.466799543786649</v>
      </c>
      <c r="F927">
        <v>7</v>
      </c>
      <c r="G927" s="1" t="s">
        <v>14</v>
      </c>
      <c r="H927" s="1" t="s">
        <v>27</v>
      </c>
      <c r="I927" s="5">
        <v>1414.4979116741879</v>
      </c>
      <c r="J927" s="5">
        <v>8.0311283895335954</v>
      </c>
      <c r="K927" s="5">
        <f>transport_fleet_analysis3[[#This Row],[Distance_Travelled (km)]]/transport_fleet_analysis3[[#This Row],[Fuel_Consumed (L)]]</f>
        <v>40.544262068780881</v>
      </c>
      <c r="L927" s="5">
        <f>transport_fleet_analysis3[[#This Row],[Revenue (USD)]]/transport_fleet_analysis3[[#This Row],[Trip_Count]]</f>
        <v>202.07113023916969</v>
      </c>
      <c r="M927" s="5">
        <f>transport_fleet_analysis3[[#This Row],[Maintenance_Cost (USD)]]/transport_fleet_analysis3[[#This Row],[Distance_Travelled (km)]]</f>
        <v>0.32929048250846488</v>
      </c>
    </row>
    <row r="928" spans="1:13" x14ac:dyDescent="0.25">
      <c r="A928" s="1" t="s">
        <v>906</v>
      </c>
      <c r="B928" s="4">
        <v>45318</v>
      </c>
      <c r="C928" s="5">
        <v>165.7691961032836</v>
      </c>
      <c r="D928" s="5">
        <v>35.744581253825729</v>
      </c>
      <c r="E928" s="5">
        <v>371.82694196067905</v>
      </c>
      <c r="F928">
        <v>1</v>
      </c>
      <c r="G928" s="1" t="s">
        <v>29</v>
      </c>
      <c r="H928" s="1" t="s">
        <v>21</v>
      </c>
      <c r="I928" s="5">
        <v>988.06453749200966</v>
      </c>
      <c r="J928" s="5">
        <v>5.0716576783547289</v>
      </c>
      <c r="K928" s="5">
        <f>transport_fleet_analysis3[[#This Row],[Distance_Travelled (km)]]/transport_fleet_analysis3[[#This Row],[Fuel_Consumed (L)]]</f>
        <v>4.63760352726307</v>
      </c>
      <c r="L928" s="5">
        <f>transport_fleet_analysis3[[#This Row],[Revenue (USD)]]/transport_fleet_analysis3[[#This Row],[Trip_Count]]</f>
        <v>988.06453749200966</v>
      </c>
      <c r="M928" s="5">
        <f>transport_fleet_analysis3[[#This Row],[Maintenance_Cost (USD)]]/transport_fleet_analysis3[[#This Row],[Distance_Travelled (km)]]</f>
        <v>2.2430400261397767</v>
      </c>
    </row>
    <row r="929" spans="1:13" x14ac:dyDescent="0.25">
      <c r="A929" s="1" t="s">
        <v>907</v>
      </c>
      <c r="B929" s="4">
        <v>45319</v>
      </c>
      <c r="C929" s="5">
        <v>133.78958110763045</v>
      </c>
      <c r="D929" s="5">
        <v>12.776324532385512</v>
      </c>
      <c r="E929" s="5">
        <v>441.38519816382154</v>
      </c>
      <c r="F929">
        <v>5</v>
      </c>
      <c r="G929" s="1" t="s">
        <v>14</v>
      </c>
      <c r="H929" s="1" t="s">
        <v>27</v>
      </c>
      <c r="I929" s="5">
        <v>1415.5862944511794</v>
      </c>
      <c r="J929" s="5">
        <v>9.5528097729401882</v>
      </c>
      <c r="K929" s="5">
        <f>transport_fleet_analysis3[[#This Row],[Distance_Travelled (km)]]/transport_fleet_analysis3[[#This Row],[Fuel_Consumed (L)]]</f>
        <v>10.471679923948374</v>
      </c>
      <c r="L929" s="5">
        <f>transport_fleet_analysis3[[#This Row],[Revenue (USD)]]/transport_fleet_analysis3[[#This Row],[Trip_Count]]</f>
        <v>283.11725889023586</v>
      </c>
      <c r="M929" s="5">
        <f>transport_fleet_analysis3[[#This Row],[Maintenance_Cost (USD)]]/transport_fleet_analysis3[[#This Row],[Distance_Travelled (km)]]</f>
        <v>3.2990999337141051</v>
      </c>
    </row>
    <row r="930" spans="1:13" x14ac:dyDescent="0.25">
      <c r="A930" s="1" t="s">
        <v>908</v>
      </c>
      <c r="B930" s="4">
        <v>45320</v>
      </c>
      <c r="C930" s="5">
        <v>381.47805297151564</v>
      </c>
      <c r="D930" s="5">
        <v>14.6622247686512</v>
      </c>
      <c r="E930" s="5">
        <v>242.16722051629293</v>
      </c>
      <c r="F930">
        <v>9</v>
      </c>
      <c r="G930" s="1" t="s">
        <v>14</v>
      </c>
      <c r="H930" s="1" t="s">
        <v>12</v>
      </c>
      <c r="I930" s="5">
        <v>1718.816496424231</v>
      </c>
      <c r="J930" s="5">
        <v>8.4603674761633041</v>
      </c>
      <c r="K930" s="5">
        <f>transport_fleet_analysis3[[#This Row],[Distance_Travelled (km)]]/transport_fleet_analysis3[[#This Row],[Fuel_Consumed (L)]]</f>
        <v>26.017746896578807</v>
      </c>
      <c r="L930" s="5">
        <f>transport_fleet_analysis3[[#This Row],[Revenue (USD)]]/transport_fleet_analysis3[[#This Row],[Trip_Count]]</f>
        <v>190.97961071380345</v>
      </c>
      <c r="M930" s="5">
        <f>transport_fleet_analysis3[[#This Row],[Maintenance_Cost (USD)]]/transport_fleet_analysis3[[#This Row],[Distance_Travelled (km)]]</f>
        <v>0.63481298237195094</v>
      </c>
    </row>
    <row r="931" spans="1:13" x14ac:dyDescent="0.25">
      <c r="A931" s="1" t="s">
        <v>909</v>
      </c>
      <c r="B931" s="4">
        <v>45321</v>
      </c>
      <c r="C931" s="5">
        <v>405.84544899136506</v>
      </c>
      <c r="D931" s="5">
        <v>13.421800117002276</v>
      </c>
      <c r="E931" s="5">
        <v>192.19596901452644</v>
      </c>
      <c r="F931">
        <v>1</v>
      </c>
      <c r="G931" s="1" t="s">
        <v>29</v>
      </c>
      <c r="H931" s="1" t="s">
        <v>27</v>
      </c>
      <c r="I931" s="5">
        <v>1175.5841272311156</v>
      </c>
      <c r="J931" s="5">
        <v>5.6006812361974587</v>
      </c>
      <c r="K931" s="5">
        <f>transport_fleet_analysis3[[#This Row],[Distance_Travelled (km)]]/transport_fleet_analysis3[[#This Row],[Fuel_Consumed (L)]]</f>
        <v>30.237780733841653</v>
      </c>
      <c r="L931" s="5">
        <f>transport_fleet_analysis3[[#This Row],[Revenue (USD)]]/transport_fleet_analysis3[[#This Row],[Trip_Count]]</f>
        <v>1175.5841272311156</v>
      </c>
      <c r="M931" s="5">
        <f>transport_fleet_analysis3[[#This Row],[Maintenance_Cost (USD)]]/transport_fleet_analysis3[[#This Row],[Distance_Travelled (km)]]</f>
        <v>0.47356935871077288</v>
      </c>
    </row>
    <row r="932" spans="1:13" x14ac:dyDescent="0.25">
      <c r="A932" s="1" t="s">
        <v>690</v>
      </c>
      <c r="B932" s="4">
        <v>45322</v>
      </c>
      <c r="C932" s="5">
        <v>305.50155008942272</v>
      </c>
      <c r="D932" s="5">
        <v>17.593454942632572</v>
      </c>
      <c r="E932" s="5">
        <v>166.62646229376094</v>
      </c>
      <c r="F932">
        <v>6</v>
      </c>
      <c r="G932" s="1" t="s">
        <v>16</v>
      </c>
      <c r="H932" s="1" t="s">
        <v>27</v>
      </c>
      <c r="I932" s="5">
        <v>737.75492065098842</v>
      </c>
      <c r="J932" s="5">
        <v>6.0356525034766619</v>
      </c>
      <c r="K932" s="5">
        <f>transport_fleet_analysis3[[#This Row],[Distance_Travelled (km)]]/transport_fleet_analysis3[[#This Row],[Fuel_Consumed (L)]]</f>
        <v>17.36450009879125</v>
      </c>
      <c r="L932" s="5">
        <f>transport_fleet_analysis3[[#This Row],[Revenue (USD)]]/transport_fleet_analysis3[[#This Row],[Trip_Count]]</f>
        <v>122.9591534418314</v>
      </c>
      <c r="M932" s="5">
        <f>transport_fleet_analysis3[[#This Row],[Maintenance_Cost (USD)]]/transport_fleet_analysis3[[#This Row],[Distance_Travelled (km)]]</f>
        <v>0.54541936774130295</v>
      </c>
    </row>
    <row r="933" spans="1:13" x14ac:dyDescent="0.25">
      <c r="A933" s="1" t="s">
        <v>910</v>
      </c>
      <c r="B933" s="4">
        <v>45323</v>
      </c>
      <c r="C933" s="5">
        <v>390.77723761590255</v>
      </c>
      <c r="D933" s="5">
        <v>44.754070950213176</v>
      </c>
      <c r="E933" s="5">
        <v>284.80247655689465</v>
      </c>
      <c r="F933">
        <v>9</v>
      </c>
      <c r="G933" s="1" t="s">
        <v>29</v>
      </c>
      <c r="H933" s="1" t="s">
        <v>18</v>
      </c>
      <c r="I933" s="5">
        <v>669.30002343297781</v>
      </c>
      <c r="J933" s="5">
        <v>5.8285600904279127</v>
      </c>
      <c r="K933" s="5">
        <f>transport_fleet_analysis3[[#This Row],[Distance_Travelled (km)]]/transport_fleet_analysis3[[#This Row],[Fuel_Consumed (L)]]</f>
        <v>8.7316579099725722</v>
      </c>
      <c r="L933" s="5">
        <f>transport_fleet_analysis3[[#This Row],[Revenue (USD)]]/transport_fleet_analysis3[[#This Row],[Trip_Count]]</f>
        <v>74.366669270330874</v>
      </c>
      <c r="M933" s="5">
        <f>transport_fleet_analysis3[[#This Row],[Maintenance_Cost (USD)]]/transport_fleet_analysis3[[#This Row],[Distance_Travelled (km)]]</f>
        <v>0.72881030198803143</v>
      </c>
    </row>
    <row r="934" spans="1:13" x14ac:dyDescent="0.25">
      <c r="A934" s="1" t="s">
        <v>911</v>
      </c>
      <c r="B934" s="4">
        <v>45324</v>
      </c>
      <c r="C934" s="5">
        <v>128.97271122730911</v>
      </c>
      <c r="D934" s="5">
        <v>6.5592249679177659</v>
      </c>
      <c r="E934" s="5">
        <v>104.36967722970817</v>
      </c>
      <c r="F934">
        <v>10</v>
      </c>
      <c r="G934" s="1" t="s">
        <v>14</v>
      </c>
      <c r="H934" s="1" t="s">
        <v>18</v>
      </c>
      <c r="I934" s="5">
        <v>724.37619349607792</v>
      </c>
      <c r="J934" s="5">
        <v>4.8940155788001256</v>
      </c>
      <c r="K934" s="5">
        <f>transport_fleet_analysis3[[#This Row],[Distance_Travelled (km)]]/transport_fleet_analysis3[[#This Row],[Fuel_Consumed (L)]]</f>
        <v>19.662797336291341</v>
      </c>
      <c r="L934" s="5">
        <f>transport_fleet_analysis3[[#This Row],[Revenue (USD)]]/transport_fleet_analysis3[[#This Row],[Trip_Count]]</f>
        <v>72.437619349607786</v>
      </c>
      <c r="M934" s="5">
        <f>transport_fleet_analysis3[[#This Row],[Maintenance_Cost (USD)]]/transport_fleet_analysis3[[#This Row],[Distance_Travelled (km)]]</f>
        <v>0.80923845235571501</v>
      </c>
    </row>
    <row r="935" spans="1:13" x14ac:dyDescent="0.25">
      <c r="A935" s="1" t="s">
        <v>219</v>
      </c>
      <c r="B935" s="4">
        <v>45325</v>
      </c>
      <c r="C935" s="5">
        <v>435.26592692305599</v>
      </c>
      <c r="D935" s="5">
        <v>32.862944698065306</v>
      </c>
      <c r="E935" s="5">
        <v>311.18127971401339</v>
      </c>
      <c r="F935">
        <v>3</v>
      </c>
      <c r="G935" s="1" t="s">
        <v>14</v>
      </c>
      <c r="H935" s="1" t="s">
        <v>18</v>
      </c>
      <c r="I935" s="5">
        <v>299.21100335697804</v>
      </c>
      <c r="J935" s="5">
        <v>6.1553240159490832</v>
      </c>
      <c r="K935" s="5">
        <f>transport_fleet_analysis3[[#This Row],[Distance_Travelled (km)]]/transport_fleet_analysis3[[#This Row],[Fuel_Consumed (L)]]</f>
        <v>13.244885110635895</v>
      </c>
      <c r="L935" s="5">
        <f>transport_fleet_analysis3[[#This Row],[Revenue (USD)]]/transport_fleet_analysis3[[#This Row],[Trip_Count]]</f>
        <v>99.73700111899268</v>
      </c>
      <c r="M935" s="5">
        <f>transport_fleet_analysis3[[#This Row],[Maintenance_Cost (USD)]]/transport_fleet_analysis3[[#This Row],[Distance_Travelled (km)]]</f>
        <v>0.71492221298779124</v>
      </c>
    </row>
    <row r="936" spans="1:13" x14ac:dyDescent="0.25">
      <c r="A936" s="1" t="s">
        <v>912</v>
      </c>
      <c r="B936" s="4">
        <v>45326</v>
      </c>
      <c r="C936" s="5">
        <v>453.6692428027888</v>
      </c>
      <c r="D936" s="5">
        <v>16.060315066036047</v>
      </c>
      <c r="E936" s="5">
        <v>424.0606377623651</v>
      </c>
      <c r="F936">
        <v>6</v>
      </c>
      <c r="G936" s="1" t="s">
        <v>14</v>
      </c>
      <c r="H936" s="1" t="s">
        <v>21</v>
      </c>
      <c r="I936" s="5">
        <v>1764.6004088183017</v>
      </c>
      <c r="J936" s="5">
        <v>4.1550162735138283</v>
      </c>
      <c r="K936" s="5">
        <f>transport_fleet_analysis3[[#This Row],[Distance_Travelled (km)]]/transport_fleet_analysis3[[#This Row],[Fuel_Consumed (L)]]</f>
        <v>28.247842021617444</v>
      </c>
      <c r="L936" s="5">
        <f>transport_fleet_analysis3[[#This Row],[Revenue (USD)]]/transport_fleet_analysis3[[#This Row],[Trip_Count]]</f>
        <v>294.10006813638364</v>
      </c>
      <c r="M936" s="5">
        <f>transport_fleet_analysis3[[#This Row],[Maintenance_Cost (USD)]]/transport_fleet_analysis3[[#This Row],[Distance_Travelled (km)]]</f>
        <v>0.93473526030219634</v>
      </c>
    </row>
    <row r="937" spans="1:13" x14ac:dyDescent="0.25">
      <c r="A937" s="1" t="s">
        <v>913</v>
      </c>
      <c r="B937" s="4">
        <v>45327</v>
      </c>
      <c r="C937" s="5">
        <v>422.14542137433932</v>
      </c>
      <c r="D937" s="5">
        <v>18.279732334987241</v>
      </c>
      <c r="E937" s="5">
        <v>432.18255457798364</v>
      </c>
      <c r="F937">
        <v>9</v>
      </c>
      <c r="G937" s="1" t="s">
        <v>29</v>
      </c>
      <c r="H937" s="1" t="s">
        <v>27</v>
      </c>
      <c r="I937" s="5">
        <v>1830.0317472231766</v>
      </c>
      <c r="J937" s="5">
        <v>11.478779544721661</v>
      </c>
      <c r="K937" s="5">
        <f>transport_fleet_analysis3[[#This Row],[Distance_Travelled (km)]]/transport_fleet_analysis3[[#This Row],[Fuel_Consumed (L)]]</f>
        <v>23.093632534561618</v>
      </c>
      <c r="L937" s="5">
        <f>transport_fleet_analysis3[[#This Row],[Revenue (USD)]]/transport_fleet_analysis3[[#This Row],[Trip_Count]]</f>
        <v>203.33686080257519</v>
      </c>
      <c r="M937" s="5">
        <f>transport_fleet_analysis3[[#This Row],[Maintenance_Cost (USD)]]/transport_fleet_analysis3[[#This Row],[Distance_Travelled (km)]]</f>
        <v>1.0237764824523439</v>
      </c>
    </row>
    <row r="938" spans="1:13" x14ac:dyDescent="0.25">
      <c r="A938" s="1" t="s">
        <v>914</v>
      </c>
      <c r="B938" s="4">
        <v>45328</v>
      </c>
      <c r="C938" s="5">
        <v>281.87629653190817</v>
      </c>
      <c r="D938" s="5">
        <v>23.539649283327428</v>
      </c>
      <c r="E938" s="5">
        <v>87.200800983775949</v>
      </c>
      <c r="F938">
        <v>4</v>
      </c>
      <c r="G938" s="1" t="s">
        <v>16</v>
      </c>
      <c r="H938" s="1" t="s">
        <v>12</v>
      </c>
      <c r="I938" s="5">
        <v>1042.2682793205317</v>
      </c>
      <c r="J938" s="5">
        <v>6.72654129831826</v>
      </c>
      <c r="K938" s="5">
        <f>transport_fleet_analysis3[[#This Row],[Distance_Travelled (km)]]/transport_fleet_analysis3[[#This Row],[Fuel_Consumed (L)]]</f>
        <v>11.974532548858084</v>
      </c>
      <c r="L938" s="5">
        <f>transport_fleet_analysis3[[#This Row],[Revenue (USD)]]/transport_fleet_analysis3[[#This Row],[Trip_Count]]</f>
        <v>260.56706983013294</v>
      </c>
      <c r="M938" s="5">
        <f>transport_fleet_analysis3[[#This Row],[Maintenance_Cost (USD)]]/transport_fleet_analysis3[[#This Row],[Distance_Travelled (km)]]</f>
        <v>0.30935840316003616</v>
      </c>
    </row>
    <row r="939" spans="1:13" x14ac:dyDescent="0.25">
      <c r="A939" s="1" t="s">
        <v>915</v>
      </c>
      <c r="B939" s="4">
        <v>45329</v>
      </c>
      <c r="C939" s="5">
        <v>89.031996431760149</v>
      </c>
      <c r="D939" s="5">
        <v>29.780989934179125</v>
      </c>
      <c r="E939" s="5">
        <v>278.53665779745074</v>
      </c>
      <c r="F939">
        <v>3</v>
      </c>
      <c r="G939" s="1" t="s">
        <v>11</v>
      </c>
      <c r="H939" s="1" t="s">
        <v>27</v>
      </c>
      <c r="I939" s="5">
        <v>1847.9118250833781</v>
      </c>
      <c r="J939" s="5">
        <v>8.9031349099819721</v>
      </c>
      <c r="K939" s="5">
        <f>transport_fleet_analysis3[[#This Row],[Distance_Travelled (km)]]/transport_fleet_analysis3[[#This Row],[Fuel_Consumed (L)]]</f>
        <v>2.9895579908033771</v>
      </c>
      <c r="L939" s="5">
        <f>transport_fleet_analysis3[[#This Row],[Revenue (USD)]]/transport_fleet_analysis3[[#This Row],[Trip_Count]]</f>
        <v>615.97060836112598</v>
      </c>
      <c r="M939" s="5">
        <f>transport_fleet_analysis3[[#This Row],[Maintenance_Cost (USD)]]/transport_fleet_analysis3[[#This Row],[Distance_Travelled (km)]]</f>
        <v>3.128500639777736</v>
      </c>
    </row>
    <row r="940" spans="1:13" x14ac:dyDescent="0.25">
      <c r="A940" s="1" t="s">
        <v>916</v>
      </c>
      <c r="B940" s="4">
        <v>45330</v>
      </c>
      <c r="C940" s="5">
        <v>351.16513403447937</v>
      </c>
      <c r="D940" s="5">
        <v>7.7440581019779247</v>
      </c>
      <c r="E940" s="5">
        <v>146.35263228491999</v>
      </c>
      <c r="F940">
        <v>1</v>
      </c>
      <c r="G940" s="1" t="s">
        <v>29</v>
      </c>
      <c r="H940" s="1" t="s">
        <v>27</v>
      </c>
      <c r="I940" s="5">
        <v>1313.6573957186017</v>
      </c>
      <c r="J940" s="5">
        <v>11.161931514399168</v>
      </c>
      <c r="K940" s="5">
        <f>transport_fleet_analysis3[[#This Row],[Distance_Travelled (km)]]/transport_fleet_analysis3[[#This Row],[Fuel_Consumed (L)]]</f>
        <v>45.346397122819575</v>
      </c>
      <c r="L940" s="5">
        <f>transport_fleet_analysis3[[#This Row],[Revenue (USD)]]/transport_fleet_analysis3[[#This Row],[Trip_Count]]</f>
        <v>1313.6573957186017</v>
      </c>
      <c r="M940" s="5">
        <f>transport_fleet_analysis3[[#This Row],[Maintenance_Cost (USD)]]/transport_fleet_analysis3[[#This Row],[Distance_Travelled (km)]]</f>
        <v>0.4167629929643023</v>
      </c>
    </row>
    <row r="941" spans="1:13" x14ac:dyDescent="0.25">
      <c r="A941" s="1" t="s">
        <v>917</v>
      </c>
      <c r="B941" s="4">
        <v>45331</v>
      </c>
      <c r="C941" s="5">
        <v>133.15154047130301</v>
      </c>
      <c r="D941" s="5">
        <v>17.58991943475371</v>
      </c>
      <c r="E941" s="5">
        <v>445.44119939786987</v>
      </c>
      <c r="F941">
        <v>7</v>
      </c>
      <c r="G941" s="1" t="s">
        <v>16</v>
      </c>
      <c r="H941" s="1" t="s">
        <v>18</v>
      </c>
      <c r="I941" s="5">
        <v>1417.1190592461869</v>
      </c>
      <c r="J941" s="5">
        <v>3.5164051455040397</v>
      </c>
      <c r="K941" s="5">
        <f>transport_fleet_analysis3[[#This Row],[Distance_Travelled (km)]]/transport_fleet_analysis3[[#This Row],[Fuel_Consumed (L)]]</f>
        <v>7.5697640893241172</v>
      </c>
      <c r="L941" s="5">
        <f>transport_fleet_analysis3[[#This Row],[Revenue (USD)]]/transport_fleet_analysis3[[#This Row],[Trip_Count]]</f>
        <v>202.44557989231242</v>
      </c>
      <c r="M941" s="5">
        <f>transport_fleet_analysis3[[#This Row],[Maintenance_Cost (USD)]]/transport_fleet_analysis3[[#This Row],[Distance_Travelled (km)]]</f>
        <v>3.3453702286972185</v>
      </c>
    </row>
    <row r="942" spans="1:13" x14ac:dyDescent="0.25">
      <c r="A942" s="1" t="s">
        <v>918</v>
      </c>
      <c r="B942" s="4">
        <v>45332</v>
      </c>
      <c r="C942" s="5">
        <v>113.2753440354343</v>
      </c>
      <c r="D942" s="5">
        <v>11.175620770942915</v>
      </c>
      <c r="E942" s="5">
        <v>56.701941707463384</v>
      </c>
      <c r="F942">
        <v>8</v>
      </c>
      <c r="G942" s="1" t="s">
        <v>14</v>
      </c>
      <c r="H942" s="1" t="s">
        <v>21</v>
      </c>
      <c r="I942" s="5">
        <v>986.4198393035532</v>
      </c>
      <c r="J942" s="5">
        <v>7.991987730839373</v>
      </c>
      <c r="K942" s="5">
        <f>transport_fleet_analysis3[[#This Row],[Distance_Travelled (km)]]/transport_fleet_analysis3[[#This Row],[Fuel_Consumed (L)]]</f>
        <v>10.135933059750467</v>
      </c>
      <c r="L942" s="5">
        <f>transport_fleet_analysis3[[#This Row],[Revenue (USD)]]/transport_fleet_analysis3[[#This Row],[Trip_Count]]</f>
        <v>123.30247991294415</v>
      </c>
      <c r="M942" s="5">
        <f>transport_fleet_analysis3[[#This Row],[Maintenance_Cost (USD)]]/transport_fleet_analysis3[[#This Row],[Distance_Travelled (km)]]</f>
        <v>0.50056737580709643</v>
      </c>
    </row>
    <row r="943" spans="1:13" x14ac:dyDescent="0.25">
      <c r="A943" s="1" t="s">
        <v>919</v>
      </c>
      <c r="B943" s="4">
        <v>45333</v>
      </c>
      <c r="C943" s="5">
        <v>195.62075153828727</v>
      </c>
      <c r="D943" s="5">
        <v>13.975601299996399</v>
      </c>
      <c r="E943" s="5">
        <v>56.191979260820787</v>
      </c>
      <c r="F943">
        <v>10</v>
      </c>
      <c r="G943" s="1" t="s">
        <v>16</v>
      </c>
      <c r="H943" s="1" t="s">
        <v>12</v>
      </c>
      <c r="I943" s="5">
        <v>504.96316443485148</v>
      </c>
      <c r="J943" s="5">
        <v>1.9563651339858854</v>
      </c>
      <c r="K943" s="5">
        <f>transport_fleet_analysis3[[#This Row],[Distance_Travelled (km)]]/transport_fleet_analysis3[[#This Row],[Fuel_Consumed (L)]]</f>
        <v>13.997304827115931</v>
      </c>
      <c r="L943" s="5">
        <f>transport_fleet_analysis3[[#This Row],[Revenue (USD)]]/transport_fleet_analysis3[[#This Row],[Trip_Count]]</f>
        <v>50.496316443485149</v>
      </c>
      <c r="M943" s="5">
        <f>transport_fleet_analysis3[[#This Row],[Maintenance_Cost (USD)]]/transport_fleet_analysis3[[#This Row],[Distance_Travelled (km)]]</f>
        <v>0.28724958277150259</v>
      </c>
    </row>
    <row r="944" spans="1:13" x14ac:dyDescent="0.25">
      <c r="A944" s="1" t="s">
        <v>920</v>
      </c>
      <c r="B944" s="4">
        <v>45334</v>
      </c>
      <c r="C944" s="5">
        <v>161.62118765021523</v>
      </c>
      <c r="D944" s="5">
        <v>44.809363230123424</v>
      </c>
      <c r="E944" s="5">
        <v>28.94254153819297</v>
      </c>
      <c r="F944">
        <v>10</v>
      </c>
      <c r="G944" s="1" t="s">
        <v>20</v>
      </c>
      <c r="H944" s="1" t="s">
        <v>12</v>
      </c>
      <c r="I944" s="5">
        <v>1013.4177945234903</v>
      </c>
      <c r="J944" s="5">
        <v>4.3622765278195033</v>
      </c>
      <c r="K944" s="5">
        <f>transport_fleet_analysis3[[#This Row],[Distance_Travelled (km)]]/transport_fleet_analysis3[[#This Row],[Fuel_Consumed (L)]]</f>
        <v>3.6068619591890161</v>
      </c>
      <c r="L944" s="5">
        <f>transport_fleet_analysis3[[#This Row],[Revenue (USD)]]/transport_fleet_analysis3[[#This Row],[Trip_Count]]</f>
        <v>101.34177945234903</v>
      </c>
      <c r="M944" s="5">
        <f>transport_fleet_analysis3[[#This Row],[Maintenance_Cost (USD)]]/transport_fleet_analysis3[[#This Row],[Distance_Travelled (km)]]</f>
        <v>0.1790764067445858</v>
      </c>
    </row>
    <row r="945" spans="1:13" x14ac:dyDescent="0.25">
      <c r="A945" s="1" t="s">
        <v>921</v>
      </c>
      <c r="B945" s="4">
        <v>45335</v>
      </c>
      <c r="C945" s="5">
        <v>167.35337467944973</v>
      </c>
      <c r="D945" s="5">
        <v>28.661632621375087</v>
      </c>
      <c r="E945" s="5">
        <v>263.44558941707544</v>
      </c>
      <c r="F945">
        <v>9</v>
      </c>
      <c r="G945" s="1" t="s">
        <v>20</v>
      </c>
      <c r="H945" s="1" t="s">
        <v>18</v>
      </c>
      <c r="I945" s="5">
        <v>1559.8619797074616</v>
      </c>
      <c r="J945" s="5">
        <v>9.4763624179371142</v>
      </c>
      <c r="K945" s="5">
        <f>transport_fleet_analysis3[[#This Row],[Distance_Travelled (km)]]/transport_fleet_analysis3[[#This Row],[Fuel_Consumed (L)]]</f>
        <v>5.8389337722039603</v>
      </c>
      <c r="L945" s="5">
        <f>transport_fleet_analysis3[[#This Row],[Revenue (USD)]]/transport_fleet_analysis3[[#This Row],[Trip_Count]]</f>
        <v>173.31799774527352</v>
      </c>
      <c r="M945" s="5">
        <f>transport_fleet_analysis3[[#This Row],[Maintenance_Cost (USD)]]/transport_fleet_analysis3[[#This Row],[Distance_Travelled (km)]]</f>
        <v>1.5741874935099556</v>
      </c>
    </row>
    <row r="946" spans="1:13" x14ac:dyDescent="0.25">
      <c r="A946" s="1" t="s">
        <v>922</v>
      </c>
      <c r="B946" s="4">
        <v>45336</v>
      </c>
      <c r="C946" s="5">
        <v>155.98456376069026</v>
      </c>
      <c r="D946" s="5">
        <v>33.383947497113994</v>
      </c>
      <c r="E946" s="5">
        <v>34.973230883988364</v>
      </c>
      <c r="F946">
        <v>2</v>
      </c>
      <c r="G946" s="1" t="s">
        <v>11</v>
      </c>
      <c r="H946" s="1" t="s">
        <v>12</v>
      </c>
      <c r="I946" s="5">
        <v>1647.8400709471009</v>
      </c>
      <c r="J946" s="5">
        <v>10.297701686557728</v>
      </c>
      <c r="K946" s="5">
        <f>transport_fleet_analysis3[[#This Row],[Distance_Travelled (km)]]/transport_fleet_analysis3[[#This Row],[Fuel_Consumed (L)]]</f>
        <v>4.6724421602380897</v>
      </c>
      <c r="L946" s="5">
        <f>transport_fleet_analysis3[[#This Row],[Revenue (USD)]]/transport_fleet_analysis3[[#This Row],[Trip_Count]]</f>
        <v>823.92003547355046</v>
      </c>
      <c r="M946" s="5">
        <f>transport_fleet_analysis3[[#This Row],[Maintenance_Cost (USD)]]/transport_fleet_analysis3[[#This Row],[Distance_Travelled (km)]]</f>
        <v>0.22420956305422565</v>
      </c>
    </row>
    <row r="947" spans="1:13" x14ac:dyDescent="0.25">
      <c r="A947" s="1" t="s">
        <v>923</v>
      </c>
      <c r="B947" s="4">
        <v>45337</v>
      </c>
      <c r="C947" s="5">
        <v>389.19049330165564</v>
      </c>
      <c r="D947" s="5">
        <v>41.097563724700734</v>
      </c>
      <c r="E947" s="5">
        <v>299.30743543708604</v>
      </c>
      <c r="F947">
        <v>4</v>
      </c>
      <c r="G947" s="1" t="s">
        <v>14</v>
      </c>
      <c r="H947" s="1" t="s">
        <v>27</v>
      </c>
      <c r="I947" s="5">
        <v>1633.8154837947684</v>
      </c>
      <c r="J947" s="5">
        <v>7.9814434861706456</v>
      </c>
      <c r="K947" s="5">
        <f>transport_fleet_analysis3[[#This Row],[Distance_Travelled (km)]]/transport_fleet_analysis3[[#This Row],[Fuel_Consumed (L)]]</f>
        <v>9.469916414236053</v>
      </c>
      <c r="L947" s="5">
        <f>transport_fleet_analysis3[[#This Row],[Revenue (USD)]]/transport_fleet_analysis3[[#This Row],[Trip_Count]]</f>
        <v>408.4538709486921</v>
      </c>
      <c r="M947" s="5">
        <f>transport_fleet_analysis3[[#This Row],[Maintenance_Cost (USD)]]/transport_fleet_analysis3[[#This Row],[Distance_Travelled (km)]]</f>
        <v>0.76905125019355858</v>
      </c>
    </row>
    <row r="948" spans="1:13" x14ac:dyDescent="0.25">
      <c r="A948" s="1" t="s">
        <v>924</v>
      </c>
      <c r="B948" s="4">
        <v>45338</v>
      </c>
      <c r="C948" s="5">
        <v>479.31567019471066</v>
      </c>
      <c r="D948" s="5">
        <v>40.768080993584164</v>
      </c>
      <c r="E948" s="5">
        <v>214.46454442453475</v>
      </c>
      <c r="F948">
        <v>7</v>
      </c>
      <c r="G948" s="1" t="s">
        <v>11</v>
      </c>
      <c r="H948" s="1" t="s">
        <v>27</v>
      </c>
      <c r="I948" s="5">
        <v>814.2324268080373</v>
      </c>
      <c r="J948" s="5">
        <v>1.8436253371051194</v>
      </c>
      <c r="K948" s="5">
        <f>transport_fleet_analysis3[[#This Row],[Distance_Travelled (km)]]/transport_fleet_analysis3[[#This Row],[Fuel_Consumed (L)]]</f>
        <v>11.757131032734714</v>
      </c>
      <c r="L948" s="5">
        <f>transport_fleet_analysis3[[#This Row],[Revenue (USD)]]/transport_fleet_analysis3[[#This Row],[Trip_Count]]</f>
        <v>116.3189181154339</v>
      </c>
      <c r="M948" s="5">
        <f>transport_fleet_analysis3[[#This Row],[Maintenance_Cost (USD)]]/transport_fleet_analysis3[[#This Row],[Distance_Travelled (km)]]</f>
        <v>0.44743904228587728</v>
      </c>
    </row>
    <row r="949" spans="1:13" x14ac:dyDescent="0.25">
      <c r="A949" s="1" t="s">
        <v>925</v>
      </c>
      <c r="B949" s="4">
        <v>45339</v>
      </c>
      <c r="C949" s="5">
        <v>185.8756278612266</v>
      </c>
      <c r="D949" s="5">
        <v>49.523162709269023</v>
      </c>
      <c r="E949" s="5">
        <v>303.21742968354465</v>
      </c>
      <c r="F949">
        <v>5</v>
      </c>
      <c r="G949" s="1" t="s">
        <v>20</v>
      </c>
      <c r="H949" s="1" t="s">
        <v>18</v>
      </c>
      <c r="I949" s="5">
        <v>860.59387661564756</v>
      </c>
      <c r="J949" s="5">
        <v>3.6404041453714395</v>
      </c>
      <c r="K949" s="5">
        <f>transport_fleet_analysis3[[#This Row],[Distance_Travelled (km)]]/transport_fleet_analysis3[[#This Row],[Fuel_Consumed (L)]]</f>
        <v>3.7533068910083385</v>
      </c>
      <c r="L949" s="5">
        <f>transport_fleet_analysis3[[#This Row],[Revenue (USD)]]/transport_fleet_analysis3[[#This Row],[Trip_Count]]</f>
        <v>172.11877532312951</v>
      </c>
      <c r="M949" s="5">
        <f>transport_fleet_analysis3[[#This Row],[Maintenance_Cost (USD)]]/transport_fleet_analysis3[[#This Row],[Distance_Travelled (km)]]</f>
        <v>1.6312920266767013</v>
      </c>
    </row>
    <row r="950" spans="1:13" x14ac:dyDescent="0.25">
      <c r="A950" s="1" t="s">
        <v>486</v>
      </c>
      <c r="B950" s="4">
        <v>45340</v>
      </c>
      <c r="C950" s="5">
        <v>375.29713778044885</v>
      </c>
      <c r="D950" s="5">
        <v>40.186209508044122</v>
      </c>
      <c r="E950" s="5">
        <v>455.02571715112794</v>
      </c>
      <c r="F950">
        <v>7</v>
      </c>
      <c r="G950" s="1" t="s">
        <v>11</v>
      </c>
      <c r="H950" s="1" t="s">
        <v>21</v>
      </c>
      <c r="I950" s="5">
        <v>1669.5602139887831</v>
      </c>
      <c r="J950" s="5">
        <v>2.0299696908611384</v>
      </c>
      <c r="K950" s="5">
        <f>transport_fleet_analysis3[[#This Row],[Distance_Travelled (km)]]/transport_fleet_analysis3[[#This Row],[Fuel_Consumed (L)]]</f>
        <v>9.3389533965706608</v>
      </c>
      <c r="L950" s="5">
        <f>transport_fleet_analysis3[[#This Row],[Revenue (USD)]]/transport_fleet_analysis3[[#This Row],[Trip_Count]]</f>
        <v>238.50860199839758</v>
      </c>
      <c r="M950" s="5">
        <f>transport_fleet_analysis3[[#This Row],[Maintenance_Cost (USD)]]/transport_fleet_analysis3[[#This Row],[Distance_Travelled (km)]]</f>
        <v>1.2124412134934022</v>
      </c>
    </row>
    <row r="951" spans="1:13" x14ac:dyDescent="0.25">
      <c r="A951" s="1" t="s">
        <v>926</v>
      </c>
      <c r="B951" s="4">
        <v>45341</v>
      </c>
      <c r="C951" s="5">
        <v>55.146080387375598</v>
      </c>
      <c r="D951" s="5">
        <v>21.160044942690426</v>
      </c>
      <c r="E951" s="5">
        <v>284.76511929255599</v>
      </c>
      <c r="F951">
        <v>3</v>
      </c>
      <c r="G951" s="1" t="s">
        <v>20</v>
      </c>
      <c r="H951" s="1" t="s">
        <v>27</v>
      </c>
      <c r="I951" s="5">
        <v>112.77823812777223</v>
      </c>
      <c r="J951" s="5">
        <v>7.3284836756551766</v>
      </c>
      <c r="K951" s="5">
        <f>transport_fleet_analysis3[[#This Row],[Distance_Travelled (km)]]/transport_fleet_analysis3[[#This Row],[Fuel_Consumed (L)]]</f>
        <v>2.6061419310182226</v>
      </c>
      <c r="L951" s="5">
        <f>transport_fleet_analysis3[[#This Row],[Revenue (USD)]]/transport_fleet_analysis3[[#This Row],[Trip_Count]]</f>
        <v>37.59274604259074</v>
      </c>
      <c r="M951" s="5">
        <f>transport_fleet_analysis3[[#This Row],[Maintenance_Cost (USD)]]/transport_fleet_analysis3[[#This Row],[Distance_Travelled (km)]]</f>
        <v>5.1638324481488675</v>
      </c>
    </row>
    <row r="952" spans="1:13" x14ac:dyDescent="0.25">
      <c r="A952" s="1" t="s">
        <v>927</v>
      </c>
      <c r="B952" s="4">
        <v>45342</v>
      </c>
      <c r="C952" s="5">
        <v>344.15751518158942</v>
      </c>
      <c r="D952" s="5">
        <v>29.503301271532322</v>
      </c>
      <c r="E952" s="5">
        <v>280.86527548069688</v>
      </c>
      <c r="F952">
        <v>3</v>
      </c>
      <c r="G952" s="1" t="s">
        <v>20</v>
      </c>
      <c r="H952" s="1" t="s">
        <v>21</v>
      </c>
      <c r="I952" s="5">
        <v>118.79497423834498</v>
      </c>
      <c r="J952" s="5">
        <v>1.9304363293759823</v>
      </c>
      <c r="K952" s="5">
        <f>transport_fleet_analysis3[[#This Row],[Distance_Travelled (km)]]/transport_fleet_analysis3[[#This Row],[Fuel_Consumed (L)]]</f>
        <v>11.665051040022641</v>
      </c>
      <c r="L952" s="5">
        <f>transport_fleet_analysis3[[#This Row],[Revenue (USD)]]/transport_fleet_analysis3[[#This Row],[Trip_Count]]</f>
        <v>39.59832474611499</v>
      </c>
      <c r="M952" s="5">
        <f>transport_fleet_analysis3[[#This Row],[Maintenance_Cost (USD)]]/transport_fleet_analysis3[[#This Row],[Distance_Travelled (km)]]</f>
        <v>0.81609513984462212</v>
      </c>
    </row>
    <row r="953" spans="1:13" x14ac:dyDescent="0.25">
      <c r="A953" s="1" t="s">
        <v>928</v>
      </c>
      <c r="B953" s="4">
        <v>45343</v>
      </c>
      <c r="C953" s="5">
        <v>361.74586569023251</v>
      </c>
      <c r="D953" s="5">
        <v>26.810576844822876</v>
      </c>
      <c r="E953" s="5">
        <v>499.38952400568883</v>
      </c>
      <c r="F953">
        <v>6</v>
      </c>
      <c r="G953" s="1" t="s">
        <v>16</v>
      </c>
      <c r="H953" s="1" t="s">
        <v>21</v>
      </c>
      <c r="I953" s="5">
        <v>779.98466310675008</v>
      </c>
      <c r="J953" s="5">
        <v>4.1443595073801083</v>
      </c>
      <c r="K953" s="5">
        <f>transport_fleet_analysis3[[#This Row],[Distance_Travelled (km)]]/transport_fleet_analysis3[[#This Row],[Fuel_Consumed (L)]]</f>
        <v>13.492655073554886</v>
      </c>
      <c r="L953" s="5">
        <f>transport_fleet_analysis3[[#This Row],[Revenue (USD)]]/transport_fleet_analysis3[[#This Row],[Trip_Count]]</f>
        <v>129.99744385112501</v>
      </c>
      <c r="M953" s="5">
        <f>transport_fleet_analysis3[[#This Row],[Maintenance_Cost (USD)]]/transport_fleet_analysis3[[#This Row],[Distance_Travelled (km)]]</f>
        <v>1.3804982209066137</v>
      </c>
    </row>
    <row r="954" spans="1:13" x14ac:dyDescent="0.25">
      <c r="A954" s="1" t="s">
        <v>929</v>
      </c>
      <c r="B954" s="4">
        <v>45344</v>
      </c>
      <c r="C954" s="5">
        <v>77.955949310241252</v>
      </c>
      <c r="D954" s="5">
        <v>46.070465746926516</v>
      </c>
      <c r="E954" s="5">
        <v>246.60989637580442</v>
      </c>
      <c r="F954">
        <v>2</v>
      </c>
      <c r="G954" s="1" t="s">
        <v>14</v>
      </c>
      <c r="H954" s="1" t="s">
        <v>12</v>
      </c>
      <c r="I954" s="5">
        <v>1153.9140516434584</v>
      </c>
      <c r="J954" s="5">
        <v>11.225479076961843</v>
      </c>
      <c r="K954" s="5">
        <f>transport_fleet_analysis3[[#This Row],[Distance_Travelled (km)]]/transport_fleet_analysis3[[#This Row],[Fuel_Consumed (L)]]</f>
        <v>1.6921024792427217</v>
      </c>
      <c r="L954" s="5">
        <f>transport_fleet_analysis3[[#This Row],[Revenue (USD)]]/transport_fleet_analysis3[[#This Row],[Trip_Count]]</f>
        <v>576.95702582172919</v>
      </c>
      <c r="M954" s="5">
        <f>transport_fleet_analysis3[[#This Row],[Maintenance_Cost (USD)]]/transport_fleet_analysis3[[#This Row],[Distance_Travelled (km)]]</f>
        <v>3.1634519053109229</v>
      </c>
    </row>
    <row r="955" spans="1:13" x14ac:dyDescent="0.25">
      <c r="A955" s="1" t="s">
        <v>930</v>
      </c>
      <c r="B955" s="4">
        <v>45345</v>
      </c>
      <c r="C955" s="5">
        <v>103.20118151178767</v>
      </c>
      <c r="D955" s="5">
        <v>27.607696499468375</v>
      </c>
      <c r="E955" s="5">
        <v>392.09467464196553</v>
      </c>
      <c r="F955">
        <v>8</v>
      </c>
      <c r="G955" s="1" t="s">
        <v>20</v>
      </c>
      <c r="H955" s="1" t="s">
        <v>27</v>
      </c>
      <c r="I955" s="5">
        <v>370.56374886702588</v>
      </c>
      <c r="J955" s="5">
        <v>9.8918161065718717</v>
      </c>
      <c r="K955" s="5">
        <f>transport_fleet_analysis3[[#This Row],[Distance_Travelled (km)]]/transport_fleet_analysis3[[#This Row],[Fuel_Consumed (L)]]</f>
        <v>3.7381308329644578</v>
      </c>
      <c r="L955" s="5">
        <f>transport_fleet_analysis3[[#This Row],[Revenue (USD)]]/transport_fleet_analysis3[[#This Row],[Trip_Count]]</f>
        <v>46.320468608378235</v>
      </c>
      <c r="M955" s="5">
        <f>transport_fleet_analysis3[[#This Row],[Maintenance_Cost (USD)]]/transport_fleet_analysis3[[#This Row],[Distance_Travelled (km)]]</f>
        <v>3.7993235048106535</v>
      </c>
    </row>
    <row r="956" spans="1:13" x14ac:dyDescent="0.25">
      <c r="A956" s="1" t="s">
        <v>373</v>
      </c>
      <c r="B956" s="4">
        <v>45346</v>
      </c>
      <c r="C956" s="5">
        <v>188.0628539016289</v>
      </c>
      <c r="D956" s="5">
        <v>22.477157355618516</v>
      </c>
      <c r="E956" s="5">
        <v>195.59294244944456</v>
      </c>
      <c r="F956">
        <v>10</v>
      </c>
      <c r="G956" s="1" t="s">
        <v>14</v>
      </c>
      <c r="H956" s="1" t="s">
        <v>12</v>
      </c>
      <c r="I956" s="5">
        <v>936.77542708342173</v>
      </c>
      <c r="J956" s="5">
        <v>1.1176415054785429</v>
      </c>
      <c r="K956" s="5">
        <f>transport_fleet_analysis3[[#This Row],[Distance_Travelled (km)]]/transport_fleet_analysis3[[#This Row],[Fuel_Consumed (L)]]</f>
        <v>8.366843321253862</v>
      </c>
      <c r="L956" s="5">
        <f>transport_fleet_analysis3[[#This Row],[Revenue (USD)]]/transport_fleet_analysis3[[#This Row],[Trip_Count]]</f>
        <v>93.677542708342173</v>
      </c>
      <c r="M956" s="5">
        <f>transport_fleet_analysis3[[#This Row],[Maintenance_Cost (USD)]]/transport_fleet_analysis3[[#This Row],[Distance_Travelled (km)]]</f>
        <v>1.0400402758524259</v>
      </c>
    </row>
    <row r="957" spans="1:13" x14ac:dyDescent="0.25">
      <c r="A957" s="1" t="s">
        <v>931</v>
      </c>
      <c r="B957" s="4">
        <v>45347</v>
      </c>
      <c r="C957" s="5">
        <v>232.43747583577877</v>
      </c>
      <c r="D957" s="5">
        <v>13.091714316404115</v>
      </c>
      <c r="E957" s="5">
        <v>127.18719085969042</v>
      </c>
      <c r="F957">
        <v>1</v>
      </c>
      <c r="G957" s="1" t="s">
        <v>11</v>
      </c>
      <c r="H957" s="1" t="s">
        <v>18</v>
      </c>
      <c r="I957" s="5">
        <v>1299.5356970489333</v>
      </c>
      <c r="J957" s="5">
        <v>11.432363544880001</v>
      </c>
      <c r="K957" s="5">
        <f>transport_fleet_analysis3[[#This Row],[Distance_Travelled (km)]]/transport_fleet_analysis3[[#This Row],[Fuel_Consumed (L)]]</f>
        <v>17.754548427972576</v>
      </c>
      <c r="L957" s="5">
        <f>transport_fleet_analysis3[[#This Row],[Revenue (USD)]]/transport_fleet_analysis3[[#This Row],[Trip_Count]]</f>
        <v>1299.5356970489333</v>
      </c>
      <c r="M957" s="5">
        <f>transport_fleet_analysis3[[#This Row],[Maintenance_Cost (USD)]]/transport_fleet_analysis3[[#This Row],[Distance_Travelled (km)]]</f>
        <v>0.54718883175942956</v>
      </c>
    </row>
    <row r="958" spans="1:13" x14ac:dyDescent="0.25">
      <c r="A958" s="1" t="s">
        <v>932</v>
      </c>
      <c r="B958" s="4">
        <v>45348</v>
      </c>
      <c r="C958" s="5">
        <v>276.13421205727536</v>
      </c>
      <c r="D958" s="5">
        <v>19.349490529822081</v>
      </c>
      <c r="E958" s="5">
        <v>390.62952490902211</v>
      </c>
      <c r="F958">
        <v>9</v>
      </c>
      <c r="G958" s="1" t="s">
        <v>11</v>
      </c>
      <c r="H958" s="1" t="s">
        <v>27</v>
      </c>
      <c r="I958" s="5">
        <v>1834.1466535218967</v>
      </c>
      <c r="J958" s="5">
        <v>8.4473636939786818</v>
      </c>
      <c r="K958" s="5">
        <f>transport_fleet_analysis3[[#This Row],[Distance_Travelled (km)]]/transport_fleet_analysis3[[#This Row],[Fuel_Consumed (L)]]</f>
        <v>14.270877656013118</v>
      </c>
      <c r="L958" s="5">
        <f>transport_fleet_analysis3[[#This Row],[Revenue (USD)]]/transport_fleet_analysis3[[#This Row],[Trip_Count]]</f>
        <v>203.79407261354407</v>
      </c>
      <c r="M958" s="5">
        <f>transport_fleet_analysis3[[#This Row],[Maintenance_Cost (USD)]]/transport_fleet_analysis3[[#This Row],[Distance_Travelled (km)]]</f>
        <v>1.4146364624605019</v>
      </c>
    </row>
    <row r="959" spans="1:13" x14ac:dyDescent="0.25">
      <c r="A959" s="1" t="s">
        <v>933</v>
      </c>
      <c r="B959" s="4">
        <v>45349</v>
      </c>
      <c r="C959" s="5">
        <v>452.80326641731438</v>
      </c>
      <c r="D959" s="5">
        <v>14.855908463289254</v>
      </c>
      <c r="E959" s="5">
        <v>371.94887706219248</v>
      </c>
      <c r="F959">
        <v>7</v>
      </c>
      <c r="G959" s="1" t="s">
        <v>20</v>
      </c>
      <c r="H959" s="1" t="s">
        <v>18</v>
      </c>
      <c r="I959" s="5">
        <v>783.82754984065252</v>
      </c>
      <c r="J959" s="5">
        <v>11.256855607321642</v>
      </c>
      <c r="K959" s="5">
        <f>transport_fleet_analysis3[[#This Row],[Distance_Travelled (km)]]/transport_fleet_analysis3[[#This Row],[Fuel_Consumed (L)]]</f>
        <v>30.479675311425485</v>
      </c>
      <c r="L959" s="5">
        <f>transport_fleet_analysis3[[#This Row],[Revenue (USD)]]/transport_fleet_analysis3[[#This Row],[Trip_Count]]</f>
        <v>111.97536426295036</v>
      </c>
      <c r="M959" s="5">
        <f>transport_fleet_analysis3[[#This Row],[Maintenance_Cost (USD)]]/transport_fleet_analysis3[[#This Row],[Distance_Travelled (km)]]</f>
        <v>0.82143594061310388</v>
      </c>
    </row>
    <row r="960" spans="1:13" x14ac:dyDescent="0.25">
      <c r="A960" s="1" t="s">
        <v>934</v>
      </c>
      <c r="B960" s="4">
        <v>45350</v>
      </c>
      <c r="C960" s="5">
        <v>366.60066579601516</v>
      </c>
      <c r="D960" s="5">
        <v>45.309415172644115</v>
      </c>
      <c r="E960" s="5">
        <v>159.67959690289948</v>
      </c>
      <c r="F960">
        <v>5</v>
      </c>
      <c r="G960" s="1" t="s">
        <v>14</v>
      </c>
      <c r="H960" s="1" t="s">
        <v>12</v>
      </c>
      <c r="I960" s="5">
        <v>1953.0876230925514</v>
      </c>
      <c r="J960" s="5">
        <v>2.5007122030572244</v>
      </c>
      <c r="K960" s="5">
        <f>transport_fleet_analysis3[[#This Row],[Distance_Travelled (km)]]/transport_fleet_analysis3[[#This Row],[Fuel_Consumed (L)]]</f>
        <v>8.0910482821096519</v>
      </c>
      <c r="L960" s="5">
        <f>transport_fleet_analysis3[[#This Row],[Revenue (USD)]]/transport_fleet_analysis3[[#This Row],[Trip_Count]]</f>
        <v>390.61752461851029</v>
      </c>
      <c r="M960" s="5">
        <f>transport_fleet_analysis3[[#This Row],[Maintenance_Cost (USD)]]/transport_fleet_analysis3[[#This Row],[Distance_Travelled (km)]]</f>
        <v>0.43556821304778748</v>
      </c>
    </row>
    <row r="961" spans="1:13" x14ac:dyDescent="0.25">
      <c r="A961" s="1" t="s">
        <v>935</v>
      </c>
      <c r="B961" s="4">
        <v>45351</v>
      </c>
      <c r="C961" s="5">
        <v>189.94007677309713</v>
      </c>
      <c r="D961" s="5">
        <v>40.034222659781349</v>
      </c>
      <c r="E961" s="5">
        <v>243.05654824181732</v>
      </c>
      <c r="F961">
        <v>2</v>
      </c>
      <c r="G961" s="1" t="s">
        <v>20</v>
      </c>
      <c r="H961" s="1" t="s">
        <v>12</v>
      </c>
      <c r="I961" s="5">
        <v>478.33345290919743</v>
      </c>
      <c r="J961" s="5">
        <v>6.4758572478974328</v>
      </c>
      <c r="K961" s="5">
        <f>transport_fleet_analysis3[[#This Row],[Distance_Travelled (km)]]/transport_fleet_analysis3[[#This Row],[Fuel_Consumed (L)]]</f>
        <v>4.7444427330897625</v>
      </c>
      <c r="L961" s="5">
        <f>transport_fleet_analysis3[[#This Row],[Revenue (USD)]]/transport_fleet_analysis3[[#This Row],[Trip_Count]]</f>
        <v>239.16672645459872</v>
      </c>
      <c r="M961" s="5">
        <f>transport_fleet_analysis3[[#This Row],[Maintenance_Cost (USD)]]/transport_fleet_analysis3[[#This Row],[Distance_Travelled (km)]]</f>
        <v>1.2796485732296152</v>
      </c>
    </row>
    <row r="962" spans="1:13" x14ac:dyDescent="0.25">
      <c r="A962" s="1" t="s">
        <v>936</v>
      </c>
      <c r="B962" s="4">
        <v>45352</v>
      </c>
      <c r="C962" s="5">
        <v>102.83708563014935</v>
      </c>
      <c r="D962" s="5">
        <v>7.6366053625153336</v>
      </c>
      <c r="E962" s="5">
        <v>264.99775680501705</v>
      </c>
      <c r="F962">
        <v>7</v>
      </c>
      <c r="G962" s="1" t="s">
        <v>20</v>
      </c>
      <c r="H962" s="1" t="s">
        <v>12</v>
      </c>
      <c r="I962" s="5">
        <v>639.79167961238738</v>
      </c>
      <c r="J962" s="5">
        <v>8.5363405047170708</v>
      </c>
      <c r="K962" s="5">
        <f>transport_fleet_analysis3[[#This Row],[Distance_Travelled (km)]]/transport_fleet_analysis3[[#This Row],[Fuel_Consumed (L)]]</f>
        <v>13.466334941822504</v>
      </c>
      <c r="L962" s="5">
        <f>transport_fleet_analysis3[[#This Row],[Revenue (USD)]]/transport_fleet_analysis3[[#This Row],[Trip_Count]]</f>
        <v>91.3988113731982</v>
      </c>
      <c r="M962" s="5">
        <f>transport_fleet_analysis3[[#This Row],[Maintenance_Cost (USD)]]/transport_fleet_analysis3[[#This Row],[Distance_Travelled (km)]]</f>
        <v>2.5768695717231229</v>
      </c>
    </row>
    <row r="963" spans="1:13" x14ac:dyDescent="0.25">
      <c r="A963" s="1" t="s">
        <v>937</v>
      </c>
      <c r="B963" s="4">
        <v>45353</v>
      </c>
      <c r="C963" s="5">
        <v>462.25867363278587</v>
      </c>
      <c r="D963" s="5">
        <v>49.618909554375684</v>
      </c>
      <c r="E963" s="5">
        <v>210.45687567185956</v>
      </c>
      <c r="F963">
        <v>9</v>
      </c>
      <c r="G963" s="1" t="s">
        <v>16</v>
      </c>
      <c r="H963" s="1" t="s">
        <v>27</v>
      </c>
      <c r="I963" s="5">
        <v>515.99557684530487</v>
      </c>
      <c r="J963" s="5">
        <v>8.4445158225959958</v>
      </c>
      <c r="K963" s="5">
        <f>transport_fleet_analysis3[[#This Row],[Distance_Travelled (km)]]/transport_fleet_analysis3[[#This Row],[Fuel_Consumed (L)]]</f>
        <v>9.316179613463941</v>
      </c>
      <c r="L963" s="5">
        <f>transport_fleet_analysis3[[#This Row],[Revenue (USD)]]/transport_fleet_analysis3[[#This Row],[Trip_Count]]</f>
        <v>57.332841871700538</v>
      </c>
      <c r="M963" s="5">
        <f>transport_fleet_analysis3[[#This Row],[Maintenance_Cost (USD)]]/transport_fleet_analysis3[[#This Row],[Distance_Travelled (km)]]</f>
        <v>0.45527945212563953</v>
      </c>
    </row>
    <row r="964" spans="1:13" x14ac:dyDescent="0.25">
      <c r="A964" s="1" t="s">
        <v>938</v>
      </c>
      <c r="B964" s="4">
        <v>45354</v>
      </c>
      <c r="C964" s="5">
        <v>182.76692007031107</v>
      </c>
      <c r="D964" s="5">
        <v>28.824453138444422</v>
      </c>
      <c r="E964" s="5">
        <v>261.04028943988681</v>
      </c>
      <c r="F964">
        <v>7</v>
      </c>
      <c r="G964" s="1" t="s">
        <v>11</v>
      </c>
      <c r="H964" s="1" t="s">
        <v>12</v>
      </c>
      <c r="I964" s="5">
        <v>597.79781971715147</v>
      </c>
      <c r="J964" s="5">
        <v>6.8565027987711238</v>
      </c>
      <c r="K964" s="5">
        <f>transport_fleet_analysis3[[#This Row],[Distance_Travelled (km)]]/transport_fleet_analysis3[[#This Row],[Fuel_Consumed (L)]]</f>
        <v>6.3406899410191038</v>
      </c>
      <c r="L964" s="5">
        <f>transport_fleet_analysis3[[#This Row],[Revenue (USD)]]/transport_fleet_analysis3[[#This Row],[Trip_Count]]</f>
        <v>85.399688531021638</v>
      </c>
      <c r="M964" s="5">
        <f>transport_fleet_analysis3[[#This Row],[Maintenance_Cost (USD)]]/transport_fleet_analysis3[[#This Row],[Distance_Travelled (km)]]</f>
        <v>1.4282687990773368</v>
      </c>
    </row>
    <row r="965" spans="1:13" x14ac:dyDescent="0.25">
      <c r="A965" s="1" t="s">
        <v>939</v>
      </c>
      <c r="B965" s="4">
        <v>45355</v>
      </c>
      <c r="C965" s="5">
        <v>326.58145166473207</v>
      </c>
      <c r="D965" s="5">
        <v>39.507897580262281</v>
      </c>
      <c r="E965" s="5">
        <v>338.08567490177438</v>
      </c>
      <c r="F965">
        <v>3</v>
      </c>
      <c r="G965" s="1" t="s">
        <v>14</v>
      </c>
      <c r="H965" s="1" t="s">
        <v>18</v>
      </c>
      <c r="I965" s="5">
        <v>431.14058856407712</v>
      </c>
      <c r="J965" s="5">
        <v>2.3716074486090681</v>
      </c>
      <c r="K965" s="5">
        <f>transport_fleet_analysis3[[#This Row],[Distance_Travelled (km)]]/transport_fleet_analysis3[[#This Row],[Fuel_Consumed (L)]]</f>
        <v>8.2662321122318758</v>
      </c>
      <c r="L965" s="5">
        <f>transport_fleet_analysis3[[#This Row],[Revenue (USD)]]/transport_fleet_analysis3[[#This Row],[Trip_Count]]</f>
        <v>143.71352952135905</v>
      </c>
      <c r="M965" s="5">
        <f>transport_fleet_analysis3[[#This Row],[Maintenance_Cost (USD)]]/transport_fleet_analysis3[[#This Row],[Distance_Travelled (km)]]</f>
        <v>1.035226199094897</v>
      </c>
    </row>
    <row r="966" spans="1:13" x14ac:dyDescent="0.25">
      <c r="A966" s="1" t="s">
        <v>940</v>
      </c>
      <c r="B966" s="4">
        <v>45356</v>
      </c>
      <c r="C966" s="5">
        <v>148.60787042090476</v>
      </c>
      <c r="D966" s="5">
        <v>49.98225860651057</v>
      </c>
      <c r="E966" s="5">
        <v>427.03128324985596</v>
      </c>
      <c r="F966">
        <v>3</v>
      </c>
      <c r="G966" s="1" t="s">
        <v>11</v>
      </c>
      <c r="H966" s="1" t="s">
        <v>21</v>
      </c>
      <c r="I966" s="5">
        <v>1710.3149492558791</v>
      </c>
      <c r="J966" s="5">
        <v>1.1529028846260359</v>
      </c>
      <c r="K966" s="5">
        <f>transport_fleet_analysis3[[#This Row],[Distance_Travelled (km)]]/transport_fleet_analysis3[[#This Row],[Fuel_Consumed (L)]]</f>
        <v>2.973212387035816</v>
      </c>
      <c r="L966" s="5">
        <f>transport_fleet_analysis3[[#This Row],[Revenue (USD)]]/transport_fleet_analysis3[[#This Row],[Trip_Count]]</f>
        <v>570.10498308529304</v>
      </c>
      <c r="M966" s="5">
        <f>transport_fleet_analysis3[[#This Row],[Maintenance_Cost (USD)]]/transport_fleet_analysis3[[#This Row],[Distance_Travelled (km)]]</f>
        <v>2.873544194128935</v>
      </c>
    </row>
    <row r="967" spans="1:13" x14ac:dyDescent="0.25">
      <c r="A967" s="1" t="s">
        <v>941</v>
      </c>
      <c r="B967" s="4">
        <v>45357</v>
      </c>
      <c r="C967" s="5">
        <v>110.10595198856186</v>
      </c>
      <c r="D967" s="5">
        <v>48.829093778007596</v>
      </c>
      <c r="E967" s="5">
        <v>407.13922732539123</v>
      </c>
      <c r="F967">
        <v>8</v>
      </c>
      <c r="G967" s="1" t="s">
        <v>16</v>
      </c>
      <c r="H967" s="1" t="s">
        <v>27</v>
      </c>
      <c r="I967" s="5">
        <v>567.33209445497914</v>
      </c>
      <c r="J967" s="5">
        <v>3.0920240433495514</v>
      </c>
      <c r="K967" s="5">
        <f>transport_fleet_analysis3[[#This Row],[Distance_Travelled (km)]]/transport_fleet_analysis3[[#This Row],[Fuel_Consumed (L)]]</f>
        <v>2.2549251577172025</v>
      </c>
      <c r="L967" s="5">
        <f>transport_fleet_analysis3[[#This Row],[Revenue (USD)]]/transport_fleet_analysis3[[#This Row],[Trip_Count]]</f>
        <v>70.916511806872393</v>
      </c>
      <c r="M967" s="5">
        <f>transport_fleet_analysis3[[#This Row],[Maintenance_Cost (USD)]]/transport_fleet_analysis3[[#This Row],[Distance_Travelled (km)]]</f>
        <v>3.697704074777775</v>
      </c>
    </row>
    <row r="968" spans="1:13" x14ac:dyDescent="0.25">
      <c r="A968" s="1" t="s">
        <v>942</v>
      </c>
      <c r="B968" s="4">
        <v>45358</v>
      </c>
      <c r="C968" s="5">
        <v>118.93350411013064</v>
      </c>
      <c r="D968" s="5">
        <v>9.5060451787230917</v>
      </c>
      <c r="E968" s="5">
        <v>314.73726874886148</v>
      </c>
      <c r="F968">
        <v>9</v>
      </c>
      <c r="G968" s="1" t="s">
        <v>29</v>
      </c>
      <c r="H968" s="1" t="s">
        <v>18</v>
      </c>
      <c r="I968" s="5">
        <v>472.3763640287134</v>
      </c>
      <c r="J968" s="5">
        <v>10.145371617414726</v>
      </c>
      <c r="K968" s="5">
        <f>transport_fleet_analysis3[[#This Row],[Distance_Travelled (km)]]/transport_fleet_analysis3[[#This Row],[Fuel_Consumed (L)]]</f>
        <v>12.511354814127497</v>
      </c>
      <c r="L968" s="5">
        <f>transport_fleet_analysis3[[#This Row],[Revenue (USD)]]/transport_fleet_analysis3[[#This Row],[Trip_Count]]</f>
        <v>52.486262669857041</v>
      </c>
      <c r="M968" s="5">
        <f>transport_fleet_analysis3[[#This Row],[Maintenance_Cost (USD)]]/transport_fleet_analysis3[[#This Row],[Distance_Travelled (km)]]</f>
        <v>2.6463297378123114</v>
      </c>
    </row>
    <row r="969" spans="1:13" x14ac:dyDescent="0.25">
      <c r="A969" s="1" t="s">
        <v>943</v>
      </c>
      <c r="B969" s="4">
        <v>45359</v>
      </c>
      <c r="C969" s="5">
        <v>386.48067671788544</v>
      </c>
      <c r="D969" s="5">
        <v>34.558898961930538</v>
      </c>
      <c r="E969" s="5">
        <v>99.604904975435971</v>
      </c>
      <c r="F969">
        <v>4</v>
      </c>
      <c r="G969" s="1" t="s">
        <v>11</v>
      </c>
      <c r="H969" s="1" t="s">
        <v>27</v>
      </c>
      <c r="I969" s="5">
        <v>434.54710618760197</v>
      </c>
      <c r="J969" s="5">
        <v>1.0801928256136235</v>
      </c>
      <c r="K969" s="5">
        <f>transport_fleet_analysis3[[#This Row],[Distance_Travelled (km)]]/transport_fleet_analysis3[[#This Row],[Fuel_Consumed (L)]]</f>
        <v>11.183246235466749</v>
      </c>
      <c r="L969" s="5">
        <f>transport_fleet_analysis3[[#This Row],[Revenue (USD)]]/transport_fleet_analysis3[[#This Row],[Trip_Count]]</f>
        <v>108.63677654690049</v>
      </c>
      <c r="M969" s="5">
        <f>transport_fleet_analysis3[[#This Row],[Maintenance_Cost (USD)]]/transport_fleet_analysis3[[#This Row],[Distance_Travelled (km)]]</f>
        <v>0.25772285906067005</v>
      </c>
    </row>
    <row r="970" spans="1:13" x14ac:dyDescent="0.25">
      <c r="A970" s="1" t="s">
        <v>944</v>
      </c>
      <c r="B970" s="4">
        <v>45360</v>
      </c>
      <c r="C970" s="5">
        <v>322.5825266400812</v>
      </c>
      <c r="D970" s="5">
        <v>16.993715047955739</v>
      </c>
      <c r="E970" s="5">
        <v>266.78560664786346</v>
      </c>
      <c r="F970">
        <v>8</v>
      </c>
      <c r="G970" s="1" t="s">
        <v>16</v>
      </c>
      <c r="H970" s="1" t="s">
        <v>12</v>
      </c>
      <c r="I970" s="5">
        <v>597.39835135812302</v>
      </c>
      <c r="J970" s="5">
        <v>5.6747680062689536</v>
      </c>
      <c r="K970" s="5">
        <f>transport_fleet_analysis3[[#This Row],[Distance_Travelled (km)]]/transport_fleet_analysis3[[#This Row],[Fuel_Consumed (L)]]</f>
        <v>18.982460617337839</v>
      </c>
      <c r="L970" s="5">
        <f>transport_fleet_analysis3[[#This Row],[Revenue (USD)]]/transport_fleet_analysis3[[#This Row],[Trip_Count]]</f>
        <v>74.674793919765378</v>
      </c>
      <c r="M970" s="5">
        <f>transport_fleet_analysis3[[#This Row],[Maintenance_Cost (USD)]]/transport_fleet_analysis3[[#This Row],[Distance_Travelled (km)]]</f>
        <v>0.827030556882975</v>
      </c>
    </row>
    <row r="971" spans="1:13" x14ac:dyDescent="0.25">
      <c r="A971" s="1" t="s">
        <v>945</v>
      </c>
      <c r="B971" s="4">
        <v>45361</v>
      </c>
      <c r="C971" s="5">
        <v>237.1305269440511</v>
      </c>
      <c r="D971" s="5">
        <v>41.732832272393061</v>
      </c>
      <c r="E971" s="5">
        <v>234.18581304272084</v>
      </c>
      <c r="F971">
        <v>7</v>
      </c>
      <c r="G971" s="1" t="s">
        <v>11</v>
      </c>
      <c r="H971" s="1" t="s">
        <v>27</v>
      </c>
      <c r="I971" s="5">
        <v>292.26141229188545</v>
      </c>
      <c r="J971" s="5">
        <v>6.8775730523939984</v>
      </c>
      <c r="K971" s="5">
        <f>transport_fleet_analysis3[[#This Row],[Distance_Travelled (km)]]/transport_fleet_analysis3[[#This Row],[Fuel_Consumed (L)]]</f>
        <v>5.6821096012914696</v>
      </c>
      <c r="L971" s="5">
        <f>transport_fleet_analysis3[[#This Row],[Revenue (USD)]]/transport_fleet_analysis3[[#This Row],[Trip_Count]]</f>
        <v>41.751630327412208</v>
      </c>
      <c r="M971" s="5">
        <f>transport_fleet_analysis3[[#This Row],[Maintenance_Cost (USD)]]/transport_fleet_analysis3[[#This Row],[Distance_Travelled (km)]]</f>
        <v>0.98758188606385111</v>
      </c>
    </row>
    <row r="972" spans="1:13" x14ac:dyDescent="0.25">
      <c r="A972" s="1" t="s">
        <v>946</v>
      </c>
      <c r="B972" s="4">
        <v>45362</v>
      </c>
      <c r="C972" s="5">
        <v>297.15552896826415</v>
      </c>
      <c r="D972" s="5">
        <v>46.276676715669822</v>
      </c>
      <c r="E972" s="5">
        <v>105.98968827613797</v>
      </c>
      <c r="F972">
        <v>10</v>
      </c>
      <c r="G972" s="1" t="s">
        <v>14</v>
      </c>
      <c r="H972" s="1" t="s">
        <v>12</v>
      </c>
      <c r="I972" s="5">
        <v>1679.7468989130818</v>
      </c>
      <c r="J972" s="5">
        <v>4.7956668860203671</v>
      </c>
      <c r="K972" s="5">
        <f>transport_fleet_analysis3[[#This Row],[Distance_Travelled (km)]]/transport_fleet_analysis3[[#This Row],[Fuel_Consumed (L)]]</f>
        <v>6.4212806549188484</v>
      </c>
      <c r="L972" s="5">
        <f>transport_fleet_analysis3[[#This Row],[Revenue (USD)]]/transport_fleet_analysis3[[#This Row],[Trip_Count]]</f>
        <v>167.97468989130817</v>
      </c>
      <c r="M972" s="5">
        <f>transport_fleet_analysis3[[#This Row],[Maintenance_Cost (USD)]]/transport_fleet_analysis3[[#This Row],[Distance_Travelled (km)]]</f>
        <v>0.35668085545686595</v>
      </c>
    </row>
    <row r="973" spans="1:13" x14ac:dyDescent="0.25">
      <c r="A973" s="1" t="s">
        <v>947</v>
      </c>
      <c r="B973" s="4">
        <v>45363</v>
      </c>
      <c r="C973" s="5">
        <v>261.87263459569022</v>
      </c>
      <c r="D973" s="5">
        <v>7.5158895133602392</v>
      </c>
      <c r="E973" s="5">
        <v>475.38167917422959</v>
      </c>
      <c r="F973">
        <v>4</v>
      </c>
      <c r="G973" s="1" t="s">
        <v>16</v>
      </c>
      <c r="H973" s="1" t="s">
        <v>18</v>
      </c>
      <c r="I973" s="5">
        <v>360.76271548832369</v>
      </c>
      <c r="J973" s="5">
        <v>11.93644140756737</v>
      </c>
      <c r="K973" s="5">
        <f>transport_fleet_analysis3[[#This Row],[Distance_Travelled (km)]]/transport_fleet_analysis3[[#This Row],[Fuel_Consumed (L)]]</f>
        <v>34.842533825196021</v>
      </c>
      <c r="L973" s="5">
        <f>transport_fleet_analysis3[[#This Row],[Revenue (USD)]]/transport_fleet_analysis3[[#This Row],[Trip_Count]]</f>
        <v>90.190678872080923</v>
      </c>
      <c r="M973" s="5">
        <f>transport_fleet_analysis3[[#This Row],[Maintenance_Cost (USD)]]/transport_fleet_analysis3[[#This Row],[Distance_Travelled (km)]]</f>
        <v>1.815316365179507</v>
      </c>
    </row>
    <row r="974" spans="1:13" x14ac:dyDescent="0.25">
      <c r="A974" s="1" t="s">
        <v>948</v>
      </c>
      <c r="B974" s="4">
        <v>45364</v>
      </c>
      <c r="C974" s="5">
        <v>291.88295946194035</v>
      </c>
      <c r="D974" s="5">
        <v>49.837642182790567</v>
      </c>
      <c r="E974" s="5">
        <v>336.51838733742881</v>
      </c>
      <c r="F974">
        <v>9</v>
      </c>
      <c r="G974" s="1" t="s">
        <v>29</v>
      </c>
      <c r="H974" s="1" t="s">
        <v>18</v>
      </c>
      <c r="I974" s="5">
        <v>1344.2514747089649</v>
      </c>
      <c r="J974" s="5">
        <v>8.272915217724087</v>
      </c>
      <c r="K974" s="5">
        <f>transport_fleet_analysis3[[#This Row],[Distance_Travelled (km)]]/transport_fleet_analysis3[[#This Row],[Fuel_Consumed (L)]]</f>
        <v>5.8566767342522965</v>
      </c>
      <c r="L974" s="5">
        <f>transport_fleet_analysis3[[#This Row],[Revenue (USD)]]/transport_fleet_analysis3[[#This Row],[Trip_Count]]</f>
        <v>149.36127496766278</v>
      </c>
      <c r="M974" s="5">
        <f>transport_fleet_analysis3[[#This Row],[Maintenance_Cost (USD)]]/transport_fleet_analysis3[[#This Row],[Distance_Travelled (km)]]</f>
        <v>1.1529223492792104</v>
      </c>
    </row>
    <row r="975" spans="1:13" x14ac:dyDescent="0.25">
      <c r="A975" s="1" t="s">
        <v>949</v>
      </c>
      <c r="B975" s="4">
        <v>45365</v>
      </c>
      <c r="C975" s="5">
        <v>348.84249770284873</v>
      </c>
      <c r="D975" s="5">
        <v>14.873521371976619</v>
      </c>
      <c r="E975" s="5">
        <v>484.51306872200627</v>
      </c>
      <c r="F975">
        <v>10</v>
      </c>
      <c r="G975" s="1" t="s">
        <v>11</v>
      </c>
      <c r="H975" s="1" t="s">
        <v>21</v>
      </c>
      <c r="I975" s="5">
        <v>1781.5218970987285</v>
      </c>
      <c r="J975" s="5">
        <v>11.125048518605508</v>
      </c>
      <c r="K975" s="5">
        <f>transport_fleet_analysis3[[#This Row],[Distance_Travelled (km)]]/transport_fleet_analysis3[[#This Row],[Fuel_Consumed (L)]]</f>
        <v>23.45392788826102</v>
      </c>
      <c r="L975" s="5">
        <f>transport_fleet_analysis3[[#This Row],[Revenue (USD)]]/transport_fleet_analysis3[[#This Row],[Trip_Count]]</f>
        <v>178.15218970987286</v>
      </c>
      <c r="M975" s="5">
        <f>transport_fleet_analysis3[[#This Row],[Maintenance_Cost (USD)]]/transport_fleet_analysis3[[#This Row],[Distance_Travelled (km)]]</f>
        <v>1.3889164075838161</v>
      </c>
    </row>
    <row r="976" spans="1:13" x14ac:dyDescent="0.25">
      <c r="A976" s="1" t="s">
        <v>950</v>
      </c>
      <c r="B976" s="4">
        <v>45366</v>
      </c>
      <c r="C976" s="5">
        <v>148.28523019579666</v>
      </c>
      <c r="D976" s="5">
        <v>43.092729070930993</v>
      </c>
      <c r="E976" s="5">
        <v>373.24150824071575</v>
      </c>
      <c r="F976">
        <v>9</v>
      </c>
      <c r="G976" s="1" t="s">
        <v>16</v>
      </c>
      <c r="H976" s="1" t="s">
        <v>12</v>
      </c>
      <c r="I976" s="5">
        <v>742.92823060316437</v>
      </c>
      <c r="J976" s="5">
        <v>11.990847100940725</v>
      </c>
      <c r="K976" s="5">
        <f>transport_fleet_analysis3[[#This Row],[Distance_Travelled (km)]]/transport_fleet_analysis3[[#This Row],[Fuel_Consumed (L)]]</f>
        <v>3.4410730857105367</v>
      </c>
      <c r="L976" s="5">
        <f>transport_fleet_analysis3[[#This Row],[Revenue (USD)]]/transport_fleet_analysis3[[#This Row],[Trip_Count]]</f>
        <v>82.547581178129377</v>
      </c>
      <c r="M976" s="5">
        <f>transport_fleet_analysis3[[#This Row],[Maintenance_Cost (USD)]]/transport_fleet_analysis3[[#This Row],[Distance_Travelled (km)]]</f>
        <v>2.5170511435824428</v>
      </c>
    </row>
    <row r="977" spans="1:13" x14ac:dyDescent="0.25">
      <c r="A977" s="1" t="s">
        <v>951</v>
      </c>
      <c r="B977" s="4">
        <v>45367</v>
      </c>
      <c r="C977" s="5">
        <v>161.35944318885998</v>
      </c>
      <c r="D977" s="5">
        <v>40.882580932073395</v>
      </c>
      <c r="E977" s="5">
        <v>252.08163954916685</v>
      </c>
      <c r="F977">
        <v>4</v>
      </c>
      <c r="G977" s="1" t="s">
        <v>29</v>
      </c>
      <c r="H977" s="1" t="s">
        <v>21</v>
      </c>
      <c r="I977" s="5">
        <v>499.45101946322245</v>
      </c>
      <c r="J977" s="5">
        <v>11.394355213710856</v>
      </c>
      <c r="K977" s="5">
        <f>transport_fleet_analysis3[[#This Row],[Distance_Travelled (km)]]/transport_fleet_analysis3[[#This Row],[Fuel_Consumed (L)]]</f>
        <v>3.9468996210625615</v>
      </c>
      <c r="L977" s="5">
        <f>transport_fleet_analysis3[[#This Row],[Revenue (USD)]]/transport_fleet_analysis3[[#This Row],[Trip_Count]]</f>
        <v>124.86275486580561</v>
      </c>
      <c r="M977" s="5">
        <f>transport_fleet_analysis3[[#This Row],[Maintenance_Cost (USD)]]/transport_fleet_analysis3[[#This Row],[Distance_Travelled (km)]]</f>
        <v>1.5622366721613117</v>
      </c>
    </row>
    <row r="978" spans="1:13" x14ac:dyDescent="0.25">
      <c r="A978" s="1" t="s">
        <v>952</v>
      </c>
      <c r="B978" s="4">
        <v>45368</v>
      </c>
      <c r="C978" s="5">
        <v>389.63279737618939</v>
      </c>
      <c r="D978" s="5">
        <v>20.966208555432196</v>
      </c>
      <c r="E978" s="5">
        <v>192.22185864598686</v>
      </c>
      <c r="F978">
        <v>4</v>
      </c>
      <c r="G978" s="1" t="s">
        <v>14</v>
      </c>
      <c r="H978" s="1" t="s">
        <v>18</v>
      </c>
      <c r="I978" s="5">
        <v>966.78698924396087</v>
      </c>
      <c r="J978" s="5">
        <v>8.5248591207051998</v>
      </c>
      <c r="K978" s="5">
        <f>transport_fleet_analysis3[[#This Row],[Distance_Travelled (km)]]/transport_fleet_analysis3[[#This Row],[Fuel_Consumed (L)]]</f>
        <v>18.583846304211178</v>
      </c>
      <c r="L978" s="5">
        <f>transport_fleet_analysis3[[#This Row],[Revenue (USD)]]/transport_fleet_analysis3[[#This Row],[Trip_Count]]</f>
        <v>241.69674731099022</v>
      </c>
      <c r="M978" s="5">
        <f>transport_fleet_analysis3[[#This Row],[Maintenance_Cost (USD)]]/transport_fleet_analysis3[[#This Row],[Distance_Travelled (km)]]</f>
        <v>0.49334106353577106</v>
      </c>
    </row>
    <row r="979" spans="1:13" x14ac:dyDescent="0.25">
      <c r="A979" s="1" t="s">
        <v>953</v>
      </c>
      <c r="B979" s="4">
        <v>45369</v>
      </c>
      <c r="C979" s="5">
        <v>442.91077631947996</v>
      </c>
      <c r="D979" s="5">
        <v>42.765001353765918</v>
      </c>
      <c r="E979" s="5">
        <v>125.03317628433362</v>
      </c>
      <c r="F979">
        <v>2</v>
      </c>
      <c r="G979" s="1" t="s">
        <v>11</v>
      </c>
      <c r="H979" s="1" t="s">
        <v>12</v>
      </c>
      <c r="I979" s="5">
        <v>802.31724335273168</v>
      </c>
      <c r="J979" s="5">
        <v>1.4659157967650063</v>
      </c>
      <c r="K979" s="5">
        <f>transport_fleet_analysis3[[#This Row],[Distance_Travelled (km)]]/transport_fleet_analysis3[[#This Row],[Fuel_Consumed (L)]]</f>
        <v>10.356851684759199</v>
      </c>
      <c r="L979" s="5">
        <f>transport_fleet_analysis3[[#This Row],[Revenue (USD)]]/transport_fleet_analysis3[[#This Row],[Trip_Count]]</f>
        <v>401.15862167636584</v>
      </c>
      <c r="M979" s="5">
        <f>transport_fleet_analysis3[[#This Row],[Maintenance_Cost (USD)]]/transport_fleet_analysis3[[#This Row],[Distance_Travelled (km)]]</f>
        <v>0.28229879011601383</v>
      </c>
    </row>
    <row r="980" spans="1:13" x14ac:dyDescent="0.25">
      <c r="A980" s="1" t="s">
        <v>954</v>
      </c>
      <c r="B980" s="4">
        <v>45370</v>
      </c>
      <c r="C980" s="5">
        <v>86.841637912973681</v>
      </c>
      <c r="D980" s="5">
        <v>43.034940606482635</v>
      </c>
      <c r="E980" s="5">
        <v>254.06823121935096</v>
      </c>
      <c r="F980">
        <v>5</v>
      </c>
      <c r="G980" s="1" t="s">
        <v>20</v>
      </c>
      <c r="H980" s="1" t="s">
        <v>21</v>
      </c>
      <c r="I980" s="5">
        <v>807.46549036895158</v>
      </c>
      <c r="J980" s="5">
        <v>5.9351724804276316</v>
      </c>
      <c r="K980" s="5">
        <f>transport_fleet_analysis3[[#This Row],[Distance_Travelled (km)]]/transport_fleet_analysis3[[#This Row],[Fuel_Consumed (L)]]</f>
        <v>2.0179332581649283</v>
      </c>
      <c r="L980" s="5">
        <f>transport_fleet_analysis3[[#This Row],[Revenue (USD)]]/transport_fleet_analysis3[[#This Row],[Trip_Count]]</f>
        <v>161.49309807379032</v>
      </c>
      <c r="M980" s="5">
        <f>transport_fleet_analysis3[[#This Row],[Maintenance_Cost (USD)]]/transport_fleet_analysis3[[#This Row],[Distance_Travelled (km)]]</f>
        <v>2.9256499223789341</v>
      </c>
    </row>
    <row r="981" spans="1:13" x14ac:dyDescent="0.25">
      <c r="A981" s="1" t="s">
        <v>955</v>
      </c>
      <c r="B981" s="4">
        <v>45371</v>
      </c>
      <c r="C981" s="5">
        <v>251.03658987341748</v>
      </c>
      <c r="D981" s="5">
        <v>12.924516541099552</v>
      </c>
      <c r="E981" s="5">
        <v>50.173357478465221</v>
      </c>
      <c r="F981">
        <v>7</v>
      </c>
      <c r="G981" s="1" t="s">
        <v>14</v>
      </c>
      <c r="H981" s="1" t="s">
        <v>27</v>
      </c>
      <c r="I981" s="5">
        <v>425.58363294755912</v>
      </c>
      <c r="J981" s="5">
        <v>2.8538557322304232</v>
      </c>
      <c r="K981" s="5">
        <f>transport_fleet_analysis3[[#This Row],[Distance_Travelled (km)]]/transport_fleet_analysis3[[#This Row],[Fuel_Consumed (L)]]</f>
        <v>19.423286671894388</v>
      </c>
      <c r="L981" s="5">
        <f>transport_fleet_analysis3[[#This Row],[Revenue (USD)]]/transport_fleet_analysis3[[#This Row],[Trip_Count]]</f>
        <v>60.797661849651305</v>
      </c>
      <c r="M981" s="5">
        <f>transport_fleet_analysis3[[#This Row],[Maintenance_Cost (USD)]]/transport_fleet_analysis3[[#This Row],[Distance_Travelled (km)]]</f>
        <v>0.19986471893903832</v>
      </c>
    </row>
    <row r="982" spans="1:13" x14ac:dyDescent="0.25">
      <c r="A982" s="1" t="s">
        <v>956</v>
      </c>
      <c r="B982" s="4">
        <v>45372</v>
      </c>
      <c r="C982" s="5">
        <v>366.69475632014263</v>
      </c>
      <c r="D982" s="5">
        <v>31.663377913163572</v>
      </c>
      <c r="E982" s="5">
        <v>197.32888901478768</v>
      </c>
      <c r="F982">
        <v>6</v>
      </c>
      <c r="G982" s="1" t="s">
        <v>14</v>
      </c>
      <c r="H982" s="1" t="s">
        <v>27</v>
      </c>
      <c r="I982" s="5">
        <v>1101.1608075834324</v>
      </c>
      <c r="J982" s="5">
        <v>11.23203897998658</v>
      </c>
      <c r="K982" s="5">
        <f>transport_fleet_analysis3[[#This Row],[Distance_Travelled (km)]]/transport_fleet_analysis3[[#This Row],[Fuel_Consumed (L)]]</f>
        <v>11.581037163053118</v>
      </c>
      <c r="L982" s="5">
        <f>transport_fleet_analysis3[[#This Row],[Revenue (USD)]]/transport_fleet_analysis3[[#This Row],[Trip_Count]]</f>
        <v>183.52680126390541</v>
      </c>
      <c r="M982" s="5">
        <f>transport_fleet_analysis3[[#This Row],[Maintenance_Cost (USD)]]/transport_fleet_analysis3[[#This Row],[Distance_Travelled (km)]]</f>
        <v>0.53812847228856964</v>
      </c>
    </row>
    <row r="983" spans="1:13" x14ac:dyDescent="0.25">
      <c r="A983" s="1" t="s">
        <v>957</v>
      </c>
      <c r="B983" s="4">
        <v>45373</v>
      </c>
      <c r="C983" s="5">
        <v>85.146224966348086</v>
      </c>
      <c r="D983" s="5">
        <v>41.279460141172478</v>
      </c>
      <c r="E983" s="5">
        <v>40.548051602550501</v>
      </c>
      <c r="F983">
        <v>10</v>
      </c>
      <c r="G983" s="1" t="s">
        <v>14</v>
      </c>
      <c r="H983" s="1" t="s">
        <v>18</v>
      </c>
      <c r="I983" s="5">
        <v>1618.1433789105738</v>
      </c>
      <c r="J983" s="5">
        <v>9.4008149561187651</v>
      </c>
      <c r="K983" s="5">
        <f>transport_fleet_analysis3[[#This Row],[Distance_Travelled (km)]]/transport_fleet_analysis3[[#This Row],[Fuel_Consumed (L)]]</f>
        <v>2.0626777742527338</v>
      </c>
      <c r="L983" s="5">
        <f>transport_fleet_analysis3[[#This Row],[Revenue (USD)]]/transport_fleet_analysis3[[#This Row],[Trip_Count]]</f>
        <v>161.81433789105739</v>
      </c>
      <c r="M983" s="5">
        <f>transport_fleet_analysis3[[#This Row],[Maintenance_Cost (USD)]]/transport_fleet_analysis3[[#This Row],[Distance_Travelled (km)]]</f>
        <v>0.47621666866118967</v>
      </c>
    </row>
    <row r="984" spans="1:13" x14ac:dyDescent="0.25">
      <c r="A984" s="1" t="s">
        <v>54</v>
      </c>
      <c r="B984" s="4">
        <v>45374</v>
      </c>
      <c r="C984" s="5">
        <v>303.8759250230637</v>
      </c>
      <c r="D984" s="5">
        <v>36.3931953619811</v>
      </c>
      <c r="E984" s="5">
        <v>119.25155586440047</v>
      </c>
      <c r="F984">
        <v>2</v>
      </c>
      <c r="G984" s="1" t="s">
        <v>14</v>
      </c>
      <c r="H984" s="1" t="s">
        <v>18</v>
      </c>
      <c r="I984" s="5">
        <v>1284.0871883568257</v>
      </c>
      <c r="J984" s="5">
        <v>10.941784810094195</v>
      </c>
      <c r="K984" s="5">
        <f>transport_fleet_analysis3[[#This Row],[Distance_Travelled (km)]]/transport_fleet_analysis3[[#This Row],[Fuel_Consumed (L)]]</f>
        <v>8.3498006152137432</v>
      </c>
      <c r="L984" s="5">
        <f>transport_fleet_analysis3[[#This Row],[Revenue (USD)]]/transport_fleet_analysis3[[#This Row],[Trip_Count]]</f>
        <v>642.04359417841283</v>
      </c>
      <c r="M984" s="5">
        <f>transport_fleet_analysis3[[#This Row],[Maintenance_Cost (USD)]]/transport_fleet_analysis3[[#This Row],[Distance_Travelled (km)]]</f>
        <v>0.39243502378593981</v>
      </c>
    </row>
    <row r="985" spans="1:13" x14ac:dyDescent="0.25">
      <c r="A985" s="1" t="s">
        <v>958</v>
      </c>
      <c r="B985" s="4">
        <v>45375</v>
      </c>
      <c r="C985" s="5">
        <v>77.791121400507706</v>
      </c>
      <c r="D985" s="5">
        <v>46.129100185784047</v>
      </c>
      <c r="E985" s="5">
        <v>455.7085244350211</v>
      </c>
      <c r="F985">
        <v>2</v>
      </c>
      <c r="G985" s="1" t="s">
        <v>29</v>
      </c>
      <c r="H985" s="1" t="s">
        <v>21</v>
      </c>
      <c r="I985" s="5">
        <v>924.06431785923883</v>
      </c>
      <c r="J985" s="5">
        <v>2.9229561450060166</v>
      </c>
      <c r="K985" s="5">
        <f>transport_fleet_analysis3[[#This Row],[Distance_Travelled (km)]]/transport_fleet_analysis3[[#This Row],[Fuel_Consumed (L)]]</f>
        <v>1.6863784701458622</v>
      </c>
      <c r="L985" s="5">
        <f>transport_fleet_analysis3[[#This Row],[Revenue (USD)]]/transport_fleet_analysis3[[#This Row],[Trip_Count]]</f>
        <v>462.03215892961941</v>
      </c>
      <c r="M985" s="5">
        <f>transport_fleet_analysis3[[#This Row],[Maintenance_Cost (USD)]]/transport_fleet_analysis3[[#This Row],[Distance_Travelled (km)]]</f>
        <v>5.8581045783979011</v>
      </c>
    </row>
    <row r="986" spans="1:13" x14ac:dyDescent="0.25">
      <c r="A986" s="1" t="s">
        <v>959</v>
      </c>
      <c r="B986" s="4">
        <v>45376</v>
      </c>
      <c r="C986" s="5">
        <v>296.44216191991916</v>
      </c>
      <c r="D986" s="5">
        <v>6.2692956377221583</v>
      </c>
      <c r="E986" s="5">
        <v>193.40065498862182</v>
      </c>
      <c r="F986">
        <v>7</v>
      </c>
      <c r="G986" s="1" t="s">
        <v>20</v>
      </c>
      <c r="H986" s="1" t="s">
        <v>21</v>
      </c>
      <c r="I986" s="5">
        <v>1450.7900701777435</v>
      </c>
      <c r="J986" s="5">
        <v>5.0375603082291658</v>
      </c>
      <c r="K986" s="5">
        <f>transport_fleet_analysis3[[#This Row],[Distance_Travelled (km)]]/transport_fleet_analysis3[[#This Row],[Fuel_Consumed (L)]]</f>
        <v>47.284763560396776</v>
      </c>
      <c r="L986" s="5">
        <f>transport_fleet_analysis3[[#This Row],[Revenue (USD)]]/transport_fleet_analysis3[[#This Row],[Trip_Count]]</f>
        <v>207.25572431110621</v>
      </c>
      <c r="M986" s="5">
        <f>transport_fleet_analysis3[[#This Row],[Maintenance_Cost (USD)]]/transport_fleet_analysis3[[#This Row],[Distance_Travelled (km)]]</f>
        <v>0.65240603339300651</v>
      </c>
    </row>
    <row r="987" spans="1:13" x14ac:dyDescent="0.25">
      <c r="A987" s="1" t="s">
        <v>960</v>
      </c>
      <c r="B987" s="4">
        <v>45377</v>
      </c>
      <c r="C987" s="5">
        <v>277.46917524166815</v>
      </c>
      <c r="D987" s="5">
        <v>36.525236150813825</v>
      </c>
      <c r="E987" s="5">
        <v>245.44362992490028</v>
      </c>
      <c r="F987">
        <v>7</v>
      </c>
      <c r="G987" s="1" t="s">
        <v>11</v>
      </c>
      <c r="H987" s="1" t="s">
        <v>21</v>
      </c>
      <c r="I987" s="5">
        <v>325.13730730430217</v>
      </c>
      <c r="J987" s="5">
        <v>2.4665068063924407</v>
      </c>
      <c r="K987" s="5">
        <f>transport_fleet_analysis3[[#This Row],[Distance_Travelled (km)]]/transport_fleet_analysis3[[#This Row],[Fuel_Consumed (L)]]</f>
        <v>7.5966428826357042</v>
      </c>
      <c r="L987" s="5">
        <f>transport_fleet_analysis3[[#This Row],[Revenue (USD)]]/transport_fleet_analysis3[[#This Row],[Trip_Count]]</f>
        <v>46.448186757757455</v>
      </c>
      <c r="M987" s="5">
        <f>transport_fleet_analysis3[[#This Row],[Maintenance_Cost (USD)]]/transport_fleet_analysis3[[#This Row],[Distance_Travelled (km)]]</f>
        <v>0.88457980859000107</v>
      </c>
    </row>
    <row r="988" spans="1:13" x14ac:dyDescent="0.25">
      <c r="A988" s="1" t="s">
        <v>292</v>
      </c>
      <c r="B988" s="4">
        <v>45378</v>
      </c>
      <c r="C988" s="5">
        <v>307.71575340253912</v>
      </c>
      <c r="D988" s="5">
        <v>47.640143078150686</v>
      </c>
      <c r="E988" s="5">
        <v>238.22885590154641</v>
      </c>
      <c r="F988">
        <v>6</v>
      </c>
      <c r="G988" s="1" t="s">
        <v>14</v>
      </c>
      <c r="H988" s="1" t="s">
        <v>12</v>
      </c>
      <c r="I988" s="5">
        <v>1777.1739323131396</v>
      </c>
      <c r="J988" s="5">
        <v>4.8862068688669762</v>
      </c>
      <c r="K988" s="5">
        <f>transport_fleet_analysis3[[#This Row],[Distance_Travelled (km)]]/transport_fleet_analysis3[[#This Row],[Fuel_Consumed (L)]]</f>
        <v>6.4591693794401621</v>
      </c>
      <c r="L988" s="5">
        <f>transport_fleet_analysis3[[#This Row],[Revenue (USD)]]/transport_fleet_analysis3[[#This Row],[Trip_Count]]</f>
        <v>296.19565538552325</v>
      </c>
      <c r="M988" s="5">
        <f>transport_fleet_analysis3[[#This Row],[Maintenance_Cost (USD)]]/transport_fleet_analysis3[[#This Row],[Distance_Travelled (km)]]</f>
        <v>0.77418478991521356</v>
      </c>
    </row>
    <row r="989" spans="1:13" x14ac:dyDescent="0.25">
      <c r="A989" s="1" t="s">
        <v>961</v>
      </c>
      <c r="B989" s="4">
        <v>45379</v>
      </c>
      <c r="C989" s="5">
        <v>117.43357162208643</v>
      </c>
      <c r="D989" s="5">
        <v>30.362291905243715</v>
      </c>
      <c r="E989" s="5">
        <v>42.289979600565495</v>
      </c>
      <c r="F989">
        <v>6</v>
      </c>
      <c r="G989" s="1" t="s">
        <v>11</v>
      </c>
      <c r="H989" s="1" t="s">
        <v>27</v>
      </c>
      <c r="I989" s="5">
        <v>348.50989215304259</v>
      </c>
      <c r="J989" s="5">
        <v>1.5599722091104455</v>
      </c>
      <c r="K989" s="5">
        <f>transport_fleet_analysis3[[#This Row],[Distance_Travelled (km)]]/transport_fleet_analysis3[[#This Row],[Fuel_Consumed (L)]]</f>
        <v>3.8677439762643573</v>
      </c>
      <c r="L989" s="5">
        <f>transport_fleet_analysis3[[#This Row],[Revenue (USD)]]/transport_fleet_analysis3[[#This Row],[Trip_Count]]</f>
        <v>58.084982025507095</v>
      </c>
      <c r="M989" s="5">
        <f>transport_fleet_analysis3[[#This Row],[Maintenance_Cost (USD)]]/transport_fleet_analysis3[[#This Row],[Distance_Travelled (km)]]</f>
        <v>0.36011831213529882</v>
      </c>
    </row>
    <row r="990" spans="1:13" x14ac:dyDescent="0.25">
      <c r="A990" s="1" t="s">
        <v>962</v>
      </c>
      <c r="B990" s="4">
        <v>45380</v>
      </c>
      <c r="C990" s="5">
        <v>197.65293698399293</v>
      </c>
      <c r="D990" s="5">
        <v>30.339900088880828</v>
      </c>
      <c r="E990" s="5">
        <v>490.68309539028911</v>
      </c>
      <c r="F990">
        <v>4</v>
      </c>
      <c r="G990" s="1" t="s">
        <v>16</v>
      </c>
      <c r="H990" s="1" t="s">
        <v>12</v>
      </c>
      <c r="I990" s="5">
        <v>460.31814116384413</v>
      </c>
      <c r="J990" s="5">
        <v>6.4505864766988337</v>
      </c>
      <c r="K990" s="5">
        <f>transport_fleet_analysis3[[#This Row],[Distance_Travelled (km)]]/transport_fleet_analysis3[[#This Row],[Fuel_Consumed (L)]]</f>
        <v>6.5146205625255211</v>
      </c>
      <c r="L990" s="5">
        <f>transport_fleet_analysis3[[#This Row],[Revenue (USD)]]/transport_fleet_analysis3[[#This Row],[Trip_Count]]</f>
        <v>115.07953529096103</v>
      </c>
      <c r="M990" s="5">
        <f>transport_fleet_analysis3[[#This Row],[Maintenance_Cost (USD)]]/transport_fleet_analysis3[[#This Row],[Distance_Travelled (km)]]</f>
        <v>2.48254897133164</v>
      </c>
    </row>
    <row r="991" spans="1:13" x14ac:dyDescent="0.25">
      <c r="A991" s="1" t="s">
        <v>963</v>
      </c>
      <c r="B991" s="4">
        <v>45381</v>
      </c>
      <c r="C991" s="5">
        <v>284.15369353315418</v>
      </c>
      <c r="D991" s="5">
        <v>13.470514920736532</v>
      </c>
      <c r="E991" s="5">
        <v>175.55413283070925</v>
      </c>
      <c r="F991">
        <v>6</v>
      </c>
      <c r="G991" s="1" t="s">
        <v>14</v>
      </c>
      <c r="H991" s="1" t="s">
        <v>12</v>
      </c>
      <c r="I991" s="5">
        <v>1111.8539513541125</v>
      </c>
      <c r="J991" s="5">
        <v>2.8753236093083063</v>
      </c>
      <c r="K991" s="5">
        <f>transport_fleet_analysis3[[#This Row],[Distance_Travelled (km)]]/transport_fleet_analysis3[[#This Row],[Fuel_Consumed (L)]]</f>
        <v>21.094493804073334</v>
      </c>
      <c r="L991" s="5">
        <f>transport_fleet_analysis3[[#This Row],[Revenue (USD)]]/transport_fleet_analysis3[[#This Row],[Trip_Count]]</f>
        <v>185.30899189235208</v>
      </c>
      <c r="M991" s="5">
        <f>transport_fleet_analysis3[[#This Row],[Maintenance_Cost (USD)]]/transport_fleet_analysis3[[#This Row],[Distance_Travelled (km)]]</f>
        <v>0.61781400990385549</v>
      </c>
    </row>
    <row r="992" spans="1:13" x14ac:dyDescent="0.25">
      <c r="A992" s="1" t="s">
        <v>964</v>
      </c>
      <c r="B992" s="4">
        <v>45382</v>
      </c>
      <c r="C992" s="5">
        <v>102.3080099830989</v>
      </c>
      <c r="D992" s="5">
        <v>49.460279468208938</v>
      </c>
      <c r="E992" s="5">
        <v>357.79340136685869</v>
      </c>
      <c r="F992">
        <v>6</v>
      </c>
      <c r="G992" s="1" t="s">
        <v>14</v>
      </c>
      <c r="H992" s="1" t="s">
        <v>21</v>
      </c>
      <c r="I992" s="5">
        <v>1419.27240275655</v>
      </c>
      <c r="J992" s="5">
        <v>11.66701244000769</v>
      </c>
      <c r="K992" s="5">
        <f>transport_fleet_analysis3[[#This Row],[Distance_Travelled (km)]]/transport_fleet_analysis3[[#This Row],[Fuel_Consumed (L)]]</f>
        <v>2.06848831189598</v>
      </c>
      <c r="L992" s="5">
        <f>transport_fleet_analysis3[[#This Row],[Revenue (USD)]]/transport_fleet_analysis3[[#This Row],[Trip_Count]]</f>
        <v>236.545400459425</v>
      </c>
      <c r="M992" s="5">
        <f>transport_fleet_analysis3[[#This Row],[Maintenance_Cost (USD)]]/transport_fleet_analysis3[[#This Row],[Distance_Travelled (km)]]</f>
        <v>3.4972178759606947</v>
      </c>
    </row>
    <row r="993" spans="1:13" x14ac:dyDescent="0.25">
      <c r="A993" s="1" t="s">
        <v>965</v>
      </c>
      <c r="B993" s="4">
        <v>45383</v>
      </c>
      <c r="C993" s="5">
        <v>142.4306684927127</v>
      </c>
      <c r="D993" s="5">
        <v>44.673186195399211</v>
      </c>
      <c r="E993" s="5">
        <v>270.25899398410434</v>
      </c>
      <c r="F993">
        <v>10</v>
      </c>
      <c r="G993" s="1" t="s">
        <v>11</v>
      </c>
      <c r="H993" s="1" t="s">
        <v>27</v>
      </c>
      <c r="I993" s="5">
        <v>704.10805746274741</v>
      </c>
      <c r="J993" s="5">
        <v>4.7175445560700959</v>
      </c>
      <c r="K993" s="5">
        <f>transport_fleet_analysis3[[#This Row],[Distance_Travelled (km)]]/transport_fleet_analysis3[[#This Row],[Fuel_Consumed (L)]]</f>
        <v>3.1882809493311068</v>
      </c>
      <c r="L993" s="5">
        <f>transport_fleet_analysis3[[#This Row],[Revenue (USD)]]/transport_fleet_analysis3[[#This Row],[Trip_Count]]</f>
        <v>70.410805746274747</v>
      </c>
      <c r="M993" s="5">
        <f>transport_fleet_analysis3[[#This Row],[Maintenance_Cost (USD)]]/transport_fleet_analysis3[[#This Row],[Distance_Travelled (km)]]</f>
        <v>1.897477536573746</v>
      </c>
    </row>
    <row r="994" spans="1:13" x14ac:dyDescent="0.25">
      <c r="A994" s="1" t="s">
        <v>189</v>
      </c>
      <c r="B994" s="4">
        <v>45384</v>
      </c>
      <c r="C994" s="5">
        <v>312.41645529845789</v>
      </c>
      <c r="D994" s="5">
        <v>27.150202575293235</v>
      </c>
      <c r="E994" s="5">
        <v>418.23063471375218</v>
      </c>
      <c r="F994">
        <v>1</v>
      </c>
      <c r="G994" s="1" t="s">
        <v>20</v>
      </c>
      <c r="H994" s="1" t="s">
        <v>21</v>
      </c>
      <c r="I994" s="5">
        <v>916.12631273467036</v>
      </c>
      <c r="J994" s="5">
        <v>8.469694903101157</v>
      </c>
      <c r="K994" s="5">
        <f>transport_fleet_analysis3[[#This Row],[Distance_Travelled (km)]]/transport_fleet_analysis3[[#This Row],[Fuel_Consumed (L)]]</f>
        <v>11.506965903184744</v>
      </c>
      <c r="L994" s="5">
        <f>transport_fleet_analysis3[[#This Row],[Revenue (USD)]]/transport_fleet_analysis3[[#This Row],[Trip_Count]]</f>
        <v>916.12631273467036</v>
      </c>
      <c r="M994" s="5">
        <f>transport_fleet_analysis3[[#This Row],[Maintenance_Cost (USD)]]/transport_fleet_analysis3[[#This Row],[Distance_Travelled (km)]]</f>
        <v>1.3386959221280705</v>
      </c>
    </row>
    <row r="995" spans="1:13" x14ac:dyDescent="0.25">
      <c r="A995" s="1" t="s">
        <v>966</v>
      </c>
      <c r="B995" s="4">
        <v>45385</v>
      </c>
      <c r="C995" s="5">
        <v>90.923740003259525</v>
      </c>
      <c r="D995" s="5">
        <v>18.907388246804882</v>
      </c>
      <c r="E995" s="5">
        <v>420.73868778434883</v>
      </c>
      <c r="F995">
        <v>5</v>
      </c>
      <c r="G995" s="1" t="s">
        <v>16</v>
      </c>
      <c r="H995" s="1" t="s">
        <v>27</v>
      </c>
      <c r="I995" s="5">
        <v>1308.6716023433528</v>
      </c>
      <c r="J995" s="5">
        <v>10.148990466671554</v>
      </c>
      <c r="K995" s="5">
        <f>transport_fleet_analysis3[[#This Row],[Distance_Travelled (km)]]/transport_fleet_analysis3[[#This Row],[Fuel_Consumed (L)]]</f>
        <v>4.8089000350762108</v>
      </c>
      <c r="L995" s="5">
        <f>transport_fleet_analysis3[[#This Row],[Revenue (USD)]]/transport_fleet_analysis3[[#This Row],[Trip_Count]]</f>
        <v>261.73432046867055</v>
      </c>
      <c r="M995" s="5">
        <f>transport_fleet_analysis3[[#This Row],[Maintenance_Cost (USD)]]/transport_fleet_analysis3[[#This Row],[Distance_Travelled (km)]]</f>
        <v>4.6273799094633121</v>
      </c>
    </row>
    <row r="996" spans="1:13" x14ac:dyDescent="0.25">
      <c r="A996" s="1" t="s">
        <v>967</v>
      </c>
      <c r="B996" s="4">
        <v>45386</v>
      </c>
      <c r="C996" s="5">
        <v>279.66890931477553</v>
      </c>
      <c r="D996" s="5">
        <v>27.069638905736564</v>
      </c>
      <c r="E996" s="5">
        <v>146.39171330439365</v>
      </c>
      <c r="F996">
        <v>3</v>
      </c>
      <c r="G996" s="1" t="s">
        <v>20</v>
      </c>
      <c r="H996" s="1" t="s">
        <v>27</v>
      </c>
      <c r="I996" s="5">
        <v>1849.9258286339852</v>
      </c>
      <c r="J996" s="5">
        <v>10.358547556627936</v>
      </c>
      <c r="K996" s="5">
        <f>transport_fleet_analysis3[[#This Row],[Distance_Travelled (km)]]/transport_fleet_analysis3[[#This Row],[Fuel_Consumed (L)]]</f>
        <v>10.331460655557857</v>
      </c>
      <c r="L996" s="5">
        <f>transport_fleet_analysis3[[#This Row],[Revenue (USD)]]/transport_fleet_analysis3[[#This Row],[Trip_Count]]</f>
        <v>616.64194287799512</v>
      </c>
      <c r="M996" s="5">
        <f>transport_fleet_analysis3[[#This Row],[Maintenance_Cost (USD)]]/transport_fleet_analysis3[[#This Row],[Distance_Travelled (km)]]</f>
        <v>0.52344650559503381</v>
      </c>
    </row>
    <row r="997" spans="1:13" x14ac:dyDescent="0.25">
      <c r="A997" s="1" t="s">
        <v>968</v>
      </c>
      <c r="B997" s="4">
        <v>45387</v>
      </c>
      <c r="C997" s="5">
        <v>413.91143742975675</v>
      </c>
      <c r="D997" s="5">
        <v>9.0615819582906276</v>
      </c>
      <c r="E997" s="5">
        <v>281.28802980241829</v>
      </c>
      <c r="F997">
        <v>6</v>
      </c>
      <c r="G997" s="1" t="s">
        <v>11</v>
      </c>
      <c r="H997" s="1" t="s">
        <v>21</v>
      </c>
      <c r="I997" s="5">
        <v>1549.8565120283752</v>
      </c>
      <c r="J997" s="5">
        <v>10.435867781166131</v>
      </c>
      <c r="K997" s="5">
        <f>transport_fleet_analysis3[[#This Row],[Distance_Travelled (km)]]/transport_fleet_analysis3[[#This Row],[Fuel_Consumed (L)]]</f>
        <v>45.677613394100646</v>
      </c>
      <c r="L997" s="5">
        <f>transport_fleet_analysis3[[#This Row],[Revenue (USD)]]/transport_fleet_analysis3[[#This Row],[Trip_Count]]</f>
        <v>258.30941867139586</v>
      </c>
      <c r="M997" s="5">
        <f>transport_fleet_analysis3[[#This Row],[Maintenance_Cost (USD)]]/transport_fleet_analysis3[[#This Row],[Distance_Travelled (km)]]</f>
        <v>0.67958506184104794</v>
      </c>
    </row>
    <row r="998" spans="1:13" x14ac:dyDescent="0.25">
      <c r="A998" s="1" t="s">
        <v>969</v>
      </c>
      <c r="B998" s="4">
        <v>45388</v>
      </c>
      <c r="C998" s="5">
        <v>254.04453508090188</v>
      </c>
      <c r="D998" s="5">
        <v>15.468051113745759</v>
      </c>
      <c r="E998" s="5">
        <v>103.44791189429601</v>
      </c>
      <c r="F998">
        <v>10</v>
      </c>
      <c r="G998" s="1" t="s">
        <v>29</v>
      </c>
      <c r="H998" s="1" t="s">
        <v>18</v>
      </c>
      <c r="I998" s="5">
        <v>1215.9191575593807</v>
      </c>
      <c r="J998" s="5">
        <v>4.1907121337276543</v>
      </c>
      <c r="K998" s="5">
        <f>transport_fleet_analysis3[[#This Row],[Distance_Travelled (km)]]/transport_fleet_analysis3[[#This Row],[Fuel_Consumed (L)]]</f>
        <v>16.423823092693556</v>
      </c>
      <c r="L998" s="5">
        <f>transport_fleet_analysis3[[#This Row],[Revenue (USD)]]/transport_fleet_analysis3[[#This Row],[Trip_Count]]</f>
        <v>121.59191575593806</v>
      </c>
      <c r="M998" s="5">
        <f>transport_fleet_analysis3[[#This Row],[Maintenance_Cost (USD)]]/transport_fleet_analysis3[[#This Row],[Distance_Travelled (km)]]</f>
        <v>0.4072038466064718</v>
      </c>
    </row>
    <row r="999" spans="1:13" x14ac:dyDescent="0.25">
      <c r="A999" s="1" t="s">
        <v>970</v>
      </c>
      <c r="B999" s="4">
        <v>45389</v>
      </c>
      <c r="C999" s="5">
        <v>280.96152944073867</v>
      </c>
      <c r="D999" s="5">
        <v>14.846402376120977</v>
      </c>
      <c r="E999" s="5">
        <v>333.76415030426443</v>
      </c>
      <c r="F999">
        <v>8</v>
      </c>
      <c r="G999" s="1" t="s">
        <v>14</v>
      </c>
      <c r="H999" s="1" t="s">
        <v>12</v>
      </c>
      <c r="I999" s="5">
        <v>1723.4273226364689</v>
      </c>
      <c r="J999" s="5">
        <v>6.3143715130462903</v>
      </c>
      <c r="K999" s="5">
        <f>transport_fleet_analysis3[[#This Row],[Distance_Travelled (km)]]/transport_fleet_analysis3[[#This Row],[Fuel_Consumed (L)]]</f>
        <v>18.924553054862539</v>
      </c>
      <c r="L999" s="5">
        <f>transport_fleet_analysis3[[#This Row],[Revenue (USD)]]/transport_fleet_analysis3[[#This Row],[Trip_Count]]</f>
        <v>215.42841532955862</v>
      </c>
      <c r="M999" s="5">
        <f>transport_fleet_analysis3[[#This Row],[Maintenance_Cost (USD)]]/transport_fleet_analysis3[[#This Row],[Distance_Travelled (km)]]</f>
        <v>1.1879354122560151</v>
      </c>
    </row>
    <row r="1000" spans="1:13" x14ac:dyDescent="0.25">
      <c r="A1000" s="1" t="s">
        <v>971</v>
      </c>
      <c r="B1000" s="4">
        <v>45390</v>
      </c>
      <c r="C1000" s="5">
        <v>255.55931407034421</v>
      </c>
      <c r="D1000" s="5">
        <v>28.69018313668299</v>
      </c>
      <c r="E1000" s="5">
        <v>195.34245343570288</v>
      </c>
      <c r="F1000">
        <v>10</v>
      </c>
      <c r="G1000" s="1" t="s">
        <v>29</v>
      </c>
      <c r="H1000" s="1" t="s">
        <v>27</v>
      </c>
      <c r="I1000" s="5">
        <v>658.94721746606217</v>
      </c>
      <c r="J1000" s="5">
        <v>3.9122586648443738</v>
      </c>
      <c r="K1000" s="5">
        <f>transport_fleet_analysis3[[#This Row],[Distance_Travelled (km)]]/transport_fleet_analysis3[[#This Row],[Fuel_Consumed (L)]]</f>
        <v>8.9075525538764708</v>
      </c>
      <c r="L1000" s="5">
        <f>transport_fleet_analysis3[[#This Row],[Revenue (USD)]]/transport_fleet_analysis3[[#This Row],[Trip_Count]]</f>
        <v>65.894721746606223</v>
      </c>
      <c r="M1000" s="5">
        <f>transport_fleet_analysis3[[#This Row],[Maintenance_Cost (USD)]]/transport_fleet_analysis3[[#This Row],[Distance_Travelled (km)]]</f>
        <v>0.76437227164388821</v>
      </c>
    </row>
    <row r="1001" spans="1:13" x14ac:dyDescent="0.25">
      <c r="A1001" s="1" t="s">
        <v>972</v>
      </c>
      <c r="B1001" s="4">
        <v>45391</v>
      </c>
      <c r="C1001" s="5">
        <v>75.981551419636148</v>
      </c>
      <c r="D1001" s="5">
        <v>5.0307573372723864</v>
      </c>
      <c r="E1001" s="5">
        <v>333.60154234728793</v>
      </c>
      <c r="F1001">
        <v>3</v>
      </c>
      <c r="G1001" s="1" t="s">
        <v>11</v>
      </c>
      <c r="H1001" s="1" t="s">
        <v>21</v>
      </c>
      <c r="I1001" s="5">
        <v>382.2771461501207</v>
      </c>
      <c r="J1001" s="5">
        <v>1.0245773875585407</v>
      </c>
      <c r="K1001" s="5">
        <f>transport_fleet_analysis3[[#This Row],[Distance_Travelled (km)]]/transport_fleet_analysis3[[#This Row],[Fuel_Consumed (L)]]</f>
        <v>15.103402196861357</v>
      </c>
      <c r="L1001" s="5">
        <f>transport_fleet_analysis3[[#This Row],[Revenue (USD)]]/transport_fleet_analysis3[[#This Row],[Trip_Count]]</f>
        <v>127.42571538337357</v>
      </c>
      <c r="M1001" s="5">
        <f>transport_fleet_analysis3[[#This Row],[Maintenance_Cost (USD)]]/transport_fleet_analysis3[[#This Row],[Distance_Travelled (km)]]</f>
        <v>4.3905597623935098</v>
      </c>
    </row>
  </sheetData>
  <conditionalFormatting sqref="D2:D1001">
    <cfRule type="cellIs" dxfId="1" priority="1" operator="lessThan">
      <formula>1</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C09FF-D5D4-4364-ADF7-0E822B5B3272}">
  <dimension ref="A1:H1001"/>
  <sheetViews>
    <sheetView workbookViewId="0">
      <selection activeCell="L10" sqref="L10"/>
    </sheetView>
  </sheetViews>
  <sheetFormatPr defaultRowHeight="15" x14ac:dyDescent="0.25"/>
  <cols>
    <col min="1" max="1" width="20.5703125" bestFit="1" customWidth="1"/>
    <col min="2" max="4" width="12" bestFit="1" customWidth="1"/>
    <col min="5" max="6" width="14.85546875" bestFit="1" customWidth="1"/>
    <col min="7" max="7" width="10.42578125" bestFit="1" customWidth="1"/>
    <col min="8" max="8" width="17.85546875" bestFit="1" customWidth="1"/>
  </cols>
  <sheetData>
    <row r="1" spans="1:8" x14ac:dyDescent="0.25">
      <c r="A1" s="3" t="s">
        <v>3</v>
      </c>
      <c r="B1" t="s">
        <v>973</v>
      </c>
      <c r="C1" t="s">
        <v>974</v>
      </c>
      <c r="D1" t="s">
        <v>975</v>
      </c>
      <c r="E1" t="s">
        <v>977</v>
      </c>
      <c r="F1" t="s">
        <v>976</v>
      </c>
      <c r="G1" t="s">
        <v>978</v>
      </c>
      <c r="H1" t="s">
        <v>979</v>
      </c>
    </row>
    <row r="2" spans="1:8" x14ac:dyDescent="0.25">
      <c r="A2" s="6">
        <v>25.807023758251567</v>
      </c>
      <c r="B2">
        <f>QUARTILE(A2:A1001,1)</f>
        <v>16.241395174281422</v>
      </c>
      <c r="C2">
        <f>QUARTILE(A2:A1001, 3)</f>
        <v>38.655605414215152</v>
      </c>
      <c r="D2">
        <f>C2-B2</f>
        <v>22.41421023993373</v>
      </c>
      <c r="E2">
        <f>B2-1.5*D2</f>
        <v>-17.37992018561917</v>
      </c>
      <c r="F2">
        <f>C2+1.5*D2</f>
        <v>72.276920774115752</v>
      </c>
      <c r="G2" t="str">
        <f>IF(OR(A2&lt;E$2, A2&gt;F$2), "Outlier", "Valid")</f>
        <v>Valid</v>
      </c>
      <c r="H2" t="str">
        <f>IF(A2&lt;=0, "Invalid", "Valid")</f>
        <v>Valid</v>
      </c>
    </row>
    <row r="3" spans="1:8" x14ac:dyDescent="0.25">
      <c r="A3" s="7">
        <v>41.311190864947662</v>
      </c>
      <c r="G3" t="str">
        <f t="shared" ref="G3:G21" si="0">IF(OR(A3&lt;E$2, A3&gt;F$2), "Outlier", "Valid")</f>
        <v>Valid</v>
      </c>
      <c r="H3" t="str">
        <f t="shared" ref="H3:H21" si="1">IF(A3&lt;=0, "Invalid", "Valid")</f>
        <v>Valid</v>
      </c>
    </row>
    <row r="4" spans="1:8" x14ac:dyDescent="0.25">
      <c r="A4" s="6">
        <v>37.547603592125107</v>
      </c>
      <c r="G4" t="str">
        <f t="shared" si="0"/>
        <v>Valid</v>
      </c>
      <c r="H4" t="str">
        <f t="shared" si="1"/>
        <v>Valid</v>
      </c>
    </row>
    <row r="5" spans="1:8" x14ac:dyDescent="0.25">
      <c r="A5" s="7">
        <v>22.817691947896588</v>
      </c>
      <c r="G5" t="str">
        <f t="shared" si="0"/>
        <v>Valid</v>
      </c>
      <c r="H5" t="str">
        <f t="shared" si="1"/>
        <v>Valid</v>
      </c>
    </row>
    <row r="6" spans="1:8" x14ac:dyDescent="0.25">
      <c r="A6" s="6">
        <v>41.740395166990872</v>
      </c>
      <c r="G6" t="str">
        <f t="shared" si="0"/>
        <v>Valid</v>
      </c>
      <c r="H6" t="str">
        <f t="shared" si="1"/>
        <v>Valid</v>
      </c>
    </row>
    <row r="7" spans="1:8" x14ac:dyDescent="0.25">
      <c r="A7" s="7">
        <v>38.561201727431708</v>
      </c>
      <c r="G7" t="str">
        <f t="shared" si="0"/>
        <v>Valid</v>
      </c>
      <c r="H7" t="str">
        <f t="shared" si="1"/>
        <v>Valid</v>
      </c>
    </row>
    <row r="8" spans="1:8" x14ac:dyDescent="0.25">
      <c r="A8" s="6">
        <v>31.024006927656593</v>
      </c>
      <c r="G8" t="str">
        <f t="shared" si="0"/>
        <v>Valid</v>
      </c>
      <c r="H8" t="str">
        <f t="shared" si="1"/>
        <v>Valid</v>
      </c>
    </row>
    <row r="9" spans="1:8" x14ac:dyDescent="0.25">
      <c r="A9" s="7">
        <v>7.0380411227522952</v>
      </c>
      <c r="G9" t="str">
        <f t="shared" si="0"/>
        <v>Valid</v>
      </c>
      <c r="H9" t="str">
        <f t="shared" si="1"/>
        <v>Valid</v>
      </c>
    </row>
    <row r="10" spans="1:8" x14ac:dyDescent="0.25">
      <c r="A10" s="6">
        <v>20.503798995296055</v>
      </c>
      <c r="G10" t="str">
        <f t="shared" si="0"/>
        <v>Valid</v>
      </c>
      <c r="H10" t="str">
        <f t="shared" si="1"/>
        <v>Valid</v>
      </c>
    </row>
    <row r="11" spans="1:8" x14ac:dyDescent="0.25">
      <c r="A11" s="7">
        <v>7.8691960450437444</v>
      </c>
      <c r="G11" t="str">
        <f t="shared" si="0"/>
        <v>Valid</v>
      </c>
      <c r="H11" t="str">
        <f t="shared" si="1"/>
        <v>Valid</v>
      </c>
    </row>
    <row r="12" spans="1:8" x14ac:dyDescent="0.25">
      <c r="A12" s="6">
        <v>49.735564721461408</v>
      </c>
      <c r="G12" t="str">
        <f t="shared" si="0"/>
        <v>Valid</v>
      </c>
      <c r="H12" t="str">
        <f t="shared" si="1"/>
        <v>Valid</v>
      </c>
    </row>
    <row r="13" spans="1:8" x14ac:dyDescent="0.25">
      <c r="A13" s="7">
        <v>47.05622594982259</v>
      </c>
      <c r="G13" t="str">
        <f t="shared" si="0"/>
        <v>Valid</v>
      </c>
      <c r="H13" t="str">
        <f t="shared" si="1"/>
        <v>Valid</v>
      </c>
    </row>
    <row r="14" spans="1:8" x14ac:dyDescent="0.25">
      <c r="A14" s="6">
        <v>8.1058615772141209</v>
      </c>
      <c r="G14" t="str">
        <f t="shared" si="0"/>
        <v>Valid</v>
      </c>
      <c r="H14" t="str">
        <f t="shared" si="1"/>
        <v>Valid</v>
      </c>
    </row>
    <row r="15" spans="1:8" x14ac:dyDescent="0.25">
      <c r="A15" s="7">
        <v>47.01990031632188</v>
      </c>
      <c r="G15" t="str">
        <f t="shared" si="0"/>
        <v>Valid</v>
      </c>
      <c r="H15" t="str">
        <f t="shared" si="1"/>
        <v>Valid</v>
      </c>
    </row>
    <row r="16" spans="1:8" x14ac:dyDescent="0.25">
      <c r="A16" s="6">
        <v>6.4280691960385568</v>
      </c>
      <c r="G16" t="str">
        <f t="shared" si="0"/>
        <v>Valid</v>
      </c>
      <c r="H16" t="str">
        <f t="shared" si="1"/>
        <v>Valid</v>
      </c>
    </row>
    <row r="17" spans="1:8" x14ac:dyDescent="0.25">
      <c r="A17" s="7">
        <v>23.39901211186617</v>
      </c>
      <c r="G17" t="str">
        <f t="shared" si="0"/>
        <v>Valid</v>
      </c>
      <c r="H17" t="str">
        <f t="shared" si="1"/>
        <v>Valid</v>
      </c>
    </row>
    <row r="18" spans="1:8" x14ac:dyDescent="0.25">
      <c r="A18" s="6">
        <v>39.60374281625672</v>
      </c>
      <c r="G18" t="str">
        <f t="shared" si="0"/>
        <v>Valid</v>
      </c>
      <c r="H18" t="str">
        <f t="shared" si="1"/>
        <v>Valid</v>
      </c>
    </row>
    <row r="19" spans="1:8" x14ac:dyDescent="0.25">
      <c r="A19" s="7">
        <v>39.46224573156703</v>
      </c>
      <c r="G19" t="str">
        <f t="shared" si="0"/>
        <v>Valid</v>
      </c>
      <c r="H19" t="str">
        <f t="shared" si="1"/>
        <v>Valid</v>
      </c>
    </row>
    <row r="20" spans="1:8" x14ac:dyDescent="0.25">
      <c r="A20" s="6">
        <v>49.024997821584542</v>
      </c>
      <c r="G20" t="str">
        <f t="shared" si="0"/>
        <v>Valid</v>
      </c>
      <c r="H20" t="str">
        <f t="shared" si="1"/>
        <v>Valid</v>
      </c>
    </row>
    <row r="21" spans="1:8" x14ac:dyDescent="0.25">
      <c r="A21" s="7">
        <v>34.064636814372356</v>
      </c>
      <c r="G21" t="str">
        <f t="shared" si="0"/>
        <v>Valid</v>
      </c>
      <c r="H21" t="str">
        <f t="shared" si="1"/>
        <v>Valid</v>
      </c>
    </row>
    <row r="22" spans="1:8" x14ac:dyDescent="0.25">
      <c r="A22" s="6">
        <v>23.916287249704755</v>
      </c>
    </row>
    <row r="23" spans="1:8" x14ac:dyDescent="0.25">
      <c r="A23" s="7">
        <v>49.678546936139554</v>
      </c>
    </row>
    <row r="24" spans="1:8" x14ac:dyDescent="0.25">
      <c r="A24" s="6">
        <v>22.211582848311743</v>
      </c>
    </row>
    <row r="25" spans="1:8" x14ac:dyDescent="0.25">
      <c r="A25" s="7">
        <v>44.132912838981881</v>
      </c>
    </row>
    <row r="26" spans="1:8" x14ac:dyDescent="0.25">
      <c r="A26" s="6">
        <v>45.804529018605763</v>
      </c>
    </row>
    <row r="27" spans="1:8" x14ac:dyDescent="0.25">
      <c r="A27" s="7">
        <v>21.904049021089442</v>
      </c>
    </row>
    <row r="28" spans="1:8" x14ac:dyDescent="0.25">
      <c r="A28" s="6">
        <v>35.722865934569363</v>
      </c>
    </row>
    <row r="29" spans="1:8" x14ac:dyDescent="0.25">
      <c r="A29" s="7">
        <v>34.78066421564607</v>
      </c>
    </row>
    <row r="30" spans="1:8" x14ac:dyDescent="0.25">
      <c r="A30" s="6">
        <v>29.268511876348711</v>
      </c>
    </row>
    <row r="31" spans="1:8" x14ac:dyDescent="0.25">
      <c r="A31" s="7">
        <v>34.409034428841593</v>
      </c>
    </row>
    <row r="32" spans="1:8" x14ac:dyDescent="0.25">
      <c r="A32" s="6">
        <v>20.649644921261761</v>
      </c>
    </row>
    <row r="33" spans="1:1" x14ac:dyDescent="0.25">
      <c r="A33" s="7">
        <v>13.031313305185025</v>
      </c>
    </row>
    <row r="34" spans="1:1" x14ac:dyDescent="0.25">
      <c r="A34" s="6">
        <v>29.176631887910055</v>
      </c>
    </row>
    <row r="35" spans="1:1" x14ac:dyDescent="0.25">
      <c r="A35" s="7">
        <v>28.797914279480416</v>
      </c>
    </row>
    <row r="36" spans="1:1" x14ac:dyDescent="0.25">
      <c r="A36" s="6">
        <v>37.753616340775764</v>
      </c>
    </row>
    <row r="37" spans="1:1" x14ac:dyDescent="0.25">
      <c r="A37" s="7">
        <v>15.021059718481991</v>
      </c>
    </row>
    <row r="38" spans="1:1" x14ac:dyDescent="0.25">
      <c r="A38" s="6">
        <v>5.1562982725208499</v>
      </c>
    </row>
    <row r="39" spans="1:1" x14ac:dyDescent="0.25">
      <c r="A39" s="7">
        <v>6.0230897294884969</v>
      </c>
    </row>
    <row r="40" spans="1:1" x14ac:dyDescent="0.25">
      <c r="A40" s="6">
        <v>18.426334491634183</v>
      </c>
    </row>
    <row r="41" spans="1:1" x14ac:dyDescent="0.25">
      <c r="A41" s="7">
        <v>35.307493599945516</v>
      </c>
    </row>
    <row r="42" spans="1:1" x14ac:dyDescent="0.25">
      <c r="A42" s="6">
        <v>29.500040256125935</v>
      </c>
    </row>
    <row r="43" spans="1:1" x14ac:dyDescent="0.25">
      <c r="A43" s="7">
        <v>28.937012382354144</v>
      </c>
    </row>
    <row r="44" spans="1:1" x14ac:dyDescent="0.25">
      <c r="A44" s="6">
        <v>42.051219681910297</v>
      </c>
    </row>
    <row r="45" spans="1:1" x14ac:dyDescent="0.25">
      <c r="A45" s="7">
        <v>16.138041732669901</v>
      </c>
    </row>
    <row r="46" spans="1:1" x14ac:dyDescent="0.25">
      <c r="A46" s="6">
        <v>20.577188074443203</v>
      </c>
    </row>
    <row r="47" spans="1:1" x14ac:dyDescent="0.25">
      <c r="A47" s="7">
        <v>17.40423775078073</v>
      </c>
    </row>
    <row r="48" spans="1:1" x14ac:dyDescent="0.25">
      <c r="A48" s="6">
        <v>47.183466251078009</v>
      </c>
    </row>
    <row r="49" spans="1:1" x14ac:dyDescent="0.25">
      <c r="A49" s="7">
        <v>37.626077565901326</v>
      </c>
    </row>
    <row r="50" spans="1:1" x14ac:dyDescent="0.25">
      <c r="A50" s="6">
        <v>10.078008744491481</v>
      </c>
    </row>
    <row r="51" spans="1:1" x14ac:dyDescent="0.25">
      <c r="A51" s="7">
        <v>41.426518259263752</v>
      </c>
    </row>
    <row r="52" spans="1:1" x14ac:dyDescent="0.25">
      <c r="A52" s="6">
        <v>23.865826932128844</v>
      </c>
    </row>
    <row r="53" spans="1:1" x14ac:dyDescent="0.25">
      <c r="A53" s="7">
        <v>39.472406038125648</v>
      </c>
    </row>
    <row r="54" spans="1:1" x14ac:dyDescent="0.25">
      <c r="A54" s="6">
        <v>44.769047983041851</v>
      </c>
    </row>
    <row r="55" spans="1:1" x14ac:dyDescent="0.25">
      <c r="A55" s="7">
        <v>5.7040608363597309</v>
      </c>
    </row>
    <row r="56" spans="1:1" x14ac:dyDescent="0.25">
      <c r="A56" s="6">
        <v>14.273672983259637</v>
      </c>
    </row>
    <row r="57" spans="1:1" x14ac:dyDescent="0.25">
      <c r="A57" s="7">
        <v>9.5403520891628162</v>
      </c>
    </row>
    <row r="58" spans="1:1" x14ac:dyDescent="0.25">
      <c r="A58" s="6">
        <v>6.5109324089426357</v>
      </c>
    </row>
    <row r="59" spans="1:1" x14ac:dyDescent="0.25">
      <c r="A59" s="7">
        <v>31.90032035291987</v>
      </c>
    </row>
    <row r="60" spans="1:1" x14ac:dyDescent="0.25">
      <c r="A60" s="6">
        <v>36.64788200892179</v>
      </c>
    </row>
    <row r="61" spans="1:1" x14ac:dyDescent="0.25">
      <c r="A61" s="7">
        <v>7.1904344559687097</v>
      </c>
    </row>
    <row r="62" spans="1:1" x14ac:dyDescent="0.25">
      <c r="A62" s="6">
        <v>38.32434853159377</v>
      </c>
    </row>
    <row r="63" spans="1:1" x14ac:dyDescent="0.25">
      <c r="A63" s="7">
        <v>23.101940786490783</v>
      </c>
    </row>
    <row r="64" spans="1:1" x14ac:dyDescent="0.25">
      <c r="A64" s="6">
        <v>15.545267531940274</v>
      </c>
    </row>
    <row r="65" spans="1:1" x14ac:dyDescent="0.25">
      <c r="A65" s="7">
        <v>14.777114457989903</v>
      </c>
    </row>
    <row r="66" spans="1:1" x14ac:dyDescent="0.25">
      <c r="A66" s="6">
        <v>43.867860920152538</v>
      </c>
    </row>
    <row r="67" spans="1:1" x14ac:dyDescent="0.25">
      <c r="A67" s="7">
        <v>7.5399815761007423</v>
      </c>
    </row>
    <row r="68" spans="1:1" x14ac:dyDescent="0.25">
      <c r="A68" s="6">
        <v>27.675313202342053</v>
      </c>
    </row>
    <row r="69" spans="1:1" x14ac:dyDescent="0.25">
      <c r="A69" s="7">
        <v>18.016855310926346</v>
      </c>
    </row>
    <row r="70" spans="1:1" x14ac:dyDescent="0.25">
      <c r="A70" s="6">
        <v>41.710381554349254</v>
      </c>
    </row>
    <row r="71" spans="1:1" x14ac:dyDescent="0.25">
      <c r="A71" s="7">
        <v>37.918286740220822</v>
      </c>
    </row>
    <row r="72" spans="1:1" x14ac:dyDescent="0.25">
      <c r="A72" s="6">
        <v>19.350666336613642</v>
      </c>
    </row>
    <row r="73" spans="1:1" x14ac:dyDescent="0.25">
      <c r="A73" s="7">
        <v>31.906295342476806</v>
      </c>
    </row>
    <row r="74" spans="1:1" x14ac:dyDescent="0.25">
      <c r="A74" s="6">
        <v>35.263935564661111</v>
      </c>
    </row>
    <row r="75" spans="1:1" x14ac:dyDescent="0.25">
      <c r="A75" s="7">
        <v>19.429930192684242</v>
      </c>
    </row>
    <row r="76" spans="1:1" x14ac:dyDescent="0.25">
      <c r="A76" s="6">
        <v>18.579399581489149</v>
      </c>
    </row>
    <row r="77" spans="1:1" x14ac:dyDescent="0.25">
      <c r="A77" s="7">
        <v>11.446719537349789</v>
      </c>
    </row>
    <row r="78" spans="1:1" x14ac:dyDescent="0.25">
      <c r="A78" s="6">
        <v>34.70955907148344</v>
      </c>
    </row>
    <row r="79" spans="1:1" x14ac:dyDescent="0.25">
      <c r="A79" s="7">
        <v>14.946923320071464</v>
      </c>
    </row>
    <row r="80" spans="1:1" x14ac:dyDescent="0.25">
      <c r="A80" s="6">
        <v>18.522542919083882</v>
      </c>
    </row>
    <row r="81" spans="1:1" x14ac:dyDescent="0.25">
      <c r="A81" s="7">
        <v>7.7430936698042974</v>
      </c>
    </row>
    <row r="82" spans="1:1" x14ac:dyDescent="0.25">
      <c r="A82" s="6">
        <v>47.683411476202458</v>
      </c>
    </row>
    <row r="83" spans="1:1" x14ac:dyDescent="0.25">
      <c r="A83" s="7">
        <v>44.587125093374731</v>
      </c>
    </row>
    <row r="84" spans="1:1" x14ac:dyDescent="0.25">
      <c r="A84" s="6">
        <v>46.020994952924497</v>
      </c>
    </row>
    <row r="85" spans="1:1" x14ac:dyDescent="0.25">
      <c r="A85" s="7">
        <v>33.169691194174845</v>
      </c>
    </row>
    <row r="86" spans="1:1" x14ac:dyDescent="0.25">
      <c r="A86" s="6">
        <v>24.224026203254457</v>
      </c>
    </row>
    <row r="87" spans="1:1" x14ac:dyDescent="0.25">
      <c r="A87" s="7">
        <v>27.302935437185944</v>
      </c>
    </row>
    <row r="88" spans="1:1" x14ac:dyDescent="0.25">
      <c r="A88" s="6">
        <v>48.753060590465864</v>
      </c>
    </row>
    <row r="89" spans="1:1" x14ac:dyDescent="0.25">
      <c r="A89" s="7">
        <v>47.371388442436029</v>
      </c>
    </row>
    <row r="90" spans="1:1" x14ac:dyDescent="0.25">
      <c r="A90" s="6">
        <v>35.210413613557506</v>
      </c>
    </row>
    <row r="91" spans="1:1" x14ac:dyDescent="0.25">
      <c r="A91" s="7">
        <v>40.361206819123311</v>
      </c>
    </row>
    <row r="92" spans="1:1" x14ac:dyDescent="0.25">
      <c r="A92" s="6">
        <v>19.343050579234053</v>
      </c>
    </row>
    <row r="93" spans="1:1" x14ac:dyDescent="0.25">
      <c r="A93" s="7">
        <v>23.73460850396501</v>
      </c>
    </row>
    <row r="94" spans="1:1" x14ac:dyDescent="0.25">
      <c r="A94" s="6">
        <v>11.714792352132367</v>
      </c>
    </row>
    <row r="95" spans="1:1" x14ac:dyDescent="0.25">
      <c r="A95" s="7">
        <v>21.940708482820941</v>
      </c>
    </row>
    <row r="96" spans="1:1" x14ac:dyDescent="0.25">
      <c r="A96" s="6">
        <v>38.948724375715642</v>
      </c>
    </row>
    <row r="97" spans="1:1" x14ac:dyDescent="0.25">
      <c r="A97" s="7">
        <v>26.308346918549898</v>
      </c>
    </row>
    <row r="98" spans="1:1" x14ac:dyDescent="0.25">
      <c r="A98" s="6">
        <v>43.220341951701819</v>
      </c>
    </row>
    <row r="99" spans="1:1" x14ac:dyDescent="0.25">
      <c r="A99" s="7">
        <v>18.53313884578165</v>
      </c>
    </row>
    <row r="100" spans="1:1" x14ac:dyDescent="0.25">
      <c r="A100" s="6">
        <v>36.840955886958753</v>
      </c>
    </row>
    <row r="101" spans="1:1" x14ac:dyDescent="0.25">
      <c r="A101" s="7">
        <v>41.259927197069914</v>
      </c>
    </row>
    <row r="102" spans="1:1" x14ac:dyDescent="0.25">
      <c r="A102" s="6">
        <v>46.163352821715748</v>
      </c>
    </row>
    <row r="103" spans="1:1" x14ac:dyDescent="0.25">
      <c r="A103" s="7">
        <v>30.30736773141091</v>
      </c>
    </row>
    <row r="104" spans="1:1" x14ac:dyDescent="0.25">
      <c r="A104" s="6">
        <v>48.550378484598198</v>
      </c>
    </row>
    <row r="105" spans="1:1" x14ac:dyDescent="0.25">
      <c r="A105" s="7">
        <v>30.07790411896729</v>
      </c>
    </row>
    <row r="106" spans="1:1" x14ac:dyDescent="0.25">
      <c r="A106" s="6">
        <v>11.034173797658511</v>
      </c>
    </row>
    <row r="107" spans="1:1" x14ac:dyDescent="0.25">
      <c r="A107" s="7">
        <v>15.928633224031358</v>
      </c>
    </row>
    <row r="108" spans="1:1" x14ac:dyDescent="0.25">
      <c r="A108" s="6">
        <v>14.150152987702448</v>
      </c>
    </row>
    <row r="109" spans="1:1" x14ac:dyDescent="0.25">
      <c r="A109" s="7">
        <v>34.101763319657508</v>
      </c>
    </row>
    <row r="110" spans="1:1" x14ac:dyDescent="0.25">
      <c r="A110" s="6">
        <v>46.500174703005008</v>
      </c>
    </row>
    <row r="111" spans="1:1" x14ac:dyDescent="0.25">
      <c r="A111" s="7">
        <v>43.121002366382534</v>
      </c>
    </row>
    <row r="112" spans="1:1" x14ac:dyDescent="0.25">
      <c r="A112" s="6">
        <v>9.1608798437088641</v>
      </c>
    </row>
    <row r="113" spans="1:1" x14ac:dyDescent="0.25">
      <c r="A113" s="7">
        <v>37.606312053824084</v>
      </c>
    </row>
    <row r="114" spans="1:1" x14ac:dyDescent="0.25">
      <c r="A114" s="6">
        <v>13.571672829383223</v>
      </c>
    </row>
    <row r="115" spans="1:1" x14ac:dyDescent="0.25">
      <c r="A115" s="7">
        <v>17.080771453474156</v>
      </c>
    </row>
    <row r="116" spans="1:1" x14ac:dyDescent="0.25">
      <c r="A116" s="6">
        <v>35.315236428556034</v>
      </c>
    </row>
    <row r="117" spans="1:1" x14ac:dyDescent="0.25">
      <c r="A117" s="7">
        <v>32.131492024508418</v>
      </c>
    </row>
    <row r="118" spans="1:1" x14ac:dyDescent="0.25">
      <c r="A118" s="6">
        <v>44.312920632029282</v>
      </c>
    </row>
    <row r="119" spans="1:1" x14ac:dyDescent="0.25">
      <c r="A119" s="7">
        <v>13.467348226973989</v>
      </c>
    </row>
    <row r="120" spans="1:1" x14ac:dyDescent="0.25">
      <c r="A120" s="6">
        <v>39.276338789174446</v>
      </c>
    </row>
    <row r="121" spans="1:1" x14ac:dyDescent="0.25">
      <c r="A121" s="7">
        <v>37.59373579334671</v>
      </c>
    </row>
    <row r="122" spans="1:1" x14ac:dyDescent="0.25">
      <c r="A122" s="6">
        <v>30.148271432263726</v>
      </c>
    </row>
    <row r="123" spans="1:1" x14ac:dyDescent="0.25">
      <c r="A123" s="7">
        <v>26.572739291191166</v>
      </c>
    </row>
    <row r="124" spans="1:1" x14ac:dyDescent="0.25">
      <c r="A124" s="6">
        <v>44.126323318604207</v>
      </c>
    </row>
    <row r="125" spans="1:1" x14ac:dyDescent="0.25">
      <c r="A125" s="7">
        <v>19.983393986846956</v>
      </c>
    </row>
    <row r="126" spans="1:1" x14ac:dyDescent="0.25">
      <c r="A126" s="6">
        <v>48.065889223700289</v>
      </c>
    </row>
    <row r="127" spans="1:1" x14ac:dyDescent="0.25">
      <c r="A127" s="7">
        <v>5.6900167802821775</v>
      </c>
    </row>
    <row r="128" spans="1:1" x14ac:dyDescent="0.25">
      <c r="A128" s="6">
        <v>47.172189344101149</v>
      </c>
    </row>
    <row r="129" spans="1:1" x14ac:dyDescent="0.25">
      <c r="A129" s="7">
        <v>48.293490025150653</v>
      </c>
    </row>
    <row r="130" spans="1:1" x14ac:dyDescent="0.25">
      <c r="A130" s="6">
        <v>10.279228974950051</v>
      </c>
    </row>
    <row r="131" spans="1:1" x14ac:dyDescent="0.25">
      <c r="A131" s="7">
        <v>49.980740315801526</v>
      </c>
    </row>
    <row r="132" spans="1:1" x14ac:dyDescent="0.25">
      <c r="A132" s="6">
        <v>26.551439435406461</v>
      </c>
    </row>
    <row r="133" spans="1:1" x14ac:dyDescent="0.25">
      <c r="A133" s="7">
        <v>15.916693183058369</v>
      </c>
    </row>
    <row r="134" spans="1:1" x14ac:dyDescent="0.25">
      <c r="A134" s="6">
        <v>32.198069033545153</v>
      </c>
    </row>
    <row r="135" spans="1:1" x14ac:dyDescent="0.25">
      <c r="A135" s="7">
        <v>14.203091434005216</v>
      </c>
    </row>
    <row r="136" spans="1:1" x14ac:dyDescent="0.25">
      <c r="A136" s="6">
        <v>46.18069068171004</v>
      </c>
    </row>
    <row r="137" spans="1:1" x14ac:dyDescent="0.25">
      <c r="A137" s="7">
        <v>29.843568164651654</v>
      </c>
    </row>
    <row r="138" spans="1:1" x14ac:dyDescent="0.25">
      <c r="A138" s="6">
        <v>39.898124692869665</v>
      </c>
    </row>
    <row r="139" spans="1:1" x14ac:dyDescent="0.25">
      <c r="A139" s="7">
        <v>22.129778496781515</v>
      </c>
    </row>
    <row r="140" spans="1:1" x14ac:dyDescent="0.25">
      <c r="A140" s="6">
        <v>29.014255733731837</v>
      </c>
    </row>
    <row r="141" spans="1:1" x14ac:dyDescent="0.25">
      <c r="A141" s="7">
        <v>21.166679999820907</v>
      </c>
    </row>
    <row r="142" spans="1:1" x14ac:dyDescent="0.25">
      <c r="A142" s="6">
        <v>16.77027323234087</v>
      </c>
    </row>
    <row r="143" spans="1:1" x14ac:dyDescent="0.25">
      <c r="A143" s="7">
        <v>28.076744301069809</v>
      </c>
    </row>
    <row r="144" spans="1:1" x14ac:dyDescent="0.25">
      <c r="A144" s="6">
        <v>27.377478189544249</v>
      </c>
    </row>
    <row r="145" spans="1:1" x14ac:dyDescent="0.25">
      <c r="A145" s="7">
        <v>9.4373704204466016</v>
      </c>
    </row>
    <row r="146" spans="1:1" x14ac:dyDescent="0.25">
      <c r="A146" s="6">
        <v>49.159330558095952</v>
      </c>
    </row>
    <row r="147" spans="1:1" x14ac:dyDescent="0.25">
      <c r="A147" s="7">
        <v>26.127068991015129</v>
      </c>
    </row>
    <row r="148" spans="1:1" x14ac:dyDescent="0.25">
      <c r="A148" s="6">
        <v>42.787903170365816</v>
      </c>
    </row>
    <row r="149" spans="1:1" x14ac:dyDescent="0.25">
      <c r="A149" s="7">
        <v>46.144872450387005</v>
      </c>
    </row>
    <row r="150" spans="1:1" x14ac:dyDescent="0.25">
      <c r="A150" s="6">
        <v>21.681721464406628</v>
      </c>
    </row>
    <row r="151" spans="1:1" x14ac:dyDescent="0.25">
      <c r="A151" s="7">
        <v>23.626857676038107</v>
      </c>
    </row>
    <row r="152" spans="1:1" x14ac:dyDescent="0.25">
      <c r="A152" s="6">
        <v>30.313612735895944</v>
      </c>
    </row>
    <row r="153" spans="1:1" x14ac:dyDescent="0.25">
      <c r="A153" s="7">
        <v>14.957334424230137</v>
      </c>
    </row>
    <row r="154" spans="1:1" x14ac:dyDescent="0.25">
      <c r="A154" s="6">
        <v>11.566522089614686</v>
      </c>
    </row>
    <row r="155" spans="1:1" x14ac:dyDescent="0.25">
      <c r="A155" s="7">
        <v>16.734834945939632</v>
      </c>
    </row>
    <row r="156" spans="1:1" x14ac:dyDescent="0.25">
      <c r="A156" s="6">
        <v>47.064121263335906</v>
      </c>
    </row>
    <row r="157" spans="1:1" x14ac:dyDescent="0.25">
      <c r="A157" s="7">
        <v>31.061431671683021</v>
      </c>
    </row>
    <row r="158" spans="1:1" x14ac:dyDescent="0.25">
      <c r="A158" s="6">
        <v>23.791013309982812</v>
      </c>
    </row>
    <row r="159" spans="1:1" x14ac:dyDescent="0.25">
      <c r="A159" s="7">
        <v>11.858513458286447</v>
      </c>
    </row>
    <row r="160" spans="1:1" x14ac:dyDescent="0.25">
      <c r="A160" s="6">
        <v>19.843937869003696</v>
      </c>
    </row>
    <row r="161" spans="1:1" x14ac:dyDescent="0.25">
      <c r="A161" s="7">
        <v>22.092789863351936</v>
      </c>
    </row>
    <row r="162" spans="1:1" x14ac:dyDescent="0.25">
      <c r="A162" s="6">
        <v>42.501322187914333</v>
      </c>
    </row>
    <row r="163" spans="1:1" x14ac:dyDescent="0.25">
      <c r="A163" s="7">
        <v>27.468566706619512</v>
      </c>
    </row>
    <row r="164" spans="1:1" x14ac:dyDescent="0.25">
      <c r="A164" s="6">
        <v>34.457358475445986</v>
      </c>
    </row>
    <row r="165" spans="1:1" x14ac:dyDescent="0.25">
      <c r="A165" s="7">
        <v>35.818097555565778</v>
      </c>
    </row>
    <row r="166" spans="1:1" x14ac:dyDescent="0.25">
      <c r="A166" s="6">
        <v>16.579704093569724</v>
      </c>
    </row>
    <row r="167" spans="1:1" x14ac:dyDescent="0.25">
      <c r="A167" s="7">
        <v>41.971637286156032</v>
      </c>
    </row>
    <row r="168" spans="1:1" x14ac:dyDescent="0.25">
      <c r="A168" s="6">
        <v>48.492872026265466</v>
      </c>
    </row>
    <row r="169" spans="1:1" x14ac:dyDescent="0.25">
      <c r="A169" s="7">
        <v>33.876250447941828</v>
      </c>
    </row>
    <row r="170" spans="1:1" x14ac:dyDescent="0.25">
      <c r="A170" s="6">
        <v>27.076801216135209</v>
      </c>
    </row>
    <row r="171" spans="1:1" x14ac:dyDescent="0.25">
      <c r="A171" s="7">
        <v>12.570514067819346</v>
      </c>
    </row>
    <row r="172" spans="1:1" x14ac:dyDescent="0.25">
      <c r="A172" s="6">
        <v>40.773898145913535</v>
      </c>
    </row>
    <row r="173" spans="1:1" x14ac:dyDescent="0.25">
      <c r="A173" s="7">
        <v>12.616956988708178</v>
      </c>
    </row>
    <row r="174" spans="1:1" x14ac:dyDescent="0.25">
      <c r="A174" s="6">
        <v>37.414108884294215</v>
      </c>
    </row>
    <row r="175" spans="1:1" x14ac:dyDescent="0.25">
      <c r="A175" s="7">
        <v>26.974234456435958</v>
      </c>
    </row>
    <row r="176" spans="1:1" x14ac:dyDescent="0.25">
      <c r="A176" s="6">
        <v>46.260472536246503</v>
      </c>
    </row>
    <row r="177" spans="1:1" x14ac:dyDescent="0.25">
      <c r="A177" s="7">
        <v>29.396158490810983</v>
      </c>
    </row>
    <row r="178" spans="1:1" x14ac:dyDescent="0.25">
      <c r="A178" s="6">
        <v>33.881425843206493</v>
      </c>
    </row>
    <row r="179" spans="1:1" x14ac:dyDescent="0.25">
      <c r="A179" s="7">
        <v>7.642942321132856</v>
      </c>
    </row>
    <row r="180" spans="1:1" x14ac:dyDescent="0.25">
      <c r="A180" s="6">
        <v>6.5220690724110746</v>
      </c>
    </row>
    <row r="181" spans="1:1" x14ac:dyDescent="0.25">
      <c r="A181" s="7">
        <v>43.10138224322251</v>
      </c>
    </row>
    <row r="182" spans="1:1" x14ac:dyDescent="0.25">
      <c r="A182" s="6">
        <v>47.533465004040416</v>
      </c>
    </row>
    <row r="183" spans="1:1" x14ac:dyDescent="0.25">
      <c r="A183" s="7">
        <v>35.069699452691879</v>
      </c>
    </row>
    <row r="184" spans="1:1" x14ac:dyDescent="0.25">
      <c r="A184" s="6">
        <v>39.395247960740861</v>
      </c>
    </row>
    <row r="185" spans="1:1" x14ac:dyDescent="0.25">
      <c r="A185" s="7">
        <v>23.557650008701671</v>
      </c>
    </row>
    <row r="186" spans="1:1" x14ac:dyDescent="0.25">
      <c r="A186" s="6">
        <v>42.914512257140679</v>
      </c>
    </row>
    <row r="187" spans="1:1" x14ac:dyDescent="0.25">
      <c r="A187" s="7">
        <v>15.414502643485047</v>
      </c>
    </row>
    <row r="188" spans="1:1" x14ac:dyDescent="0.25">
      <c r="A188" s="6">
        <v>36.822630366655694</v>
      </c>
    </row>
    <row r="189" spans="1:1" x14ac:dyDescent="0.25">
      <c r="A189" s="7">
        <v>5.41136577607978</v>
      </c>
    </row>
    <row r="190" spans="1:1" x14ac:dyDescent="0.25">
      <c r="A190" s="6">
        <v>27.757981386187929</v>
      </c>
    </row>
    <row r="191" spans="1:1" x14ac:dyDescent="0.25">
      <c r="A191" s="7">
        <v>21.794031170906536</v>
      </c>
    </row>
    <row r="192" spans="1:1" x14ac:dyDescent="0.25">
      <c r="A192" s="6">
        <v>32.802585614456135</v>
      </c>
    </row>
    <row r="193" spans="1:1" x14ac:dyDescent="0.25">
      <c r="A193" s="7">
        <v>35.003962829900289</v>
      </c>
    </row>
    <row r="194" spans="1:1" x14ac:dyDescent="0.25">
      <c r="A194" s="6">
        <v>32.743371248795206</v>
      </c>
    </row>
    <row r="195" spans="1:1" x14ac:dyDescent="0.25">
      <c r="A195" s="7">
        <v>26.74418691298213</v>
      </c>
    </row>
    <row r="196" spans="1:1" x14ac:dyDescent="0.25">
      <c r="A196" s="6">
        <v>26.953447280138207</v>
      </c>
    </row>
    <row r="197" spans="1:1" x14ac:dyDescent="0.25">
      <c r="A197" s="7">
        <v>5.29755606464715</v>
      </c>
    </row>
    <row r="198" spans="1:1" x14ac:dyDescent="0.25">
      <c r="A198" s="6">
        <v>29.82396024100656</v>
      </c>
    </row>
    <row r="199" spans="1:1" x14ac:dyDescent="0.25">
      <c r="A199" s="7">
        <v>5.5332935657551596</v>
      </c>
    </row>
    <row r="200" spans="1:1" x14ac:dyDescent="0.25">
      <c r="A200" s="6">
        <v>28.823794107874278</v>
      </c>
    </row>
    <row r="201" spans="1:1" x14ac:dyDescent="0.25">
      <c r="A201" s="7">
        <v>17.36333317390244</v>
      </c>
    </row>
    <row r="202" spans="1:1" x14ac:dyDescent="0.25">
      <c r="A202" s="6">
        <v>48.986570670463024</v>
      </c>
    </row>
    <row r="203" spans="1:1" x14ac:dyDescent="0.25">
      <c r="A203" s="7">
        <v>5.7714168921092242</v>
      </c>
    </row>
    <row r="204" spans="1:1" x14ac:dyDescent="0.25">
      <c r="A204" s="6">
        <v>41.592074941125944</v>
      </c>
    </row>
    <row r="205" spans="1:1" x14ac:dyDescent="0.25">
      <c r="A205" s="7">
        <v>35.331482845364462</v>
      </c>
    </row>
    <row r="206" spans="1:1" x14ac:dyDescent="0.25">
      <c r="A206" s="6">
        <v>41.277546452634297</v>
      </c>
    </row>
    <row r="207" spans="1:1" x14ac:dyDescent="0.25">
      <c r="A207" s="7">
        <v>45.939801469944477</v>
      </c>
    </row>
    <row r="208" spans="1:1" x14ac:dyDescent="0.25">
      <c r="A208" s="6">
        <v>9.8157392912521804</v>
      </c>
    </row>
    <row r="209" spans="1:1" x14ac:dyDescent="0.25">
      <c r="A209" s="7">
        <v>9.3341250613133813</v>
      </c>
    </row>
    <row r="210" spans="1:1" x14ac:dyDescent="0.25">
      <c r="A210" s="6">
        <v>11.700386858311273</v>
      </c>
    </row>
    <row r="211" spans="1:1" x14ac:dyDescent="0.25">
      <c r="A211" s="7">
        <v>13.636942564622593</v>
      </c>
    </row>
    <row r="212" spans="1:1" x14ac:dyDescent="0.25">
      <c r="A212" s="6">
        <v>28.690519343009729</v>
      </c>
    </row>
    <row r="213" spans="1:1" x14ac:dyDescent="0.25">
      <c r="A213" s="7">
        <v>41.684647582097718</v>
      </c>
    </row>
    <row r="214" spans="1:1" x14ac:dyDescent="0.25">
      <c r="A214" s="6">
        <v>17.029613150448611</v>
      </c>
    </row>
    <row r="215" spans="1:1" x14ac:dyDescent="0.25">
      <c r="A215" s="7">
        <v>22.860339012413213</v>
      </c>
    </row>
    <row r="216" spans="1:1" x14ac:dyDescent="0.25">
      <c r="A216" s="6">
        <v>21.787321255865699</v>
      </c>
    </row>
    <row r="217" spans="1:1" x14ac:dyDescent="0.25">
      <c r="A217" s="7">
        <v>23.271233444324867</v>
      </c>
    </row>
    <row r="218" spans="1:1" x14ac:dyDescent="0.25">
      <c r="A218" s="6">
        <v>30.425098210158609</v>
      </c>
    </row>
    <row r="219" spans="1:1" x14ac:dyDescent="0.25">
      <c r="A219" s="7">
        <v>49.560486423787729</v>
      </c>
    </row>
    <row r="220" spans="1:1" x14ac:dyDescent="0.25">
      <c r="A220" s="6">
        <v>15.163576368233999</v>
      </c>
    </row>
    <row r="221" spans="1:1" x14ac:dyDescent="0.25">
      <c r="A221" s="7">
        <v>35.781873146167342</v>
      </c>
    </row>
    <row r="222" spans="1:1" x14ac:dyDescent="0.25">
      <c r="A222" s="6">
        <v>43.154019591419107</v>
      </c>
    </row>
    <row r="223" spans="1:1" x14ac:dyDescent="0.25">
      <c r="A223" s="7">
        <v>34.418107380161885</v>
      </c>
    </row>
    <row r="224" spans="1:1" x14ac:dyDescent="0.25">
      <c r="A224" s="6">
        <v>43.61986215595342</v>
      </c>
    </row>
    <row r="225" spans="1:1" x14ac:dyDescent="0.25">
      <c r="A225" s="7">
        <v>39.181363257958012</v>
      </c>
    </row>
    <row r="226" spans="1:1" x14ac:dyDescent="0.25">
      <c r="A226" s="6">
        <v>9.2075227442199239</v>
      </c>
    </row>
    <row r="227" spans="1:1" x14ac:dyDescent="0.25">
      <c r="A227" s="7">
        <v>22.066881000791717</v>
      </c>
    </row>
    <row r="228" spans="1:1" x14ac:dyDescent="0.25">
      <c r="A228" s="6">
        <v>29.871564778836287</v>
      </c>
    </row>
    <row r="229" spans="1:1" x14ac:dyDescent="0.25">
      <c r="A229" s="7">
        <v>7.5251722608034566</v>
      </c>
    </row>
    <row r="230" spans="1:1" x14ac:dyDescent="0.25">
      <c r="A230" s="6">
        <v>5.4252577694358779</v>
      </c>
    </row>
    <row r="231" spans="1:1" x14ac:dyDescent="0.25">
      <c r="A231" s="7">
        <v>12.712260884947144</v>
      </c>
    </row>
    <row r="232" spans="1:1" x14ac:dyDescent="0.25">
      <c r="A232" s="6">
        <v>27.493627690075641</v>
      </c>
    </row>
    <row r="233" spans="1:1" x14ac:dyDescent="0.25">
      <c r="A233" s="7">
        <v>24.525934338724802</v>
      </c>
    </row>
    <row r="234" spans="1:1" x14ac:dyDescent="0.25">
      <c r="A234" s="6">
        <v>40.296933985555</v>
      </c>
    </row>
    <row r="235" spans="1:1" x14ac:dyDescent="0.25">
      <c r="A235" s="7">
        <v>30.463548257796575</v>
      </c>
    </row>
    <row r="236" spans="1:1" x14ac:dyDescent="0.25">
      <c r="A236" s="6">
        <v>43.608214101365121</v>
      </c>
    </row>
    <row r="237" spans="1:1" x14ac:dyDescent="0.25">
      <c r="A237" s="7">
        <v>9.2912825961828531</v>
      </c>
    </row>
    <row r="238" spans="1:1" x14ac:dyDescent="0.25">
      <c r="A238" s="6">
        <v>28.76716335387416</v>
      </c>
    </row>
    <row r="239" spans="1:1" x14ac:dyDescent="0.25">
      <c r="A239" s="7">
        <v>6.9148290927670297</v>
      </c>
    </row>
    <row r="240" spans="1:1" x14ac:dyDescent="0.25">
      <c r="A240" s="6">
        <v>14.513767514804623</v>
      </c>
    </row>
    <row r="241" spans="1:1" x14ac:dyDescent="0.25">
      <c r="A241" s="7">
        <v>44.065260076172251</v>
      </c>
    </row>
    <row r="242" spans="1:1" x14ac:dyDescent="0.25">
      <c r="A242" s="6">
        <v>44.939943816552208</v>
      </c>
    </row>
    <row r="243" spans="1:1" x14ac:dyDescent="0.25">
      <c r="A243" s="7">
        <v>26.397512944037299</v>
      </c>
    </row>
    <row r="244" spans="1:1" x14ac:dyDescent="0.25">
      <c r="A244" s="6">
        <v>7.0952886833784481</v>
      </c>
    </row>
    <row r="245" spans="1:1" x14ac:dyDescent="0.25">
      <c r="A245" s="7">
        <v>8.3456626966542977</v>
      </c>
    </row>
    <row r="246" spans="1:1" x14ac:dyDescent="0.25">
      <c r="A246" s="6">
        <v>46.651316453641542</v>
      </c>
    </row>
    <row r="247" spans="1:1" x14ac:dyDescent="0.25">
      <c r="A247" s="7">
        <v>45.469024288925389</v>
      </c>
    </row>
    <row r="248" spans="1:1" x14ac:dyDescent="0.25">
      <c r="A248" s="6">
        <v>30.357943882159258</v>
      </c>
    </row>
    <row r="249" spans="1:1" x14ac:dyDescent="0.25">
      <c r="A249" s="7">
        <v>6.4805801069062348</v>
      </c>
    </row>
    <row r="250" spans="1:1" x14ac:dyDescent="0.25">
      <c r="A250" s="6">
        <v>46.79448625645967</v>
      </c>
    </row>
    <row r="251" spans="1:1" x14ac:dyDescent="0.25">
      <c r="A251" s="7">
        <v>19.151811195199294</v>
      </c>
    </row>
    <row r="252" spans="1:1" x14ac:dyDescent="0.25">
      <c r="A252" s="6">
        <v>48.266113544420264</v>
      </c>
    </row>
    <row r="253" spans="1:1" x14ac:dyDescent="0.25">
      <c r="A253" s="7">
        <v>31.416624683801977</v>
      </c>
    </row>
    <row r="254" spans="1:1" x14ac:dyDescent="0.25">
      <c r="A254" s="6">
        <v>38.851451143108925</v>
      </c>
    </row>
    <row r="255" spans="1:1" x14ac:dyDescent="0.25">
      <c r="A255" s="7">
        <v>37.072012997721188</v>
      </c>
    </row>
    <row r="256" spans="1:1" x14ac:dyDescent="0.25">
      <c r="A256" s="6">
        <v>22.92332091778049</v>
      </c>
    </row>
    <row r="257" spans="1:1" x14ac:dyDescent="0.25">
      <c r="A257" s="7">
        <v>8.4621871148605639</v>
      </c>
    </row>
    <row r="258" spans="1:1" x14ac:dyDescent="0.25">
      <c r="A258" s="6">
        <v>12.310261282161765</v>
      </c>
    </row>
    <row r="259" spans="1:1" x14ac:dyDescent="0.25">
      <c r="A259" s="7">
        <v>15.821248743692905</v>
      </c>
    </row>
    <row r="260" spans="1:1" x14ac:dyDescent="0.25">
      <c r="A260" s="6">
        <v>42.559275204128838</v>
      </c>
    </row>
    <row r="261" spans="1:1" x14ac:dyDescent="0.25">
      <c r="A261" s="7">
        <v>22.512047331531146</v>
      </c>
    </row>
    <row r="262" spans="1:1" x14ac:dyDescent="0.25">
      <c r="A262" s="6">
        <v>45.34365951512239</v>
      </c>
    </row>
    <row r="263" spans="1:1" x14ac:dyDescent="0.25">
      <c r="A263" s="7">
        <v>19.927842782982285</v>
      </c>
    </row>
    <row r="264" spans="1:1" x14ac:dyDescent="0.25">
      <c r="A264" s="6">
        <v>39.00241690344015</v>
      </c>
    </row>
    <row r="265" spans="1:1" x14ac:dyDescent="0.25">
      <c r="A265" s="7">
        <v>11.297776740583878</v>
      </c>
    </row>
    <row r="266" spans="1:1" x14ac:dyDescent="0.25">
      <c r="A266" s="6">
        <v>49.48150810613464</v>
      </c>
    </row>
    <row r="267" spans="1:1" x14ac:dyDescent="0.25">
      <c r="A267" s="7">
        <v>37.587360654244172</v>
      </c>
    </row>
    <row r="268" spans="1:1" x14ac:dyDescent="0.25">
      <c r="A268" s="6">
        <v>27.535678323697631</v>
      </c>
    </row>
    <row r="269" spans="1:1" x14ac:dyDescent="0.25">
      <c r="A269" s="7">
        <v>48.844549734619839</v>
      </c>
    </row>
    <row r="270" spans="1:1" x14ac:dyDescent="0.25">
      <c r="A270" s="6">
        <v>7.4163394376327121</v>
      </c>
    </row>
    <row r="271" spans="1:1" x14ac:dyDescent="0.25">
      <c r="A271" s="7">
        <v>24.668971377957462</v>
      </c>
    </row>
    <row r="272" spans="1:1" x14ac:dyDescent="0.25">
      <c r="A272" s="6">
        <v>42.740359592592874</v>
      </c>
    </row>
    <row r="273" spans="1:1" x14ac:dyDescent="0.25">
      <c r="A273" s="7">
        <v>20.326673591379766</v>
      </c>
    </row>
    <row r="274" spans="1:1" x14ac:dyDescent="0.25">
      <c r="A274" s="6">
        <v>39.605254401444903</v>
      </c>
    </row>
    <row r="275" spans="1:1" x14ac:dyDescent="0.25">
      <c r="A275" s="7">
        <v>47.968627861159959</v>
      </c>
    </row>
    <row r="276" spans="1:1" x14ac:dyDescent="0.25">
      <c r="A276" s="6">
        <v>22.851637218903178</v>
      </c>
    </row>
    <row r="277" spans="1:1" x14ac:dyDescent="0.25">
      <c r="A277" s="7">
        <v>39.809971225909507</v>
      </c>
    </row>
    <row r="278" spans="1:1" x14ac:dyDescent="0.25">
      <c r="A278" s="6">
        <v>6.3331546525324303</v>
      </c>
    </row>
    <row r="279" spans="1:1" x14ac:dyDescent="0.25">
      <c r="A279" s="7">
        <v>17.29971628829588</v>
      </c>
    </row>
    <row r="280" spans="1:1" x14ac:dyDescent="0.25">
      <c r="A280" s="6">
        <v>49.666364530285882</v>
      </c>
    </row>
    <row r="281" spans="1:1" x14ac:dyDescent="0.25">
      <c r="A281" s="7">
        <v>27.077155524985695</v>
      </c>
    </row>
    <row r="282" spans="1:1" x14ac:dyDescent="0.25">
      <c r="A282" s="6">
        <v>21.011503896763156</v>
      </c>
    </row>
    <row r="283" spans="1:1" x14ac:dyDescent="0.25">
      <c r="A283" s="7">
        <v>47.351428023682644</v>
      </c>
    </row>
    <row r="284" spans="1:1" x14ac:dyDescent="0.25">
      <c r="A284" s="6">
        <v>24.433157580779511</v>
      </c>
    </row>
    <row r="285" spans="1:1" x14ac:dyDescent="0.25">
      <c r="A285" s="7">
        <v>35.58626861396715</v>
      </c>
    </row>
    <row r="286" spans="1:1" x14ac:dyDescent="0.25">
      <c r="A286" s="6">
        <v>34.730235838169392</v>
      </c>
    </row>
    <row r="287" spans="1:1" x14ac:dyDescent="0.25">
      <c r="A287" s="7">
        <v>8.856235293653107</v>
      </c>
    </row>
    <row r="288" spans="1:1" x14ac:dyDescent="0.25">
      <c r="A288" s="6">
        <v>32.837715061694951</v>
      </c>
    </row>
    <row r="289" spans="1:1" x14ac:dyDescent="0.25">
      <c r="A289" s="7">
        <v>40.912482821123596</v>
      </c>
    </row>
    <row r="290" spans="1:1" x14ac:dyDescent="0.25">
      <c r="A290" s="6">
        <v>37.089883970527353</v>
      </c>
    </row>
    <row r="291" spans="1:1" x14ac:dyDescent="0.25">
      <c r="A291" s="7">
        <v>8.6917104352916859</v>
      </c>
    </row>
    <row r="292" spans="1:1" x14ac:dyDescent="0.25">
      <c r="A292" s="6">
        <v>11.939943373948328</v>
      </c>
    </row>
    <row r="293" spans="1:1" x14ac:dyDescent="0.25">
      <c r="A293" s="7">
        <v>37.025471965037752</v>
      </c>
    </row>
    <row r="294" spans="1:1" x14ac:dyDescent="0.25">
      <c r="A294" s="6">
        <v>33.52553968833729</v>
      </c>
    </row>
    <row r="295" spans="1:1" x14ac:dyDescent="0.25">
      <c r="A295" s="7">
        <v>38.284488003946755</v>
      </c>
    </row>
    <row r="296" spans="1:1" x14ac:dyDescent="0.25">
      <c r="A296" s="6">
        <v>19.25052029066913</v>
      </c>
    </row>
    <row r="297" spans="1:1" x14ac:dyDescent="0.25">
      <c r="A297" s="7">
        <v>9.7947912970067499</v>
      </c>
    </row>
    <row r="298" spans="1:1" x14ac:dyDescent="0.25">
      <c r="A298" s="6">
        <v>5.2337850066513552</v>
      </c>
    </row>
    <row r="299" spans="1:1" x14ac:dyDescent="0.25">
      <c r="A299" s="7">
        <v>18.872035481133413</v>
      </c>
    </row>
    <row r="300" spans="1:1" x14ac:dyDescent="0.25">
      <c r="A300" s="6">
        <v>21.196287380610347</v>
      </c>
    </row>
    <row r="301" spans="1:1" x14ac:dyDescent="0.25">
      <c r="A301" s="7">
        <v>17.139489945772389</v>
      </c>
    </row>
    <row r="302" spans="1:1" x14ac:dyDescent="0.25">
      <c r="A302" s="6">
        <v>10.962815202238971</v>
      </c>
    </row>
    <row r="303" spans="1:1" x14ac:dyDescent="0.25">
      <c r="A303" s="7">
        <v>13.432630258754475</v>
      </c>
    </row>
    <row r="304" spans="1:1" x14ac:dyDescent="0.25">
      <c r="A304" s="6">
        <v>25.197965465965314</v>
      </c>
    </row>
    <row r="305" spans="1:1" x14ac:dyDescent="0.25">
      <c r="A305" s="7">
        <v>29.963300027399047</v>
      </c>
    </row>
    <row r="306" spans="1:1" x14ac:dyDescent="0.25">
      <c r="A306" s="6">
        <v>23.361987878741189</v>
      </c>
    </row>
    <row r="307" spans="1:1" x14ac:dyDescent="0.25">
      <c r="A307" s="7">
        <v>6.1817856805983737</v>
      </c>
    </row>
    <row r="308" spans="1:1" x14ac:dyDescent="0.25">
      <c r="A308" s="6">
        <v>20.926142930536649</v>
      </c>
    </row>
    <row r="309" spans="1:1" x14ac:dyDescent="0.25">
      <c r="A309" s="7">
        <v>9.1878917206943367</v>
      </c>
    </row>
    <row r="310" spans="1:1" x14ac:dyDescent="0.25">
      <c r="A310" s="6">
        <v>31.911970900742279</v>
      </c>
    </row>
    <row r="311" spans="1:1" x14ac:dyDescent="0.25">
      <c r="A311" s="7">
        <v>19.599364875758567</v>
      </c>
    </row>
    <row r="312" spans="1:1" x14ac:dyDescent="0.25">
      <c r="A312" s="6">
        <v>22.335706282819267</v>
      </c>
    </row>
    <row r="313" spans="1:1" x14ac:dyDescent="0.25">
      <c r="A313" s="7">
        <v>18.133130808334442</v>
      </c>
    </row>
    <row r="314" spans="1:1" x14ac:dyDescent="0.25">
      <c r="A314" s="6">
        <v>22.450980172027716</v>
      </c>
    </row>
    <row r="315" spans="1:1" x14ac:dyDescent="0.25">
      <c r="A315" s="7">
        <v>8.8114782617835132</v>
      </c>
    </row>
    <row r="316" spans="1:1" x14ac:dyDescent="0.25">
      <c r="A316" s="6">
        <v>45.551122018539488</v>
      </c>
    </row>
    <row r="317" spans="1:1" x14ac:dyDescent="0.25">
      <c r="A317" s="7">
        <v>45.734340844101148</v>
      </c>
    </row>
    <row r="318" spans="1:1" x14ac:dyDescent="0.25">
      <c r="A318" s="6">
        <v>49.01778788062493</v>
      </c>
    </row>
    <row r="319" spans="1:1" x14ac:dyDescent="0.25">
      <c r="A319" s="7">
        <v>30.738219383729277</v>
      </c>
    </row>
    <row r="320" spans="1:1" x14ac:dyDescent="0.25">
      <c r="A320" s="6">
        <v>12.631231552654647</v>
      </c>
    </row>
    <row r="321" spans="1:1" x14ac:dyDescent="0.25">
      <c r="A321" s="7">
        <v>22.132941056993442</v>
      </c>
    </row>
    <row r="322" spans="1:1" x14ac:dyDescent="0.25">
      <c r="A322" s="6">
        <v>11.247802653173753</v>
      </c>
    </row>
    <row r="323" spans="1:1" x14ac:dyDescent="0.25">
      <c r="A323" s="7">
        <v>18.550906941878093</v>
      </c>
    </row>
    <row r="324" spans="1:1" x14ac:dyDescent="0.25">
      <c r="A324" s="6">
        <v>27.190577399485313</v>
      </c>
    </row>
    <row r="325" spans="1:1" x14ac:dyDescent="0.25">
      <c r="A325" s="7">
        <v>7.8470217624629477</v>
      </c>
    </row>
    <row r="326" spans="1:1" x14ac:dyDescent="0.25">
      <c r="A326" s="6">
        <v>24.560432116823524</v>
      </c>
    </row>
    <row r="327" spans="1:1" x14ac:dyDescent="0.25">
      <c r="A327" s="7">
        <v>23.949605289763593</v>
      </c>
    </row>
    <row r="328" spans="1:1" x14ac:dyDescent="0.25">
      <c r="A328" s="6">
        <v>26.790409127026781</v>
      </c>
    </row>
    <row r="329" spans="1:1" x14ac:dyDescent="0.25">
      <c r="A329" s="7">
        <v>8.4614612627820716</v>
      </c>
    </row>
    <row r="330" spans="1:1" x14ac:dyDescent="0.25">
      <c r="A330" s="6">
        <v>16.326488200500627</v>
      </c>
    </row>
    <row r="331" spans="1:1" x14ac:dyDescent="0.25">
      <c r="A331" s="7">
        <v>16.096553075615134</v>
      </c>
    </row>
    <row r="332" spans="1:1" x14ac:dyDescent="0.25">
      <c r="A332" s="6">
        <v>33.126515949600261</v>
      </c>
    </row>
    <row r="333" spans="1:1" x14ac:dyDescent="0.25">
      <c r="A333" s="7">
        <v>31.721287911758537</v>
      </c>
    </row>
    <row r="334" spans="1:1" x14ac:dyDescent="0.25">
      <c r="A334" s="6">
        <v>13.79967011961172</v>
      </c>
    </row>
    <row r="335" spans="1:1" x14ac:dyDescent="0.25">
      <c r="A335" s="7">
        <v>9.8137565411405898</v>
      </c>
    </row>
    <row r="336" spans="1:1" x14ac:dyDescent="0.25">
      <c r="A336" s="6">
        <v>18.709609808806562</v>
      </c>
    </row>
    <row r="337" spans="1:1" x14ac:dyDescent="0.25">
      <c r="A337" s="7">
        <v>47.697055807755433</v>
      </c>
    </row>
    <row r="338" spans="1:1" x14ac:dyDescent="0.25">
      <c r="A338" s="6">
        <v>19.949774689023215</v>
      </c>
    </row>
    <row r="339" spans="1:1" x14ac:dyDescent="0.25">
      <c r="A339" s="7">
        <v>32.908648454361021</v>
      </c>
    </row>
    <row r="340" spans="1:1" x14ac:dyDescent="0.25">
      <c r="A340" s="6">
        <v>41.183440788082208</v>
      </c>
    </row>
    <row r="341" spans="1:1" x14ac:dyDescent="0.25">
      <c r="A341" s="7">
        <v>19.82937723256671</v>
      </c>
    </row>
    <row r="342" spans="1:1" x14ac:dyDescent="0.25">
      <c r="A342" s="6">
        <v>20.063130068613063</v>
      </c>
    </row>
    <row r="343" spans="1:1" x14ac:dyDescent="0.25">
      <c r="A343" s="7">
        <v>41.696396150135143</v>
      </c>
    </row>
    <row r="344" spans="1:1" x14ac:dyDescent="0.25">
      <c r="A344" s="6">
        <v>43.67788101953758</v>
      </c>
    </row>
    <row r="345" spans="1:1" x14ac:dyDescent="0.25">
      <c r="A345" s="7">
        <v>48.840141942707305</v>
      </c>
    </row>
    <row r="346" spans="1:1" x14ac:dyDescent="0.25">
      <c r="A346" s="6">
        <v>11.125601221021917</v>
      </c>
    </row>
    <row r="347" spans="1:1" x14ac:dyDescent="0.25">
      <c r="A347" s="7">
        <v>19.429931991878945</v>
      </c>
    </row>
    <row r="348" spans="1:1" x14ac:dyDescent="0.25">
      <c r="A348" s="6">
        <v>47.627551490725232</v>
      </c>
    </row>
    <row r="349" spans="1:1" x14ac:dyDescent="0.25">
      <c r="A349" s="7">
        <v>14.038316991593227</v>
      </c>
    </row>
    <row r="350" spans="1:1" x14ac:dyDescent="0.25">
      <c r="A350" s="6">
        <v>19.138247653794863</v>
      </c>
    </row>
    <row r="351" spans="1:1" x14ac:dyDescent="0.25">
      <c r="A351" s="7">
        <v>48.405858039265723</v>
      </c>
    </row>
    <row r="352" spans="1:1" x14ac:dyDescent="0.25">
      <c r="A352" s="6">
        <v>48.592634978601296</v>
      </c>
    </row>
    <row r="353" spans="1:1" x14ac:dyDescent="0.25">
      <c r="A353" s="7">
        <v>18.115166821102395</v>
      </c>
    </row>
    <row r="354" spans="1:1" x14ac:dyDescent="0.25">
      <c r="A354" s="6">
        <v>36.273099545244953</v>
      </c>
    </row>
    <row r="355" spans="1:1" x14ac:dyDescent="0.25">
      <c r="A355" s="7">
        <v>27.095329080144605</v>
      </c>
    </row>
    <row r="356" spans="1:1" x14ac:dyDescent="0.25">
      <c r="A356" s="6">
        <v>30.914567673123226</v>
      </c>
    </row>
    <row r="357" spans="1:1" x14ac:dyDescent="0.25">
      <c r="A357" s="7">
        <v>15.909093355125789</v>
      </c>
    </row>
    <row r="358" spans="1:1" x14ac:dyDescent="0.25">
      <c r="A358" s="6">
        <v>21.922488604586619</v>
      </c>
    </row>
    <row r="359" spans="1:1" x14ac:dyDescent="0.25">
      <c r="A359" s="7">
        <v>41.742253194481087</v>
      </c>
    </row>
    <row r="360" spans="1:1" x14ac:dyDescent="0.25">
      <c r="A360" s="6">
        <v>22.682080838275695</v>
      </c>
    </row>
    <row r="361" spans="1:1" x14ac:dyDescent="0.25">
      <c r="A361" s="7">
        <v>10.124952062539915</v>
      </c>
    </row>
    <row r="362" spans="1:1" x14ac:dyDescent="0.25">
      <c r="A362" s="6">
        <v>30.373272888295368</v>
      </c>
    </row>
    <row r="363" spans="1:1" x14ac:dyDescent="0.25">
      <c r="A363" s="7">
        <v>31.650216541267348</v>
      </c>
    </row>
    <row r="364" spans="1:1" x14ac:dyDescent="0.25">
      <c r="A364" s="6">
        <v>29.553308845286995</v>
      </c>
    </row>
    <row r="365" spans="1:1" x14ac:dyDescent="0.25">
      <c r="A365" s="7">
        <v>35.677068490853941</v>
      </c>
    </row>
    <row r="366" spans="1:1" x14ac:dyDescent="0.25">
      <c r="A366" s="6">
        <v>29.754462064886276</v>
      </c>
    </row>
    <row r="367" spans="1:1" x14ac:dyDescent="0.25">
      <c r="A367" s="7">
        <v>47.88520751688332</v>
      </c>
    </row>
    <row r="368" spans="1:1" x14ac:dyDescent="0.25">
      <c r="A368" s="6">
        <v>25.77300002749168</v>
      </c>
    </row>
    <row r="369" spans="1:1" x14ac:dyDescent="0.25">
      <c r="A369" s="7">
        <v>36.876517306522857</v>
      </c>
    </row>
    <row r="370" spans="1:1" x14ac:dyDescent="0.25">
      <c r="A370" s="6">
        <v>24.730472943900885</v>
      </c>
    </row>
    <row r="371" spans="1:1" x14ac:dyDescent="0.25">
      <c r="A371" s="7">
        <v>18.109904359338287</v>
      </c>
    </row>
    <row r="372" spans="1:1" x14ac:dyDescent="0.25">
      <c r="A372" s="6">
        <v>36.177587569595424</v>
      </c>
    </row>
    <row r="373" spans="1:1" x14ac:dyDescent="0.25">
      <c r="A373" s="7">
        <v>41.853450560200635</v>
      </c>
    </row>
    <row r="374" spans="1:1" x14ac:dyDescent="0.25">
      <c r="A374" s="6">
        <v>40.804557619817949</v>
      </c>
    </row>
    <row r="375" spans="1:1" x14ac:dyDescent="0.25">
      <c r="A375" s="7">
        <v>23.411371561020566</v>
      </c>
    </row>
    <row r="376" spans="1:1" x14ac:dyDescent="0.25">
      <c r="A376" s="6">
        <v>27.468644688003213</v>
      </c>
    </row>
    <row r="377" spans="1:1" x14ac:dyDescent="0.25">
      <c r="A377" s="7">
        <v>33.500121784414858</v>
      </c>
    </row>
    <row r="378" spans="1:1" x14ac:dyDescent="0.25">
      <c r="A378" s="6">
        <v>15.890952545185948</v>
      </c>
    </row>
    <row r="379" spans="1:1" x14ac:dyDescent="0.25">
      <c r="A379" s="7">
        <v>34.639833583954314</v>
      </c>
    </row>
    <row r="380" spans="1:1" x14ac:dyDescent="0.25">
      <c r="A380" s="6">
        <v>37.185637608474181</v>
      </c>
    </row>
    <row r="381" spans="1:1" x14ac:dyDescent="0.25">
      <c r="A381" s="7">
        <v>40.50845434490283</v>
      </c>
    </row>
    <row r="382" spans="1:1" x14ac:dyDescent="0.25">
      <c r="A382" s="6">
        <v>8.3284311012029804</v>
      </c>
    </row>
    <row r="383" spans="1:1" x14ac:dyDescent="0.25">
      <c r="A383" s="7">
        <v>49.581527649663563</v>
      </c>
    </row>
    <row r="384" spans="1:1" x14ac:dyDescent="0.25">
      <c r="A384" s="6">
        <v>26.565561489768179</v>
      </c>
    </row>
    <row r="385" spans="1:1" x14ac:dyDescent="0.25">
      <c r="A385" s="7">
        <v>23.036229379821815</v>
      </c>
    </row>
    <row r="386" spans="1:1" x14ac:dyDescent="0.25">
      <c r="A386" s="6">
        <v>27.797568936327906</v>
      </c>
    </row>
    <row r="387" spans="1:1" x14ac:dyDescent="0.25">
      <c r="A387" s="7">
        <v>46.417648301523307</v>
      </c>
    </row>
    <row r="388" spans="1:1" x14ac:dyDescent="0.25">
      <c r="A388" s="6">
        <v>36.126898965414846</v>
      </c>
    </row>
    <row r="389" spans="1:1" x14ac:dyDescent="0.25">
      <c r="A389" s="7">
        <v>29.464034152436497</v>
      </c>
    </row>
    <row r="390" spans="1:1" x14ac:dyDescent="0.25">
      <c r="A390" s="6">
        <v>40.582441267216666</v>
      </c>
    </row>
    <row r="391" spans="1:1" x14ac:dyDescent="0.25">
      <c r="A391" s="7">
        <v>21.178827185731695</v>
      </c>
    </row>
    <row r="392" spans="1:1" x14ac:dyDescent="0.25">
      <c r="A392" s="6">
        <v>45.297568191240458</v>
      </c>
    </row>
    <row r="393" spans="1:1" x14ac:dyDescent="0.25">
      <c r="A393" s="7">
        <v>29.160769371106454</v>
      </c>
    </row>
    <row r="394" spans="1:1" x14ac:dyDescent="0.25">
      <c r="A394" s="6">
        <v>33.71811651548785</v>
      </c>
    </row>
    <row r="395" spans="1:1" x14ac:dyDescent="0.25">
      <c r="A395" s="7">
        <v>8.8241870322944482</v>
      </c>
    </row>
    <row r="396" spans="1:1" x14ac:dyDescent="0.25">
      <c r="A396" s="6">
        <v>39.60293215640182</v>
      </c>
    </row>
    <row r="397" spans="1:1" x14ac:dyDescent="0.25">
      <c r="A397" s="7">
        <v>34.592074006134453</v>
      </c>
    </row>
    <row r="398" spans="1:1" x14ac:dyDescent="0.25">
      <c r="A398" s="6">
        <v>20.975396875182032</v>
      </c>
    </row>
    <row r="399" spans="1:1" x14ac:dyDescent="0.25">
      <c r="A399" s="7">
        <v>34.114993159253189</v>
      </c>
    </row>
    <row r="400" spans="1:1" x14ac:dyDescent="0.25">
      <c r="A400" s="6">
        <v>6.9933512087532321</v>
      </c>
    </row>
    <row r="401" spans="1:1" x14ac:dyDescent="0.25">
      <c r="A401" s="7">
        <v>49.262369267839226</v>
      </c>
    </row>
    <row r="402" spans="1:1" x14ac:dyDescent="0.25">
      <c r="A402" s="6">
        <v>35.486235313888358</v>
      </c>
    </row>
    <row r="403" spans="1:1" x14ac:dyDescent="0.25">
      <c r="A403" s="7">
        <v>22.982798580128701</v>
      </c>
    </row>
    <row r="404" spans="1:1" x14ac:dyDescent="0.25">
      <c r="A404" s="6">
        <v>38.870724997832262</v>
      </c>
    </row>
    <row r="405" spans="1:1" x14ac:dyDescent="0.25">
      <c r="A405" s="7">
        <v>48.45725499712227</v>
      </c>
    </row>
    <row r="406" spans="1:1" x14ac:dyDescent="0.25">
      <c r="A406" s="6">
        <v>24.370499475058203</v>
      </c>
    </row>
    <row r="407" spans="1:1" x14ac:dyDescent="0.25">
      <c r="A407" s="7">
        <v>5.4746497753060988</v>
      </c>
    </row>
    <row r="408" spans="1:1" x14ac:dyDescent="0.25">
      <c r="A408" s="6">
        <v>16.643226668164495</v>
      </c>
    </row>
    <row r="409" spans="1:1" x14ac:dyDescent="0.25">
      <c r="A409" s="7">
        <v>27.98043082362701</v>
      </c>
    </row>
    <row r="410" spans="1:1" x14ac:dyDescent="0.25">
      <c r="A410" s="6">
        <v>28.345899508220729</v>
      </c>
    </row>
    <row r="411" spans="1:1" x14ac:dyDescent="0.25">
      <c r="A411" s="7">
        <v>31.123323298580186</v>
      </c>
    </row>
    <row r="412" spans="1:1" x14ac:dyDescent="0.25">
      <c r="A412" s="6">
        <v>30.885592922169177</v>
      </c>
    </row>
    <row r="413" spans="1:1" x14ac:dyDescent="0.25">
      <c r="A413" s="7">
        <v>25.060034817720805</v>
      </c>
    </row>
    <row r="414" spans="1:1" x14ac:dyDescent="0.25">
      <c r="A414" s="6">
        <v>22.601037590487628</v>
      </c>
    </row>
    <row r="415" spans="1:1" x14ac:dyDescent="0.25">
      <c r="A415" s="7">
        <v>39.75540046080944</v>
      </c>
    </row>
    <row r="416" spans="1:1" x14ac:dyDescent="0.25">
      <c r="A416" s="6">
        <v>31.486548044306627</v>
      </c>
    </row>
    <row r="417" spans="1:1" x14ac:dyDescent="0.25">
      <c r="A417" s="7">
        <v>27.520960172888053</v>
      </c>
    </row>
    <row r="418" spans="1:1" x14ac:dyDescent="0.25">
      <c r="A418" s="6">
        <v>20.523532441978322</v>
      </c>
    </row>
    <row r="419" spans="1:1" x14ac:dyDescent="0.25">
      <c r="A419" s="7">
        <v>6.1053193861596196</v>
      </c>
    </row>
    <row r="420" spans="1:1" x14ac:dyDescent="0.25">
      <c r="A420" s="6">
        <v>9.7047211102727751</v>
      </c>
    </row>
    <row r="421" spans="1:1" x14ac:dyDescent="0.25">
      <c r="A421" s="7">
        <v>23.718894283657065</v>
      </c>
    </row>
    <row r="422" spans="1:1" x14ac:dyDescent="0.25">
      <c r="A422" s="6">
        <v>48.277753955598669</v>
      </c>
    </row>
    <row r="423" spans="1:1" x14ac:dyDescent="0.25">
      <c r="A423" s="7">
        <v>10.22312020815386</v>
      </c>
    </row>
    <row r="424" spans="1:1" x14ac:dyDescent="0.25">
      <c r="A424" s="6">
        <v>47.330427116578683</v>
      </c>
    </row>
    <row r="425" spans="1:1" x14ac:dyDescent="0.25">
      <c r="A425" s="7">
        <v>11.375382957419673</v>
      </c>
    </row>
    <row r="426" spans="1:1" x14ac:dyDescent="0.25">
      <c r="A426" s="6">
        <v>19.035065475389366</v>
      </c>
    </row>
    <row r="427" spans="1:1" x14ac:dyDescent="0.25">
      <c r="A427" s="7">
        <v>25.489968585164469</v>
      </c>
    </row>
    <row r="428" spans="1:1" x14ac:dyDescent="0.25">
      <c r="A428" s="6">
        <v>14.309029679374152</v>
      </c>
    </row>
    <row r="429" spans="1:1" x14ac:dyDescent="0.25">
      <c r="A429" s="7">
        <v>26.731669945072483</v>
      </c>
    </row>
    <row r="430" spans="1:1" x14ac:dyDescent="0.25">
      <c r="A430" s="6">
        <v>26.427313904412358</v>
      </c>
    </row>
    <row r="431" spans="1:1" x14ac:dyDescent="0.25">
      <c r="A431" s="7">
        <v>24.717467222286217</v>
      </c>
    </row>
    <row r="432" spans="1:1" x14ac:dyDescent="0.25">
      <c r="A432" s="6">
        <v>36.354346948564974</v>
      </c>
    </row>
    <row r="433" spans="1:1" x14ac:dyDescent="0.25">
      <c r="A433" s="7">
        <v>19.350926339796519</v>
      </c>
    </row>
    <row r="434" spans="1:1" x14ac:dyDescent="0.25">
      <c r="A434" s="6">
        <v>18.511883743187312</v>
      </c>
    </row>
    <row r="435" spans="1:1" x14ac:dyDescent="0.25">
      <c r="A435" s="7">
        <v>41.458367161341414</v>
      </c>
    </row>
    <row r="436" spans="1:1" x14ac:dyDescent="0.25">
      <c r="A436" s="6">
        <v>10.178837001445366</v>
      </c>
    </row>
    <row r="437" spans="1:1" x14ac:dyDescent="0.25">
      <c r="A437" s="7">
        <v>43.213100362110936</v>
      </c>
    </row>
    <row r="438" spans="1:1" x14ac:dyDescent="0.25">
      <c r="A438" s="6">
        <v>34.158646277497112</v>
      </c>
    </row>
    <row r="439" spans="1:1" x14ac:dyDescent="0.25">
      <c r="A439" s="7">
        <v>35.471269980089779</v>
      </c>
    </row>
    <row r="440" spans="1:1" x14ac:dyDescent="0.25">
      <c r="A440" s="6">
        <v>12.395934178281646</v>
      </c>
    </row>
    <row r="441" spans="1:1" x14ac:dyDescent="0.25">
      <c r="A441" s="7">
        <v>49.275521176472509</v>
      </c>
    </row>
    <row r="442" spans="1:1" x14ac:dyDescent="0.25">
      <c r="A442" s="6">
        <v>15.976082594839671</v>
      </c>
    </row>
    <row r="443" spans="1:1" x14ac:dyDescent="0.25">
      <c r="A443" s="7">
        <v>12.850395477086028</v>
      </c>
    </row>
    <row r="444" spans="1:1" x14ac:dyDescent="0.25">
      <c r="A444" s="6">
        <v>12.206107004691169</v>
      </c>
    </row>
    <row r="445" spans="1:1" x14ac:dyDescent="0.25">
      <c r="A445" s="7">
        <v>30.19320286204384</v>
      </c>
    </row>
    <row r="446" spans="1:1" x14ac:dyDescent="0.25">
      <c r="A446" s="6">
        <v>48.130817978027736</v>
      </c>
    </row>
    <row r="447" spans="1:1" x14ac:dyDescent="0.25">
      <c r="A447" s="7">
        <v>15.433499633513465</v>
      </c>
    </row>
    <row r="448" spans="1:1" x14ac:dyDescent="0.25">
      <c r="A448" s="6">
        <v>23.227134632611378</v>
      </c>
    </row>
    <row r="449" spans="1:1" x14ac:dyDescent="0.25">
      <c r="A449" s="7">
        <v>13.300329881812715</v>
      </c>
    </row>
    <row r="450" spans="1:1" x14ac:dyDescent="0.25">
      <c r="A450" s="6">
        <v>33.821549449703511</v>
      </c>
    </row>
    <row r="451" spans="1:1" x14ac:dyDescent="0.25">
      <c r="A451" s="7">
        <v>24.446050359317713</v>
      </c>
    </row>
    <row r="452" spans="1:1" x14ac:dyDescent="0.25">
      <c r="A452" s="6">
        <v>6.3136523454075757</v>
      </c>
    </row>
    <row r="453" spans="1:1" x14ac:dyDescent="0.25">
      <c r="A453" s="7">
        <v>32.634812181736393</v>
      </c>
    </row>
    <row r="454" spans="1:1" x14ac:dyDescent="0.25">
      <c r="A454" s="6">
        <v>13.879599610201085</v>
      </c>
    </row>
    <row r="455" spans="1:1" x14ac:dyDescent="0.25">
      <c r="A455" s="7">
        <v>31.649142126216574</v>
      </c>
    </row>
    <row r="456" spans="1:1" x14ac:dyDescent="0.25">
      <c r="A456" s="6">
        <v>22.497610116006818</v>
      </c>
    </row>
    <row r="457" spans="1:1" x14ac:dyDescent="0.25">
      <c r="A457" s="7">
        <v>36.713102718188054</v>
      </c>
    </row>
    <row r="458" spans="1:1" x14ac:dyDescent="0.25">
      <c r="A458" s="6">
        <v>14.260301571529487</v>
      </c>
    </row>
    <row r="459" spans="1:1" x14ac:dyDescent="0.25">
      <c r="A459" s="7">
        <v>38.854647291222122</v>
      </c>
    </row>
    <row r="460" spans="1:1" x14ac:dyDescent="0.25">
      <c r="A460" s="6">
        <v>41.392840488406733</v>
      </c>
    </row>
    <row r="461" spans="1:1" x14ac:dyDescent="0.25">
      <c r="A461" s="7">
        <v>7.8153688161123966</v>
      </c>
    </row>
    <row r="462" spans="1:1" x14ac:dyDescent="0.25">
      <c r="A462" s="6">
        <v>9.5788421927214067</v>
      </c>
    </row>
    <row r="463" spans="1:1" x14ac:dyDescent="0.25">
      <c r="A463" s="7">
        <v>44.239069850444828</v>
      </c>
    </row>
    <row r="464" spans="1:1" x14ac:dyDescent="0.25">
      <c r="A464" s="6">
        <v>13.413192603444203</v>
      </c>
    </row>
    <row r="465" spans="1:1" x14ac:dyDescent="0.25">
      <c r="A465" s="7">
        <v>19.669321021946832</v>
      </c>
    </row>
    <row r="466" spans="1:1" x14ac:dyDescent="0.25">
      <c r="A466" s="6">
        <v>25.589768999278345</v>
      </c>
    </row>
    <row r="467" spans="1:1" x14ac:dyDescent="0.25">
      <c r="A467" s="7">
        <v>16.805902795356239</v>
      </c>
    </row>
    <row r="468" spans="1:1" x14ac:dyDescent="0.25">
      <c r="A468" s="6">
        <v>43.818644635578828</v>
      </c>
    </row>
    <row r="469" spans="1:1" x14ac:dyDescent="0.25">
      <c r="A469" s="7">
        <v>28.747175883250222</v>
      </c>
    </row>
    <row r="470" spans="1:1" x14ac:dyDescent="0.25">
      <c r="A470" s="6">
        <v>33.759886354976771</v>
      </c>
    </row>
    <row r="471" spans="1:1" x14ac:dyDescent="0.25">
      <c r="A471" s="7">
        <v>31.863687317734708</v>
      </c>
    </row>
    <row r="472" spans="1:1" x14ac:dyDescent="0.25">
      <c r="A472" s="6">
        <v>32.508878951255085</v>
      </c>
    </row>
    <row r="473" spans="1:1" x14ac:dyDescent="0.25">
      <c r="A473" s="7">
        <v>31.415212155434808</v>
      </c>
    </row>
    <row r="474" spans="1:1" x14ac:dyDescent="0.25">
      <c r="A474" s="6">
        <v>20.656608684653946</v>
      </c>
    </row>
    <row r="475" spans="1:1" x14ac:dyDescent="0.25">
      <c r="A475" s="7">
        <v>43.048301120130162</v>
      </c>
    </row>
    <row r="476" spans="1:1" x14ac:dyDescent="0.25">
      <c r="A476" s="6">
        <v>32.781320570139123</v>
      </c>
    </row>
    <row r="477" spans="1:1" x14ac:dyDescent="0.25">
      <c r="A477" s="7">
        <v>41.618221441742023</v>
      </c>
    </row>
    <row r="478" spans="1:1" x14ac:dyDescent="0.25">
      <c r="A478" s="6">
        <v>36.769476242569098</v>
      </c>
    </row>
    <row r="479" spans="1:1" x14ac:dyDescent="0.25">
      <c r="A479" s="7">
        <v>18.385017561470836</v>
      </c>
    </row>
    <row r="480" spans="1:1" x14ac:dyDescent="0.25">
      <c r="A480" s="6">
        <v>32.651803207081379</v>
      </c>
    </row>
    <row r="481" spans="1:1" x14ac:dyDescent="0.25">
      <c r="A481" s="7">
        <v>8.8138385880362513</v>
      </c>
    </row>
    <row r="482" spans="1:1" x14ac:dyDescent="0.25">
      <c r="A482" s="6">
        <v>11.027649634281978</v>
      </c>
    </row>
    <row r="483" spans="1:1" x14ac:dyDescent="0.25">
      <c r="A483" s="7">
        <v>10.303774369774551</v>
      </c>
    </row>
    <row r="484" spans="1:1" x14ac:dyDescent="0.25">
      <c r="A484" s="6">
        <v>18.74210011409745</v>
      </c>
    </row>
    <row r="485" spans="1:1" x14ac:dyDescent="0.25">
      <c r="A485" s="7">
        <v>13.237003324916758</v>
      </c>
    </row>
    <row r="486" spans="1:1" x14ac:dyDescent="0.25">
      <c r="A486" s="6">
        <v>36.204644377240044</v>
      </c>
    </row>
    <row r="487" spans="1:1" x14ac:dyDescent="0.25">
      <c r="A487" s="7">
        <v>27.987119126922238</v>
      </c>
    </row>
    <row r="488" spans="1:1" x14ac:dyDescent="0.25">
      <c r="A488" s="6">
        <v>23.820759779506638</v>
      </c>
    </row>
    <row r="489" spans="1:1" x14ac:dyDescent="0.25">
      <c r="A489" s="7">
        <v>11.204028434055086</v>
      </c>
    </row>
    <row r="490" spans="1:1" x14ac:dyDescent="0.25">
      <c r="A490" s="6">
        <v>22.266948327695914</v>
      </c>
    </row>
    <row r="491" spans="1:1" x14ac:dyDescent="0.25">
      <c r="A491" s="7">
        <v>13.358916468174455</v>
      </c>
    </row>
    <row r="492" spans="1:1" x14ac:dyDescent="0.25">
      <c r="A492" s="6">
        <v>33.597573892638586</v>
      </c>
    </row>
    <row r="493" spans="1:1" x14ac:dyDescent="0.25">
      <c r="A493" s="7">
        <v>36.204481693820988</v>
      </c>
    </row>
    <row r="494" spans="1:1" x14ac:dyDescent="0.25">
      <c r="A494" s="6">
        <v>34.036704278597767</v>
      </c>
    </row>
    <row r="495" spans="1:1" x14ac:dyDescent="0.25">
      <c r="A495" s="7">
        <v>49.995479865339142</v>
      </c>
    </row>
    <row r="496" spans="1:1" x14ac:dyDescent="0.25">
      <c r="A496" s="6">
        <v>29.971065912462382</v>
      </c>
    </row>
    <row r="497" spans="1:1" x14ac:dyDescent="0.25">
      <c r="A497" s="7">
        <v>27.033891178649398</v>
      </c>
    </row>
    <row r="498" spans="1:1" x14ac:dyDescent="0.25">
      <c r="A498" s="6">
        <v>11.313344079400867</v>
      </c>
    </row>
    <row r="499" spans="1:1" x14ac:dyDescent="0.25">
      <c r="A499" s="7">
        <v>19.156100659737994</v>
      </c>
    </row>
    <row r="500" spans="1:1" x14ac:dyDescent="0.25">
      <c r="A500" s="6">
        <v>25.2950436835993</v>
      </c>
    </row>
    <row r="501" spans="1:1" x14ac:dyDescent="0.25">
      <c r="A501" s="7">
        <v>7.4125068183876568</v>
      </c>
    </row>
    <row r="502" spans="1:1" x14ac:dyDescent="0.25">
      <c r="A502" s="6">
        <v>21.156762747711596</v>
      </c>
    </row>
    <row r="503" spans="1:1" x14ac:dyDescent="0.25">
      <c r="A503" s="7">
        <v>5.431254780347655</v>
      </c>
    </row>
    <row r="504" spans="1:1" x14ac:dyDescent="0.25">
      <c r="A504" s="6">
        <v>11.144062159812314</v>
      </c>
    </row>
    <row r="505" spans="1:1" x14ac:dyDescent="0.25">
      <c r="A505" s="7">
        <v>41.684717329423783</v>
      </c>
    </row>
    <row r="506" spans="1:1" x14ac:dyDescent="0.25">
      <c r="A506" s="6">
        <v>48.372309023672294</v>
      </c>
    </row>
    <row r="507" spans="1:1" x14ac:dyDescent="0.25">
      <c r="A507" s="7">
        <v>27.744710887880167</v>
      </c>
    </row>
    <row r="508" spans="1:1" x14ac:dyDescent="0.25">
      <c r="A508" s="6">
        <v>27.273643153988164</v>
      </c>
    </row>
    <row r="509" spans="1:1" x14ac:dyDescent="0.25">
      <c r="A509" s="7">
        <v>35.811350175199394</v>
      </c>
    </row>
    <row r="510" spans="1:1" x14ac:dyDescent="0.25">
      <c r="A510" s="6">
        <v>23.703369587335036</v>
      </c>
    </row>
    <row r="511" spans="1:1" x14ac:dyDescent="0.25">
      <c r="A511" s="7">
        <v>42.795131094555025</v>
      </c>
    </row>
    <row r="512" spans="1:1" x14ac:dyDescent="0.25">
      <c r="A512" s="6">
        <v>26.991478037285855</v>
      </c>
    </row>
    <row r="513" spans="1:1" x14ac:dyDescent="0.25">
      <c r="A513" s="7">
        <v>8.7201781603910096</v>
      </c>
    </row>
    <row r="514" spans="1:1" x14ac:dyDescent="0.25">
      <c r="A514" s="6">
        <v>6.3887317539352164</v>
      </c>
    </row>
    <row r="515" spans="1:1" x14ac:dyDescent="0.25">
      <c r="A515" s="7">
        <v>39.247547834544086</v>
      </c>
    </row>
    <row r="516" spans="1:1" x14ac:dyDescent="0.25">
      <c r="A516" s="6">
        <v>18.1440459301418</v>
      </c>
    </row>
    <row r="517" spans="1:1" x14ac:dyDescent="0.25">
      <c r="A517" s="7">
        <v>17.368381322309027</v>
      </c>
    </row>
    <row r="518" spans="1:1" x14ac:dyDescent="0.25">
      <c r="A518" s="6">
        <v>29.192387819216876</v>
      </c>
    </row>
    <row r="519" spans="1:1" x14ac:dyDescent="0.25">
      <c r="A519" s="7">
        <v>12.569403984645817</v>
      </c>
    </row>
    <row r="520" spans="1:1" x14ac:dyDescent="0.25">
      <c r="A520" s="6">
        <v>25.579462427305209</v>
      </c>
    </row>
    <row r="521" spans="1:1" x14ac:dyDescent="0.25">
      <c r="A521" s="7">
        <v>38.413321336840418</v>
      </c>
    </row>
    <row r="522" spans="1:1" x14ac:dyDescent="0.25">
      <c r="A522" s="6">
        <v>39.466379972466079</v>
      </c>
    </row>
    <row r="523" spans="1:1" x14ac:dyDescent="0.25">
      <c r="A523" s="7">
        <v>29.737678304212309</v>
      </c>
    </row>
    <row r="524" spans="1:1" x14ac:dyDescent="0.25">
      <c r="A524" s="6">
        <v>10.094494788141041</v>
      </c>
    </row>
    <row r="525" spans="1:1" x14ac:dyDescent="0.25">
      <c r="A525" s="7">
        <v>10.139299311153597</v>
      </c>
    </row>
    <row r="526" spans="1:1" x14ac:dyDescent="0.25">
      <c r="A526" s="6">
        <v>39.880086253879796</v>
      </c>
    </row>
    <row r="527" spans="1:1" x14ac:dyDescent="0.25">
      <c r="A527" s="7">
        <v>42.047726359890497</v>
      </c>
    </row>
    <row r="528" spans="1:1" x14ac:dyDescent="0.25">
      <c r="A528" s="6">
        <v>21.50877974474394</v>
      </c>
    </row>
    <row r="529" spans="1:1" x14ac:dyDescent="0.25">
      <c r="A529" s="7">
        <v>42.017491750831759</v>
      </c>
    </row>
    <row r="530" spans="1:1" x14ac:dyDescent="0.25">
      <c r="A530" s="6">
        <v>6.8724735021604992</v>
      </c>
    </row>
    <row r="531" spans="1:1" x14ac:dyDescent="0.25">
      <c r="A531" s="7">
        <v>37.354110850851953</v>
      </c>
    </row>
    <row r="532" spans="1:1" x14ac:dyDescent="0.25">
      <c r="A532" s="6">
        <v>29.585897362488407</v>
      </c>
    </row>
    <row r="533" spans="1:1" x14ac:dyDescent="0.25">
      <c r="A533" s="7">
        <v>49.539907754450745</v>
      </c>
    </row>
    <row r="534" spans="1:1" x14ac:dyDescent="0.25">
      <c r="A534" s="6">
        <v>9.6087397494874232</v>
      </c>
    </row>
    <row r="535" spans="1:1" x14ac:dyDescent="0.25">
      <c r="A535" s="7">
        <v>42.353182244414285</v>
      </c>
    </row>
    <row r="536" spans="1:1" x14ac:dyDescent="0.25">
      <c r="A536" s="6">
        <v>38.810547263465246</v>
      </c>
    </row>
    <row r="537" spans="1:1" x14ac:dyDescent="0.25">
      <c r="A537" s="7">
        <v>18.396902079630216</v>
      </c>
    </row>
    <row r="538" spans="1:1" x14ac:dyDescent="0.25">
      <c r="A538" s="6">
        <v>49.969070117550849</v>
      </c>
    </row>
    <row r="539" spans="1:1" x14ac:dyDescent="0.25">
      <c r="A539" s="7">
        <v>25.237955427368618</v>
      </c>
    </row>
    <row r="540" spans="1:1" x14ac:dyDescent="0.25">
      <c r="A540" s="6">
        <v>20.68596395700412</v>
      </c>
    </row>
    <row r="541" spans="1:1" x14ac:dyDescent="0.25">
      <c r="A541" s="7">
        <v>41.752786330239736</v>
      </c>
    </row>
    <row r="542" spans="1:1" x14ac:dyDescent="0.25">
      <c r="A542" s="6">
        <v>24.758145652249983</v>
      </c>
    </row>
    <row r="543" spans="1:1" x14ac:dyDescent="0.25">
      <c r="A543" s="7">
        <v>49.728095794337769</v>
      </c>
    </row>
    <row r="544" spans="1:1" x14ac:dyDescent="0.25">
      <c r="A544" s="6">
        <v>39.903424244634813</v>
      </c>
    </row>
    <row r="545" spans="1:1" x14ac:dyDescent="0.25">
      <c r="A545" s="7">
        <v>15.662572491500656</v>
      </c>
    </row>
    <row r="546" spans="1:1" x14ac:dyDescent="0.25">
      <c r="A546" s="6">
        <v>41.481622257773459</v>
      </c>
    </row>
    <row r="547" spans="1:1" x14ac:dyDescent="0.25">
      <c r="A547" s="7">
        <v>31.456575363956475</v>
      </c>
    </row>
    <row r="548" spans="1:1" x14ac:dyDescent="0.25">
      <c r="A548" s="6">
        <v>20.778387850129533</v>
      </c>
    </row>
    <row r="549" spans="1:1" x14ac:dyDescent="0.25">
      <c r="A549" s="7">
        <v>36.983928177220974</v>
      </c>
    </row>
    <row r="550" spans="1:1" x14ac:dyDescent="0.25">
      <c r="A550" s="6">
        <v>33.474678391721227</v>
      </c>
    </row>
    <row r="551" spans="1:1" x14ac:dyDescent="0.25">
      <c r="A551" s="7">
        <v>12.469172796061663</v>
      </c>
    </row>
    <row r="552" spans="1:1" x14ac:dyDescent="0.25">
      <c r="A552" s="6">
        <v>11.265573466704925</v>
      </c>
    </row>
    <row r="553" spans="1:1" x14ac:dyDescent="0.25">
      <c r="A553" s="7">
        <v>14.297884528404801</v>
      </c>
    </row>
    <row r="554" spans="1:1" x14ac:dyDescent="0.25">
      <c r="A554" s="6">
        <v>14.31242243382947</v>
      </c>
    </row>
    <row r="555" spans="1:1" x14ac:dyDescent="0.25">
      <c r="A555" s="7">
        <v>7.6711025137703501</v>
      </c>
    </row>
    <row r="556" spans="1:1" x14ac:dyDescent="0.25">
      <c r="A556" s="6">
        <v>20.786696552877395</v>
      </c>
    </row>
    <row r="557" spans="1:1" x14ac:dyDescent="0.25">
      <c r="A557" s="7">
        <v>17.64882584555891</v>
      </c>
    </row>
    <row r="558" spans="1:1" x14ac:dyDescent="0.25">
      <c r="A558" s="6">
        <v>29.244584572143712</v>
      </c>
    </row>
    <row r="559" spans="1:1" x14ac:dyDescent="0.25">
      <c r="A559" s="7">
        <v>19.564412713460676</v>
      </c>
    </row>
    <row r="560" spans="1:1" x14ac:dyDescent="0.25">
      <c r="A560" s="6">
        <v>36.682419278983488</v>
      </c>
    </row>
    <row r="561" spans="1:1" x14ac:dyDescent="0.25">
      <c r="A561" s="7">
        <v>18.019995955922461</v>
      </c>
    </row>
    <row r="562" spans="1:1" x14ac:dyDescent="0.25">
      <c r="A562" s="6">
        <v>17.030437982513604</v>
      </c>
    </row>
    <row r="563" spans="1:1" x14ac:dyDescent="0.25">
      <c r="A563" s="7">
        <v>43.610758022581592</v>
      </c>
    </row>
    <row r="564" spans="1:1" x14ac:dyDescent="0.25">
      <c r="A564" s="6">
        <v>49.346973601780739</v>
      </c>
    </row>
    <row r="565" spans="1:1" x14ac:dyDescent="0.25">
      <c r="A565" s="7">
        <v>35.568469216548948</v>
      </c>
    </row>
    <row r="566" spans="1:1" x14ac:dyDescent="0.25">
      <c r="A566" s="6">
        <v>9.2851323716454246</v>
      </c>
    </row>
    <row r="567" spans="1:1" x14ac:dyDescent="0.25">
      <c r="A567" s="7">
        <v>48.324739774720641</v>
      </c>
    </row>
    <row r="568" spans="1:1" x14ac:dyDescent="0.25">
      <c r="A568" s="6">
        <v>40.356097173108381</v>
      </c>
    </row>
    <row r="569" spans="1:1" x14ac:dyDescent="0.25">
      <c r="A569" s="7">
        <v>46.344592032342142</v>
      </c>
    </row>
    <row r="570" spans="1:1" x14ac:dyDescent="0.25">
      <c r="A570" s="6">
        <v>49.661880154010348</v>
      </c>
    </row>
    <row r="571" spans="1:1" x14ac:dyDescent="0.25">
      <c r="A571" s="7">
        <v>44.017141569520028</v>
      </c>
    </row>
    <row r="572" spans="1:1" x14ac:dyDescent="0.25">
      <c r="A572" s="6">
        <v>10.709967587621462</v>
      </c>
    </row>
    <row r="573" spans="1:1" x14ac:dyDescent="0.25">
      <c r="A573" s="7">
        <v>43.973545774602059</v>
      </c>
    </row>
    <row r="574" spans="1:1" x14ac:dyDescent="0.25">
      <c r="A574" s="6">
        <v>16.235475887216289</v>
      </c>
    </row>
    <row r="575" spans="1:1" x14ac:dyDescent="0.25">
      <c r="A575" s="7">
        <v>37.012768197762604</v>
      </c>
    </row>
    <row r="576" spans="1:1" x14ac:dyDescent="0.25">
      <c r="A576" s="6">
        <v>42.281681121438467</v>
      </c>
    </row>
    <row r="577" spans="1:1" x14ac:dyDescent="0.25">
      <c r="A577" s="7">
        <v>39.266311436593561</v>
      </c>
    </row>
    <row r="578" spans="1:1" x14ac:dyDescent="0.25">
      <c r="A578" s="6">
        <v>35.43055491649757</v>
      </c>
    </row>
    <row r="579" spans="1:1" x14ac:dyDescent="0.25">
      <c r="A579" s="7">
        <v>27.025642666203701</v>
      </c>
    </row>
    <row r="580" spans="1:1" x14ac:dyDescent="0.25">
      <c r="A580" s="6">
        <v>30.984148818687267</v>
      </c>
    </row>
    <row r="581" spans="1:1" x14ac:dyDescent="0.25">
      <c r="A581" s="7">
        <v>17.092271843936867</v>
      </c>
    </row>
    <row r="582" spans="1:1" x14ac:dyDescent="0.25">
      <c r="A582" s="6">
        <v>23.640129021426695</v>
      </c>
    </row>
    <row r="583" spans="1:1" x14ac:dyDescent="0.25">
      <c r="A583" s="7">
        <v>25.339627514766395</v>
      </c>
    </row>
    <row r="584" spans="1:1" x14ac:dyDescent="0.25">
      <c r="A584" s="6">
        <v>33.513249350763395</v>
      </c>
    </row>
    <row r="585" spans="1:1" x14ac:dyDescent="0.25">
      <c r="A585" s="7">
        <v>44.605628658829559</v>
      </c>
    </row>
    <row r="586" spans="1:1" x14ac:dyDescent="0.25">
      <c r="A586" s="6">
        <v>9.189265281917784</v>
      </c>
    </row>
    <row r="587" spans="1:1" x14ac:dyDescent="0.25">
      <c r="A587" s="7">
        <v>28.202606243946455</v>
      </c>
    </row>
    <row r="588" spans="1:1" x14ac:dyDescent="0.25">
      <c r="A588" s="6">
        <v>17.520155953330267</v>
      </c>
    </row>
    <row r="589" spans="1:1" x14ac:dyDescent="0.25">
      <c r="A589" s="7">
        <v>47.135125133985881</v>
      </c>
    </row>
    <row r="590" spans="1:1" x14ac:dyDescent="0.25">
      <c r="A590" s="6">
        <v>21.608202833393989</v>
      </c>
    </row>
    <row r="591" spans="1:1" x14ac:dyDescent="0.25">
      <c r="A591" s="7">
        <v>47.761433548942215</v>
      </c>
    </row>
    <row r="592" spans="1:1" x14ac:dyDescent="0.25">
      <c r="A592" s="6">
        <v>19.728017607241863</v>
      </c>
    </row>
    <row r="593" spans="1:1" x14ac:dyDescent="0.25">
      <c r="A593" s="7">
        <v>5.111288831389313</v>
      </c>
    </row>
    <row r="594" spans="1:1" x14ac:dyDescent="0.25">
      <c r="A594" s="6">
        <v>39.836088069696196</v>
      </c>
    </row>
    <row r="595" spans="1:1" x14ac:dyDescent="0.25">
      <c r="A595" s="7">
        <v>37.972581194276913</v>
      </c>
    </row>
    <row r="596" spans="1:1" x14ac:dyDescent="0.25">
      <c r="A596" s="6">
        <v>37.891937186917382</v>
      </c>
    </row>
    <row r="597" spans="1:1" x14ac:dyDescent="0.25">
      <c r="A597" s="7">
        <v>25.630216550587296</v>
      </c>
    </row>
    <row r="598" spans="1:1" x14ac:dyDescent="0.25">
      <c r="A598" s="6">
        <v>34.886471937432916</v>
      </c>
    </row>
    <row r="599" spans="1:1" x14ac:dyDescent="0.25">
      <c r="A599" s="7">
        <v>21.120022820344424</v>
      </c>
    </row>
    <row r="600" spans="1:1" x14ac:dyDescent="0.25">
      <c r="A600" s="6">
        <v>7.8498808727078604</v>
      </c>
    </row>
    <row r="601" spans="1:1" x14ac:dyDescent="0.25">
      <c r="A601" s="7">
        <v>29.049100897440418</v>
      </c>
    </row>
    <row r="602" spans="1:1" x14ac:dyDescent="0.25">
      <c r="A602" s="6">
        <v>14.802347075684263</v>
      </c>
    </row>
    <row r="603" spans="1:1" x14ac:dyDescent="0.25">
      <c r="A603" s="7">
        <v>24.333939530835625</v>
      </c>
    </row>
    <row r="604" spans="1:1" x14ac:dyDescent="0.25">
      <c r="A604" s="6">
        <v>14.533315988348219</v>
      </c>
    </row>
    <row r="605" spans="1:1" x14ac:dyDescent="0.25">
      <c r="A605" s="7">
        <v>17.084157724149016</v>
      </c>
    </row>
    <row r="606" spans="1:1" x14ac:dyDescent="0.25">
      <c r="A606" s="6">
        <v>42.275462767196359</v>
      </c>
    </row>
    <row r="607" spans="1:1" x14ac:dyDescent="0.25">
      <c r="A607" s="7">
        <v>20.198981982685432</v>
      </c>
    </row>
    <row r="608" spans="1:1" x14ac:dyDescent="0.25">
      <c r="A608" s="6">
        <v>31.007013811742819</v>
      </c>
    </row>
    <row r="609" spans="1:1" x14ac:dyDescent="0.25">
      <c r="A609" s="7">
        <v>30.476394991271313</v>
      </c>
    </row>
    <row r="610" spans="1:1" x14ac:dyDescent="0.25">
      <c r="A610" s="6">
        <v>26.840205680382727</v>
      </c>
    </row>
    <row r="611" spans="1:1" x14ac:dyDescent="0.25">
      <c r="A611" s="7">
        <v>20.468282924867864</v>
      </c>
    </row>
    <row r="612" spans="1:1" x14ac:dyDescent="0.25">
      <c r="A612" s="6">
        <v>35.714836674194267</v>
      </c>
    </row>
    <row r="613" spans="1:1" x14ac:dyDescent="0.25">
      <c r="A613" s="7">
        <v>7.1784167518275321</v>
      </c>
    </row>
    <row r="614" spans="1:1" x14ac:dyDescent="0.25">
      <c r="A614" s="6">
        <v>9.4808633862292631</v>
      </c>
    </row>
    <row r="615" spans="1:1" x14ac:dyDescent="0.25">
      <c r="A615" s="7">
        <v>40.275039282825574</v>
      </c>
    </row>
    <row r="616" spans="1:1" x14ac:dyDescent="0.25">
      <c r="A616" s="6">
        <v>25.681179320310509</v>
      </c>
    </row>
    <row r="617" spans="1:1" x14ac:dyDescent="0.25">
      <c r="A617" s="7">
        <v>10.59067306536793</v>
      </c>
    </row>
    <row r="618" spans="1:1" x14ac:dyDescent="0.25">
      <c r="A618" s="6">
        <v>43.59432199678762</v>
      </c>
    </row>
    <row r="619" spans="1:1" x14ac:dyDescent="0.25">
      <c r="A619" s="7">
        <v>24.857867699439197</v>
      </c>
    </row>
    <row r="620" spans="1:1" x14ac:dyDescent="0.25">
      <c r="A620" s="6">
        <v>5.0304169180446898</v>
      </c>
    </row>
    <row r="621" spans="1:1" x14ac:dyDescent="0.25">
      <c r="A621" s="7">
        <v>48.111429618678756</v>
      </c>
    </row>
    <row r="622" spans="1:1" x14ac:dyDescent="0.25">
      <c r="A622" s="6">
        <v>14.104319287882987</v>
      </c>
    </row>
    <row r="623" spans="1:1" x14ac:dyDescent="0.25">
      <c r="A623" s="7">
        <v>35.986634686017965</v>
      </c>
    </row>
    <row r="624" spans="1:1" x14ac:dyDescent="0.25">
      <c r="A624" s="6">
        <v>10.936088932280608</v>
      </c>
    </row>
    <row r="625" spans="1:1" x14ac:dyDescent="0.25">
      <c r="A625" s="7">
        <v>34.249873970329375</v>
      </c>
    </row>
    <row r="626" spans="1:1" x14ac:dyDescent="0.25">
      <c r="A626" s="6">
        <v>12.153985830761872</v>
      </c>
    </row>
    <row r="627" spans="1:1" x14ac:dyDescent="0.25">
      <c r="A627" s="7">
        <v>46.972650322666588</v>
      </c>
    </row>
    <row r="628" spans="1:1" x14ac:dyDescent="0.25">
      <c r="A628" s="6">
        <v>17.330875614287699</v>
      </c>
    </row>
    <row r="629" spans="1:1" x14ac:dyDescent="0.25">
      <c r="A629" s="7">
        <v>34.456458398845733</v>
      </c>
    </row>
    <row r="630" spans="1:1" x14ac:dyDescent="0.25">
      <c r="A630" s="6">
        <v>16.267517534709899</v>
      </c>
    </row>
    <row r="631" spans="1:1" x14ac:dyDescent="0.25">
      <c r="A631" s="7">
        <v>21.73296954410446</v>
      </c>
    </row>
    <row r="632" spans="1:1" x14ac:dyDescent="0.25">
      <c r="A632" s="6">
        <v>45.671012097604603</v>
      </c>
    </row>
    <row r="633" spans="1:1" x14ac:dyDescent="0.25">
      <c r="A633" s="7">
        <v>12.44862856217047</v>
      </c>
    </row>
    <row r="634" spans="1:1" x14ac:dyDescent="0.25">
      <c r="A634" s="6">
        <v>22.835370511950494</v>
      </c>
    </row>
    <row r="635" spans="1:1" x14ac:dyDescent="0.25">
      <c r="A635" s="7">
        <v>18.747916017990381</v>
      </c>
    </row>
    <row r="636" spans="1:1" x14ac:dyDescent="0.25">
      <c r="A636" s="6">
        <v>36.474861718605808</v>
      </c>
    </row>
    <row r="637" spans="1:1" x14ac:dyDescent="0.25">
      <c r="A637" s="7">
        <v>15.536472866798876</v>
      </c>
    </row>
    <row r="638" spans="1:1" x14ac:dyDescent="0.25">
      <c r="A638" s="6">
        <v>34.496835277259073</v>
      </c>
    </row>
    <row r="639" spans="1:1" x14ac:dyDescent="0.25">
      <c r="A639" s="7">
        <v>36.666411789381989</v>
      </c>
    </row>
    <row r="640" spans="1:1" x14ac:dyDescent="0.25">
      <c r="A640" s="6">
        <v>5.0488836661275656</v>
      </c>
    </row>
    <row r="641" spans="1:1" x14ac:dyDescent="0.25">
      <c r="A641" s="7">
        <v>26.456301871741132</v>
      </c>
    </row>
    <row r="642" spans="1:1" x14ac:dyDescent="0.25">
      <c r="A642" s="6">
        <v>10.971490641799397</v>
      </c>
    </row>
    <row r="643" spans="1:1" x14ac:dyDescent="0.25">
      <c r="A643" s="7">
        <v>15.178588765673272</v>
      </c>
    </row>
    <row r="644" spans="1:1" x14ac:dyDescent="0.25">
      <c r="A644" s="6">
        <v>35.599222630471061</v>
      </c>
    </row>
    <row r="645" spans="1:1" x14ac:dyDescent="0.25">
      <c r="A645" s="7">
        <v>5.4179126423807071</v>
      </c>
    </row>
    <row r="646" spans="1:1" x14ac:dyDescent="0.25">
      <c r="A646" s="6">
        <v>36.301869827962193</v>
      </c>
    </row>
    <row r="647" spans="1:1" x14ac:dyDescent="0.25">
      <c r="A647" s="7">
        <v>41.76990621109843</v>
      </c>
    </row>
    <row r="648" spans="1:1" x14ac:dyDescent="0.25">
      <c r="A648" s="6">
        <v>49.466970925892241</v>
      </c>
    </row>
    <row r="649" spans="1:1" x14ac:dyDescent="0.25">
      <c r="A649" s="7">
        <v>24.004127019877693</v>
      </c>
    </row>
    <row r="650" spans="1:1" x14ac:dyDescent="0.25">
      <c r="A650" s="6">
        <v>10.947881799165238</v>
      </c>
    </row>
    <row r="651" spans="1:1" x14ac:dyDescent="0.25">
      <c r="A651" s="7">
        <v>8.1872737430230451</v>
      </c>
    </row>
    <row r="652" spans="1:1" x14ac:dyDescent="0.25">
      <c r="A652" s="6">
        <v>22.238146655409771</v>
      </c>
    </row>
    <row r="653" spans="1:1" x14ac:dyDescent="0.25">
      <c r="A653" s="7">
        <v>37.884352179378695</v>
      </c>
    </row>
    <row r="654" spans="1:1" x14ac:dyDescent="0.25">
      <c r="A654" s="6">
        <v>9.6092226702278012</v>
      </c>
    </row>
    <row r="655" spans="1:1" x14ac:dyDescent="0.25">
      <c r="A655" s="7">
        <v>19.100816484840777</v>
      </c>
    </row>
    <row r="656" spans="1:1" x14ac:dyDescent="0.25">
      <c r="A656" s="6">
        <v>44.644504774112178</v>
      </c>
    </row>
    <row r="657" spans="1:1" x14ac:dyDescent="0.25">
      <c r="A657" s="7">
        <v>11.170818263459553</v>
      </c>
    </row>
    <row r="658" spans="1:1" x14ac:dyDescent="0.25">
      <c r="A658" s="6">
        <v>39.80572176427809</v>
      </c>
    </row>
    <row r="659" spans="1:1" x14ac:dyDescent="0.25">
      <c r="A659" s="7">
        <v>38.892101044598057</v>
      </c>
    </row>
    <row r="660" spans="1:1" x14ac:dyDescent="0.25">
      <c r="A660" s="6">
        <v>10.991580403379547</v>
      </c>
    </row>
    <row r="661" spans="1:1" x14ac:dyDescent="0.25">
      <c r="A661" s="7">
        <v>49.682306986087326</v>
      </c>
    </row>
    <row r="662" spans="1:1" x14ac:dyDescent="0.25">
      <c r="A662" s="6">
        <v>11.428388007570224</v>
      </c>
    </row>
    <row r="663" spans="1:1" x14ac:dyDescent="0.25">
      <c r="A663" s="7">
        <v>28.872872444600645</v>
      </c>
    </row>
    <row r="664" spans="1:1" x14ac:dyDescent="0.25">
      <c r="A664" s="6">
        <v>5.3813633878854308</v>
      </c>
    </row>
    <row r="665" spans="1:1" x14ac:dyDescent="0.25">
      <c r="A665" s="7">
        <v>34.250909592101308</v>
      </c>
    </row>
    <row r="666" spans="1:1" x14ac:dyDescent="0.25">
      <c r="A666" s="6">
        <v>24.804473935093334</v>
      </c>
    </row>
    <row r="667" spans="1:1" x14ac:dyDescent="0.25">
      <c r="A667" s="7">
        <v>37.509441186394504</v>
      </c>
    </row>
    <row r="668" spans="1:1" x14ac:dyDescent="0.25">
      <c r="A668" s="6">
        <v>33.263601725340614</v>
      </c>
    </row>
    <row r="669" spans="1:1" x14ac:dyDescent="0.25">
      <c r="A669" s="7">
        <v>11.811835887992643</v>
      </c>
    </row>
    <row r="670" spans="1:1" x14ac:dyDescent="0.25">
      <c r="A670" s="6">
        <v>23.526945246185512</v>
      </c>
    </row>
    <row r="671" spans="1:1" x14ac:dyDescent="0.25">
      <c r="A671" s="7">
        <v>35.895477644408295</v>
      </c>
    </row>
    <row r="672" spans="1:1" x14ac:dyDescent="0.25">
      <c r="A672" s="6">
        <v>43.69831360709675</v>
      </c>
    </row>
    <row r="673" spans="1:1" x14ac:dyDescent="0.25">
      <c r="A673" s="7">
        <v>8.9009615059694838</v>
      </c>
    </row>
    <row r="674" spans="1:1" x14ac:dyDescent="0.25">
      <c r="A674" s="6">
        <v>9.5209300614937451</v>
      </c>
    </row>
    <row r="675" spans="1:1" x14ac:dyDescent="0.25">
      <c r="A675" s="7">
        <v>38.860054094657862</v>
      </c>
    </row>
    <row r="676" spans="1:1" x14ac:dyDescent="0.25">
      <c r="A676" s="6">
        <v>31.530826299268092</v>
      </c>
    </row>
    <row r="677" spans="1:1" x14ac:dyDescent="0.25">
      <c r="A677" s="7">
        <v>22.281435920440433</v>
      </c>
    </row>
    <row r="678" spans="1:1" x14ac:dyDescent="0.25">
      <c r="A678" s="6">
        <v>48.346191974896882</v>
      </c>
    </row>
    <row r="679" spans="1:1" x14ac:dyDescent="0.25">
      <c r="A679" s="7">
        <v>19.152665068197621</v>
      </c>
    </row>
    <row r="680" spans="1:1" x14ac:dyDescent="0.25">
      <c r="A680" s="6">
        <v>11.292358496415517</v>
      </c>
    </row>
    <row r="681" spans="1:1" x14ac:dyDescent="0.25">
      <c r="A681" s="7">
        <v>17.463544562518042</v>
      </c>
    </row>
    <row r="682" spans="1:1" x14ac:dyDescent="0.25">
      <c r="A682" s="6">
        <v>8.7911922199093997</v>
      </c>
    </row>
    <row r="683" spans="1:1" x14ac:dyDescent="0.25">
      <c r="A683" s="7">
        <v>29.902848430312854</v>
      </c>
    </row>
    <row r="684" spans="1:1" x14ac:dyDescent="0.25">
      <c r="A684" s="6">
        <v>32.000354025163375</v>
      </c>
    </row>
    <row r="685" spans="1:1" x14ac:dyDescent="0.25">
      <c r="A685" s="7">
        <v>32.341689451198548</v>
      </c>
    </row>
    <row r="686" spans="1:1" x14ac:dyDescent="0.25">
      <c r="A686" s="6">
        <v>40.053634363096698</v>
      </c>
    </row>
    <row r="687" spans="1:1" x14ac:dyDescent="0.25">
      <c r="A687" s="7">
        <v>36.071423375659421</v>
      </c>
    </row>
    <row r="688" spans="1:1" x14ac:dyDescent="0.25">
      <c r="A688" s="6">
        <v>43.155144699798157</v>
      </c>
    </row>
    <row r="689" spans="1:1" x14ac:dyDescent="0.25">
      <c r="A689" s="7">
        <v>34.628241653831473</v>
      </c>
    </row>
    <row r="690" spans="1:1" x14ac:dyDescent="0.25">
      <c r="A690" s="6">
        <v>18.574220010973939</v>
      </c>
    </row>
    <row r="691" spans="1:1" x14ac:dyDescent="0.25">
      <c r="A691" s="7">
        <v>28.298710750875685</v>
      </c>
    </row>
    <row r="692" spans="1:1" x14ac:dyDescent="0.25">
      <c r="A692" s="6">
        <v>27.928515475162065</v>
      </c>
    </row>
    <row r="693" spans="1:1" x14ac:dyDescent="0.25">
      <c r="A693" s="7">
        <v>38.652963844156233</v>
      </c>
    </row>
    <row r="694" spans="1:1" x14ac:dyDescent="0.25">
      <c r="A694" s="6">
        <v>18.299392305893001</v>
      </c>
    </row>
    <row r="695" spans="1:1" x14ac:dyDescent="0.25">
      <c r="A695" s="7">
        <v>7.4556108956863829</v>
      </c>
    </row>
    <row r="696" spans="1:1" x14ac:dyDescent="0.25">
      <c r="A696" s="6">
        <v>45.406065216064533</v>
      </c>
    </row>
    <row r="697" spans="1:1" x14ac:dyDescent="0.25">
      <c r="A697" s="7">
        <v>47.960218010621873</v>
      </c>
    </row>
    <row r="698" spans="1:1" x14ac:dyDescent="0.25">
      <c r="A698" s="6">
        <v>27.269947397447009</v>
      </c>
    </row>
    <row r="699" spans="1:1" x14ac:dyDescent="0.25">
      <c r="A699" s="7">
        <v>10.073464817171384</v>
      </c>
    </row>
    <row r="700" spans="1:1" x14ac:dyDescent="0.25">
      <c r="A700" s="6">
        <v>27.481214357269589</v>
      </c>
    </row>
    <row r="701" spans="1:1" x14ac:dyDescent="0.25">
      <c r="A701" s="7">
        <v>31.72683956619754</v>
      </c>
    </row>
    <row r="702" spans="1:1" x14ac:dyDescent="0.25">
      <c r="A702" s="6">
        <v>28.77289254212829</v>
      </c>
    </row>
    <row r="703" spans="1:1" x14ac:dyDescent="0.25">
      <c r="A703" s="7">
        <v>48.996362652950104</v>
      </c>
    </row>
    <row r="704" spans="1:1" x14ac:dyDescent="0.25">
      <c r="A704" s="6">
        <v>49.409713977943504</v>
      </c>
    </row>
    <row r="705" spans="1:1" x14ac:dyDescent="0.25">
      <c r="A705" s="7">
        <v>47.026598075339713</v>
      </c>
    </row>
    <row r="706" spans="1:1" x14ac:dyDescent="0.25">
      <c r="A706" s="6">
        <v>10.939229632971593</v>
      </c>
    </row>
    <row r="707" spans="1:1" x14ac:dyDescent="0.25">
      <c r="A707" s="7">
        <v>43.736630177153636</v>
      </c>
    </row>
    <row r="708" spans="1:1" x14ac:dyDescent="0.25">
      <c r="A708" s="6">
        <v>30.577117494783241</v>
      </c>
    </row>
    <row r="709" spans="1:1" x14ac:dyDescent="0.25">
      <c r="A709" s="7">
        <v>21.44356082816444</v>
      </c>
    </row>
    <row r="710" spans="1:1" x14ac:dyDescent="0.25">
      <c r="A710" s="6">
        <v>35.732392205109178</v>
      </c>
    </row>
    <row r="711" spans="1:1" x14ac:dyDescent="0.25">
      <c r="A711" s="7">
        <v>39.322667205301357</v>
      </c>
    </row>
    <row r="712" spans="1:1" x14ac:dyDescent="0.25">
      <c r="A712" s="6">
        <v>47.950384277339886</v>
      </c>
    </row>
    <row r="713" spans="1:1" x14ac:dyDescent="0.25">
      <c r="A713" s="7">
        <v>39.666517215107625</v>
      </c>
    </row>
    <row r="714" spans="1:1" x14ac:dyDescent="0.25">
      <c r="A714" s="6">
        <v>5.7510230796885295</v>
      </c>
    </row>
    <row r="715" spans="1:1" x14ac:dyDescent="0.25">
      <c r="A715" s="7">
        <v>8.0389656172745241</v>
      </c>
    </row>
    <row r="716" spans="1:1" x14ac:dyDescent="0.25">
      <c r="A716" s="6">
        <v>16.798337472293021</v>
      </c>
    </row>
    <row r="717" spans="1:1" x14ac:dyDescent="0.25">
      <c r="A717" s="7">
        <v>6.7922087871735393</v>
      </c>
    </row>
    <row r="718" spans="1:1" x14ac:dyDescent="0.25">
      <c r="A718" s="6">
        <v>7.7210986814692557</v>
      </c>
    </row>
    <row r="719" spans="1:1" x14ac:dyDescent="0.25">
      <c r="A719" s="7">
        <v>40.518049954689111</v>
      </c>
    </row>
    <row r="720" spans="1:1" x14ac:dyDescent="0.25">
      <c r="A720" s="6">
        <v>27.797477192371716</v>
      </c>
    </row>
    <row r="721" spans="1:1" x14ac:dyDescent="0.25">
      <c r="A721" s="7">
        <v>33.285681322725921</v>
      </c>
    </row>
    <row r="722" spans="1:1" x14ac:dyDescent="0.25">
      <c r="A722" s="6">
        <v>27.547203447818379</v>
      </c>
    </row>
    <row r="723" spans="1:1" x14ac:dyDescent="0.25">
      <c r="A723" s="7">
        <v>23.694439746893085</v>
      </c>
    </row>
    <row r="724" spans="1:1" x14ac:dyDescent="0.25">
      <c r="A724" s="6">
        <v>36.581478738058237</v>
      </c>
    </row>
    <row r="725" spans="1:1" x14ac:dyDescent="0.25">
      <c r="A725" s="7">
        <v>8.7092515366090648</v>
      </c>
    </row>
    <row r="726" spans="1:1" x14ac:dyDescent="0.25">
      <c r="A726" s="6">
        <v>29.145416723150692</v>
      </c>
    </row>
    <row r="727" spans="1:1" x14ac:dyDescent="0.25">
      <c r="A727" s="7">
        <v>32.722117505003659</v>
      </c>
    </row>
    <row r="728" spans="1:1" x14ac:dyDescent="0.25">
      <c r="A728" s="6">
        <v>17.486048108055204</v>
      </c>
    </row>
    <row r="729" spans="1:1" x14ac:dyDescent="0.25">
      <c r="A729" s="7">
        <v>18.945809852748887</v>
      </c>
    </row>
    <row r="730" spans="1:1" x14ac:dyDescent="0.25">
      <c r="A730" s="6">
        <v>28.008711423289913</v>
      </c>
    </row>
    <row r="731" spans="1:1" x14ac:dyDescent="0.25">
      <c r="A731" s="7">
        <v>14.143887228102251</v>
      </c>
    </row>
    <row r="732" spans="1:1" x14ac:dyDescent="0.25">
      <c r="A732" s="6">
        <v>41.362703643679396</v>
      </c>
    </row>
    <row r="733" spans="1:1" x14ac:dyDescent="0.25">
      <c r="A733" s="7">
        <v>29.137557780025624</v>
      </c>
    </row>
    <row r="734" spans="1:1" x14ac:dyDescent="0.25">
      <c r="A734" s="6">
        <v>22.582917633575736</v>
      </c>
    </row>
    <row r="735" spans="1:1" x14ac:dyDescent="0.25">
      <c r="A735" s="7">
        <v>33.543241130896547</v>
      </c>
    </row>
    <row r="736" spans="1:1" x14ac:dyDescent="0.25">
      <c r="A736" s="6">
        <v>42.553691113313874</v>
      </c>
    </row>
    <row r="737" spans="1:1" x14ac:dyDescent="0.25">
      <c r="A737" s="7">
        <v>35.647505811914471</v>
      </c>
    </row>
    <row r="738" spans="1:1" x14ac:dyDescent="0.25">
      <c r="A738" s="6">
        <v>7.9751787629546742</v>
      </c>
    </row>
    <row r="739" spans="1:1" x14ac:dyDescent="0.25">
      <c r="A739" s="7">
        <v>36.440414672247108</v>
      </c>
    </row>
    <row r="740" spans="1:1" x14ac:dyDescent="0.25">
      <c r="A740" s="6">
        <v>37.848126984419366</v>
      </c>
    </row>
    <row r="741" spans="1:1" x14ac:dyDescent="0.25">
      <c r="A741" s="7">
        <v>43.091065181334933</v>
      </c>
    </row>
    <row r="742" spans="1:1" x14ac:dyDescent="0.25">
      <c r="A742" s="6">
        <v>7.6057674810408695</v>
      </c>
    </row>
    <row r="743" spans="1:1" x14ac:dyDescent="0.25">
      <c r="A743" s="7">
        <v>8.8795759276170187</v>
      </c>
    </row>
    <row r="744" spans="1:1" x14ac:dyDescent="0.25">
      <c r="A744" s="6">
        <v>24.551761487270859</v>
      </c>
    </row>
    <row r="745" spans="1:1" x14ac:dyDescent="0.25">
      <c r="A745" s="7">
        <v>25.401732903371421</v>
      </c>
    </row>
    <row r="746" spans="1:1" x14ac:dyDescent="0.25">
      <c r="A746" s="6">
        <v>32.397458199234961</v>
      </c>
    </row>
    <row r="747" spans="1:1" x14ac:dyDescent="0.25">
      <c r="A747" s="7">
        <v>18.918052874308678</v>
      </c>
    </row>
    <row r="748" spans="1:1" x14ac:dyDescent="0.25">
      <c r="A748" s="6">
        <v>38.376207907589944</v>
      </c>
    </row>
    <row r="749" spans="1:1" x14ac:dyDescent="0.25">
      <c r="A749" s="7">
        <v>38.329618110538021</v>
      </c>
    </row>
    <row r="750" spans="1:1" x14ac:dyDescent="0.25">
      <c r="A750" s="6">
        <v>10.374935310854935</v>
      </c>
    </row>
    <row r="751" spans="1:1" x14ac:dyDescent="0.25">
      <c r="A751" s="7">
        <v>36.855527320314422</v>
      </c>
    </row>
    <row r="752" spans="1:1" x14ac:dyDescent="0.25">
      <c r="A752" s="6">
        <v>36.567482505073968</v>
      </c>
    </row>
    <row r="753" spans="1:1" x14ac:dyDescent="0.25">
      <c r="A753" s="7">
        <v>12.37246839209334</v>
      </c>
    </row>
    <row r="754" spans="1:1" x14ac:dyDescent="0.25">
      <c r="A754" s="6">
        <v>47.88572907896139</v>
      </c>
    </row>
    <row r="755" spans="1:1" x14ac:dyDescent="0.25">
      <c r="A755" s="7">
        <v>28.535241322778372</v>
      </c>
    </row>
    <row r="756" spans="1:1" x14ac:dyDescent="0.25">
      <c r="A756" s="6">
        <v>40.234419569468564</v>
      </c>
    </row>
    <row r="757" spans="1:1" x14ac:dyDescent="0.25">
      <c r="A757" s="7">
        <v>37.434448314205653</v>
      </c>
    </row>
    <row r="758" spans="1:1" x14ac:dyDescent="0.25">
      <c r="A758" s="6">
        <v>12.513332938657136</v>
      </c>
    </row>
    <row r="759" spans="1:1" x14ac:dyDescent="0.25">
      <c r="A759" s="7">
        <v>10.711877336650618</v>
      </c>
    </row>
    <row r="760" spans="1:1" x14ac:dyDescent="0.25">
      <c r="A760" s="6">
        <v>40.150579097164439</v>
      </c>
    </row>
    <row r="761" spans="1:1" x14ac:dyDescent="0.25">
      <c r="A761" s="7">
        <v>17.094401888416055</v>
      </c>
    </row>
    <row r="762" spans="1:1" x14ac:dyDescent="0.25">
      <c r="A762" s="6">
        <v>44.888664188329521</v>
      </c>
    </row>
    <row r="763" spans="1:1" x14ac:dyDescent="0.25">
      <c r="A763" s="7">
        <v>39.714363072033109</v>
      </c>
    </row>
    <row r="764" spans="1:1" x14ac:dyDescent="0.25">
      <c r="A764" s="6">
        <v>6.3210313027761575</v>
      </c>
    </row>
    <row r="765" spans="1:1" x14ac:dyDescent="0.25">
      <c r="A765" s="7">
        <v>41.319853099581643</v>
      </c>
    </row>
    <row r="766" spans="1:1" x14ac:dyDescent="0.25">
      <c r="A766" s="6">
        <v>17.239126775960919</v>
      </c>
    </row>
    <row r="767" spans="1:1" x14ac:dyDescent="0.25">
      <c r="A767" s="7">
        <v>7.8742395105416634</v>
      </c>
    </row>
    <row r="768" spans="1:1" x14ac:dyDescent="0.25">
      <c r="A768" s="6">
        <v>37.054546169022295</v>
      </c>
    </row>
    <row r="769" spans="1:1" x14ac:dyDescent="0.25">
      <c r="A769" s="7">
        <v>30.949325362138278</v>
      </c>
    </row>
    <row r="770" spans="1:1" x14ac:dyDescent="0.25">
      <c r="A770" s="6">
        <v>8.4681514078873406</v>
      </c>
    </row>
    <row r="771" spans="1:1" x14ac:dyDescent="0.25">
      <c r="A771" s="7">
        <v>25.483899995574237</v>
      </c>
    </row>
    <row r="772" spans="1:1" x14ac:dyDescent="0.25">
      <c r="A772" s="6">
        <v>21.205575298478898</v>
      </c>
    </row>
    <row r="773" spans="1:1" x14ac:dyDescent="0.25">
      <c r="A773" s="7">
        <v>27.482450259262247</v>
      </c>
    </row>
    <row r="774" spans="1:1" x14ac:dyDescent="0.25">
      <c r="A774" s="6">
        <v>30.509875770730243</v>
      </c>
    </row>
    <row r="775" spans="1:1" x14ac:dyDescent="0.25">
      <c r="A775" s="7">
        <v>21.545950003556527</v>
      </c>
    </row>
    <row r="776" spans="1:1" x14ac:dyDescent="0.25">
      <c r="A776" s="6">
        <v>16.480223646758517</v>
      </c>
    </row>
    <row r="777" spans="1:1" x14ac:dyDescent="0.25">
      <c r="A777" s="7">
        <v>9.6307211759841316</v>
      </c>
    </row>
    <row r="778" spans="1:1" x14ac:dyDescent="0.25">
      <c r="A778" s="6">
        <v>30.826053733642542</v>
      </c>
    </row>
    <row r="779" spans="1:1" x14ac:dyDescent="0.25">
      <c r="A779" s="7">
        <v>37.525026799663991</v>
      </c>
    </row>
    <row r="780" spans="1:1" x14ac:dyDescent="0.25">
      <c r="A780" s="6">
        <v>15.278199041896297</v>
      </c>
    </row>
    <row r="781" spans="1:1" x14ac:dyDescent="0.25">
      <c r="A781" s="7">
        <v>27.897119820979107</v>
      </c>
    </row>
    <row r="782" spans="1:1" x14ac:dyDescent="0.25">
      <c r="A782" s="6">
        <v>6.9817058268264294</v>
      </c>
    </row>
    <row r="783" spans="1:1" x14ac:dyDescent="0.25">
      <c r="A783" s="7">
        <v>43.831782270617509</v>
      </c>
    </row>
    <row r="784" spans="1:1" x14ac:dyDescent="0.25">
      <c r="A784" s="6">
        <v>16.004815266051654</v>
      </c>
    </row>
    <row r="785" spans="1:1" x14ac:dyDescent="0.25">
      <c r="A785" s="7">
        <v>26.229406530998215</v>
      </c>
    </row>
    <row r="786" spans="1:1" x14ac:dyDescent="0.25">
      <c r="A786" s="6">
        <v>22.234076346532959</v>
      </c>
    </row>
    <row r="787" spans="1:1" x14ac:dyDescent="0.25">
      <c r="A787" s="7">
        <v>11.753810070851753</v>
      </c>
    </row>
    <row r="788" spans="1:1" x14ac:dyDescent="0.25">
      <c r="A788" s="6">
        <v>46.902203472073346</v>
      </c>
    </row>
    <row r="789" spans="1:1" x14ac:dyDescent="0.25">
      <c r="A789" s="7">
        <v>43.58683389865876</v>
      </c>
    </row>
    <row r="790" spans="1:1" x14ac:dyDescent="0.25">
      <c r="A790" s="6">
        <v>29.878915482313904</v>
      </c>
    </row>
    <row r="791" spans="1:1" x14ac:dyDescent="0.25">
      <c r="A791" s="7">
        <v>46.127645128450808</v>
      </c>
    </row>
    <row r="792" spans="1:1" x14ac:dyDescent="0.25">
      <c r="A792" s="6">
        <v>38.329962264795959</v>
      </c>
    </row>
    <row r="793" spans="1:1" x14ac:dyDescent="0.25">
      <c r="A793" s="7">
        <v>23.871618696325932</v>
      </c>
    </row>
    <row r="794" spans="1:1" x14ac:dyDescent="0.25">
      <c r="A794" s="6">
        <v>19.481090651242756</v>
      </c>
    </row>
    <row r="795" spans="1:1" x14ac:dyDescent="0.25">
      <c r="A795" s="7">
        <v>23.731546932559191</v>
      </c>
    </row>
    <row r="796" spans="1:1" x14ac:dyDescent="0.25">
      <c r="A796" s="6">
        <v>37.412956464268866</v>
      </c>
    </row>
    <row r="797" spans="1:1" x14ac:dyDescent="0.25">
      <c r="A797" s="7">
        <v>17.206608110441749</v>
      </c>
    </row>
    <row r="798" spans="1:1" x14ac:dyDescent="0.25">
      <c r="A798" s="6">
        <v>8.5049181485110381</v>
      </c>
    </row>
    <row r="799" spans="1:1" x14ac:dyDescent="0.25">
      <c r="A799" s="7">
        <v>21.776367503203758</v>
      </c>
    </row>
    <row r="800" spans="1:1" x14ac:dyDescent="0.25">
      <c r="A800" s="6">
        <v>27.591842415181222</v>
      </c>
    </row>
    <row r="801" spans="1:1" x14ac:dyDescent="0.25">
      <c r="A801" s="7">
        <v>45.587345416622213</v>
      </c>
    </row>
    <row r="802" spans="1:1" x14ac:dyDescent="0.25">
      <c r="A802" s="6">
        <v>13.070495762253755</v>
      </c>
    </row>
    <row r="803" spans="1:1" x14ac:dyDescent="0.25">
      <c r="A803" s="7">
        <v>41.195210875644051</v>
      </c>
    </row>
    <row r="804" spans="1:1" x14ac:dyDescent="0.25">
      <c r="A804" s="6">
        <v>49.163623877367272</v>
      </c>
    </row>
    <row r="805" spans="1:1" x14ac:dyDescent="0.25">
      <c r="A805" s="7">
        <v>47.933573335719245</v>
      </c>
    </row>
    <row r="806" spans="1:1" x14ac:dyDescent="0.25">
      <c r="A806" s="6">
        <v>8.1016896997735302</v>
      </c>
    </row>
    <row r="807" spans="1:1" x14ac:dyDescent="0.25">
      <c r="A807" s="7">
        <v>25.929238006259876</v>
      </c>
    </row>
    <row r="808" spans="1:1" x14ac:dyDescent="0.25">
      <c r="A808" s="6">
        <v>17.703809177940609</v>
      </c>
    </row>
    <row r="809" spans="1:1" x14ac:dyDescent="0.25">
      <c r="A809" s="7">
        <v>43.018092691759762</v>
      </c>
    </row>
    <row r="810" spans="1:1" x14ac:dyDescent="0.25">
      <c r="A810" s="6">
        <v>19.72854147767535</v>
      </c>
    </row>
    <row r="811" spans="1:1" x14ac:dyDescent="0.25">
      <c r="A811" s="7">
        <v>29.889112789583042</v>
      </c>
    </row>
    <row r="812" spans="1:1" x14ac:dyDescent="0.25">
      <c r="A812" s="6">
        <v>5.3586128100854982</v>
      </c>
    </row>
    <row r="813" spans="1:1" x14ac:dyDescent="0.25">
      <c r="A813" s="7">
        <v>14.030201905383013</v>
      </c>
    </row>
    <row r="814" spans="1:1" x14ac:dyDescent="0.25">
      <c r="A814" s="6">
        <v>30.37130333708841</v>
      </c>
    </row>
    <row r="815" spans="1:1" x14ac:dyDescent="0.25">
      <c r="A815" s="7">
        <v>18.675918827063732</v>
      </c>
    </row>
    <row r="816" spans="1:1" x14ac:dyDescent="0.25">
      <c r="A816" s="6">
        <v>33.022288575144707</v>
      </c>
    </row>
    <row r="817" spans="1:1" x14ac:dyDescent="0.25">
      <c r="A817" s="7">
        <v>25.876701076122469</v>
      </c>
    </row>
    <row r="818" spans="1:1" x14ac:dyDescent="0.25">
      <c r="A818" s="6">
        <v>31.626092074316727</v>
      </c>
    </row>
    <row r="819" spans="1:1" x14ac:dyDescent="0.25">
      <c r="A819" s="7">
        <v>27.201230413469819</v>
      </c>
    </row>
    <row r="820" spans="1:1" x14ac:dyDescent="0.25">
      <c r="A820" s="6">
        <v>39.767596832773599</v>
      </c>
    </row>
    <row r="821" spans="1:1" x14ac:dyDescent="0.25">
      <c r="A821" s="7">
        <v>13.794009074277056</v>
      </c>
    </row>
    <row r="822" spans="1:1" x14ac:dyDescent="0.25">
      <c r="A822" s="6">
        <v>45.519948375189045</v>
      </c>
    </row>
    <row r="823" spans="1:1" x14ac:dyDescent="0.25">
      <c r="A823" s="7">
        <v>39.221699914476346</v>
      </c>
    </row>
    <row r="824" spans="1:1" x14ac:dyDescent="0.25">
      <c r="A824" s="6">
        <v>16.030709346946232</v>
      </c>
    </row>
    <row r="825" spans="1:1" x14ac:dyDescent="0.25">
      <c r="A825" s="7">
        <v>5.287004723831183</v>
      </c>
    </row>
    <row r="826" spans="1:1" x14ac:dyDescent="0.25">
      <c r="A826" s="6">
        <v>23.451624930470896</v>
      </c>
    </row>
    <row r="827" spans="1:1" x14ac:dyDescent="0.25">
      <c r="A827" s="7">
        <v>15.484898383688433</v>
      </c>
    </row>
    <row r="828" spans="1:1" x14ac:dyDescent="0.25">
      <c r="A828" s="6">
        <v>20.589066398273282</v>
      </c>
    </row>
    <row r="829" spans="1:1" x14ac:dyDescent="0.25">
      <c r="A829" s="7">
        <v>42.780830310327822</v>
      </c>
    </row>
    <row r="830" spans="1:1" x14ac:dyDescent="0.25">
      <c r="A830" s="6">
        <v>44.473937641320873</v>
      </c>
    </row>
    <row r="831" spans="1:1" x14ac:dyDescent="0.25">
      <c r="A831" s="7">
        <v>47.79456179645495</v>
      </c>
    </row>
    <row r="832" spans="1:1" x14ac:dyDescent="0.25">
      <c r="A832" s="6">
        <v>5.0657918241009989</v>
      </c>
    </row>
    <row r="833" spans="1:1" x14ac:dyDescent="0.25">
      <c r="A833" s="7">
        <v>34.578673257919903</v>
      </c>
    </row>
    <row r="834" spans="1:1" x14ac:dyDescent="0.25">
      <c r="A834" s="6">
        <v>43.205269450051482</v>
      </c>
    </row>
    <row r="835" spans="1:1" x14ac:dyDescent="0.25">
      <c r="A835" s="7">
        <v>37.724676756843763</v>
      </c>
    </row>
    <row r="836" spans="1:1" x14ac:dyDescent="0.25">
      <c r="A836" s="6">
        <v>9.6777058708201835</v>
      </c>
    </row>
    <row r="837" spans="1:1" x14ac:dyDescent="0.25">
      <c r="A837" s="7">
        <v>28.841652007700564</v>
      </c>
    </row>
    <row r="838" spans="1:1" x14ac:dyDescent="0.25">
      <c r="A838" s="6">
        <v>15.717541753438955</v>
      </c>
    </row>
    <row r="839" spans="1:1" x14ac:dyDescent="0.25">
      <c r="A839" s="7">
        <v>27.141299458245392</v>
      </c>
    </row>
    <row r="840" spans="1:1" x14ac:dyDescent="0.25">
      <c r="A840" s="6">
        <v>7.6952784043935338</v>
      </c>
    </row>
    <row r="841" spans="1:1" x14ac:dyDescent="0.25">
      <c r="A841" s="7">
        <v>49.86316715483968</v>
      </c>
    </row>
    <row r="842" spans="1:1" x14ac:dyDescent="0.25">
      <c r="A842" s="6">
        <v>37.024361361504624</v>
      </c>
    </row>
    <row r="843" spans="1:1" x14ac:dyDescent="0.25">
      <c r="A843" s="7">
        <v>9.1861987261139699</v>
      </c>
    </row>
    <row r="844" spans="1:1" x14ac:dyDescent="0.25">
      <c r="A844" s="6">
        <v>46.457348133744787</v>
      </c>
    </row>
    <row r="845" spans="1:1" x14ac:dyDescent="0.25">
      <c r="A845" s="7">
        <v>45.377936236915666</v>
      </c>
    </row>
    <row r="846" spans="1:1" x14ac:dyDescent="0.25">
      <c r="A846" s="6">
        <v>28.389164832141663</v>
      </c>
    </row>
    <row r="847" spans="1:1" x14ac:dyDescent="0.25">
      <c r="A847" s="7">
        <v>36.538110936440582</v>
      </c>
    </row>
    <row r="848" spans="1:1" x14ac:dyDescent="0.25">
      <c r="A848" s="6">
        <v>21.762138833333633</v>
      </c>
    </row>
    <row r="849" spans="1:1" x14ac:dyDescent="0.25">
      <c r="A849" s="7">
        <v>48.854965557571298</v>
      </c>
    </row>
    <row r="850" spans="1:1" x14ac:dyDescent="0.25">
      <c r="A850" s="6">
        <v>8.8206087882420281</v>
      </c>
    </row>
    <row r="851" spans="1:1" x14ac:dyDescent="0.25">
      <c r="A851" s="7">
        <v>9.3009652401823502</v>
      </c>
    </row>
    <row r="852" spans="1:1" x14ac:dyDescent="0.25">
      <c r="A852" s="6">
        <v>11.008123261293063</v>
      </c>
    </row>
    <row r="853" spans="1:1" x14ac:dyDescent="0.25">
      <c r="A853" s="7">
        <v>41.898330135239718</v>
      </c>
    </row>
    <row r="854" spans="1:1" x14ac:dyDescent="0.25">
      <c r="A854" s="6">
        <v>8.3673717948444875</v>
      </c>
    </row>
    <row r="855" spans="1:1" x14ac:dyDescent="0.25">
      <c r="A855" s="7">
        <v>30.551932773014371</v>
      </c>
    </row>
    <row r="856" spans="1:1" x14ac:dyDescent="0.25">
      <c r="A856" s="6">
        <v>24.574229529574339</v>
      </c>
    </row>
    <row r="857" spans="1:1" x14ac:dyDescent="0.25">
      <c r="A857" s="7">
        <v>48.389822362973334</v>
      </c>
    </row>
    <row r="858" spans="1:1" x14ac:dyDescent="0.25">
      <c r="A858" s="6">
        <v>15.654728063385342</v>
      </c>
    </row>
    <row r="859" spans="1:1" x14ac:dyDescent="0.25">
      <c r="A859" s="7">
        <v>16.744592251562452</v>
      </c>
    </row>
    <row r="860" spans="1:1" x14ac:dyDescent="0.25">
      <c r="A860" s="6">
        <v>19.175401193439122</v>
      </c>
    </row>
    <row r="861" spans="1:1" x14ac:dyDescent="0.25">
      <c r="A861" s="7">
        <v>41.036756989977285</v>
      </c>
    </row>
    <row r="862" spans="1:1" x14ac:dyDescent="0.25">
      <c r="A862" s="6">
        <v>36.532652284469393</v>
      </c>
    </row>
    <row r="863" spans="1:1" x14ac:dyDescent="0.25">
      <c r="A863" s="7">
        <v>38.09087909520656</v>
      </c>
    </row>
    <row r="864" spans="1:1" x14ac:dyDescent="0.25">
      <c r="A864" s="6">
        <v>19.312597366974529</v>
      </c>
    </row>
    <row r="865" spans="1:1" x14ac:dyDescent="0.25">
      <c r="A865" s="7">
        <v>17.238014232460447</v>
      </c>
    </row>
    <row r="866" spans="1:1" x14ac:dyDescent="0.25">
      <c r="A866" s="6">
        <v>8.3609346111115883</v>
      </c>
    </row>
    <row r="867" spans="1:1" x14ac:dyDescent="0.25">
      <c r="A867" s="7">
        <v>14.122068182565517</v>
      </c>
    </row>
    <row r="868" spans="1:1" x14ac:dyDescent="0.25">
      <c r="A868" s="6">
        <v>40.097164211098828</v>
      </c>
    </row>
    <row r="869" spans="1:1" x14ac:dyDescent="0.25">
      <c r="A869" s="7">
        <v>31.311861611185801</v>
      </c>
    </row>
    <row r="870" spans="1:1" x14ac:dyDescent="0.25">
      <c r="A870" s="6">
        <v>11.993474809487152</v>
      </c>
    </row>
    <row r="871" spans="1:1" x14ac:dyDescent="0.25">
      <c r="A871" s="7">
        <v>12.396874131489568</v>
      </c>
    </row>
    <row r="872" spans="1:1" x14ac:dyDescent="0.25">
      <c r="A872" s="6">
        <v>25.972480059649779</v>
      </c>
    </row>
    <row r="873" spans="1:1" x14ac:dyDescent="0.25">
      <c r="A873" s="7">
        <v>23.29306483591462</v>
      </c>
    </row>
    <row r="874" spans="1:1" x14ac:dyDescent="0.25">
      <c r="A874" s="6">
        <v>29.116604709051064</v>
      </c>
    </row>
    <row r="875" spans="1:1" x14ac:dyDescent="0.25">
      <c r="A875" s="7">
        <v>48.408562501260292</v>
      </c>
    </row>
    <row r="876" spans="1:1" x14ac:dyDescent="0.25">
      <c r="A876" s="6">
        <v>14.343630152465909</v>
      </c>
    </row>
    <row r="877" spans="1:1" x14ac:dyDescent="0.25">
      <c r="A877" s="7">
        <v>18.873847319562707</v>
      </c>
    </row>
    <row r="878" spans="1:1" x14ac:dyDescent="0.25">
      <c r="A878" s="6">
        <v>16.925356711161868</v>
      </c>
    </row>
    <row r="879" spans="1:1" x14ac:dyDescent="0.25">
      <c r="A879" s="7">
        <v>10.396110035992711</v>
      </c>
    </row>
    <row r="880" spans="1:1" x14ac:dyDescent="0.25">
      <c r="A880" s="6">
        <v>12.09269196794823</v>
      </c>
    </row>
    <row r="881" spans="1:1" x14ac:dyDescent="0.25">
      <c r="A881" s="7">
        <v>35.872467932773183</v>
      </c>
    </row>
    <row r="882" spans="1:1" x14ac:dyDescent="0.25">
      <c r="A882" s="6">
        <v>42.18740095728424</v>
      </c>
    </row>
    <row r="883" spans="1:1" x14ac:dyDescent="0.25">
      <c r="A883" s="7">
        <v>36.359509245668434</v>
      </c>
    </row>
    <row r="884" spans="1:1" x14ac:dyDescent="0.25">
      <c r="A884" s="6">
        <v>6.814841364889852</v>
      </c>
    </row>
    <row r="885" spans="1:1" x14ac:dyDescent="0.25">
      <c r="A885" s="7">
        <v>42.616613794459383</v>
      </c>
    </row>
    <row r="886" spans="1:1" x14ac:dyDescent="0.25">
      <c r="A886" s="6">
        <v>19.750714649815638</v>
      </c>
    </row>
    <row r="887" spans="1:1" x14ac:dyDescent="0.25">
      <c r="A887" s="7">
        <v>9.1045806706106873</v>
      </c>
    </row>
    <row r="888" spans="1:1" x14ac:dyDescent="0.25">
      <c r="A888" s="6">
        <v>16.169845525756479</v>
      </c>
    </row>
    <row r="889" spans="1:1" x14ac:dyDescent="0.25">
      <c r="A889" s="7">
        <v>21.008423997692766</v>
      </c>
    </row>
    <row r="890" spans="1:1" x14ac:dyDescent="0.25">
      <c r="A890" s="6">
        <v>28.105685392042826</v>
      </c>
    </row>
    <row r="891" spans="1:1" x14ac:dyDescent="0.25">
      <c r="A891" s="7">
        <v>35.473251964508236</v>
      </c>
    </row>
    <row r="892" spans="1:1" x14ac:dyDescent="0.25">
      <c r="A892" s="6">
        <v>16.707505672455078</v>
      </c>
    </row>
    <row r="893" spans="1:1" x14ac:dyDescent="0.25">
      <c r="A893" s="7">
        <v>49.580447918355823</v>
      </c>
    </row>
    <row r="894" spans="1:1" x14ac:dyDescent="0.25">
      <c r="A894" s="6">
        <v>6.3986942011441794</v>
      </c>
    </row>
    <row r="895" spans="1:1" x14ac:dyDescent="0.25">
      <c r="A895" s="7">
        <v>23.197650190122861</v>
      </c>
    </row>
    <row r="896" spans="1:1" x14ac:dyDescent="0.25">
      <c r="A896" s="6">
        <v>25.349052623047822</v>
      </c>
    </row>
    <row r="897" spans="1:1" x14ac:dyDescent="0.25">
      <c r="A897" s="7">
        <v>38.663530124391912</v>
      </c>
    </row>
    <row r="898" spans="1:1" x14ac:dyDescent="0.25">
      <c r="A898" s="6">
        <v>16.2433682699698</v>
      </c>
    </row>
    <row r="899" spans="1:1" x14ac:dyDescent="0.25">
      <c r="A899" s="7">
        <v>25.79194619943075</v>
      </c>
    </row>
    <row r="900" spans="1:1" x14ac:dyDescent="0.25">
      <c r="A900" s="6">
        <v>41.175353904973257</v>
      </c>
    </row>
    <row r="901" spans="1:1" x14ac:dyDescent="0.25">
      <c r="A901" s="7">
        <v>11.290686767290506</v>
      </c>
    </row>
    <row r="902" spans="1:1" x14ac:dyDescent="0.25">
      <c r="A902" s="6">
        <v>5.5380615426235842</v>
      </c>
    </row>
    <row r="903" spans="1:1" x14ac:dyDescent="0.25">
      <c r="A903" s="7">
        <v>42.366754935258619</v>
      </c>
    </row>
    <row r="904" spans="1:1" x14ac:dyDescent="0.25">
      <c r="A904" s="6">
        <v>49.215525686762973</v>
      </c>
    </row>
    <row r="905" spans="1:1" x14ac:dyDescent="0.25">
      <c r="A905" s="7">
        <v>10.882185689479009</v>
      </c>
    </row>
    <row r="906" spans="1:1" x14ac:dyDescent="0.25">
      <c r="A906" s="6">
        <v>42.06530368347601</v>
      </c>
    </row>
    <row r="907" spans="1:1" x14ac:dyDescent="0.25">
      <c r="A907" s="7">
        <v>21.750788471719893</v>
      </c>
    </row>
    <row r="908" spans="1:1" x14ac:dyDescent="0.25">
      <c r="A908" s="6">
        <v>33.363389687172102</v>
      </c>
    </row>
    <row r="909" spans="1:1" x14ac:dyDescent="0.25">
      <c r="A909" s="7">
        <v>34.010825706882585</v>
      </c>
    </row>
    <row r="910" spans="1:1" x14ac:dyDescent="0.25">
      <c r="A910" s="6">
        <v>31.204571063632841</v>
      </c>
    </row>
    <row r="911" spans="1:1" x14ac:dyDescent="0.25">
      <c r="A911" s="7">
        <v>16.646929355593663</v>
      </c>
    </row>
    <row r="912" spans="1:1" x14ac:dyDescent="0.25">
      <c r="A912" s="6">
        <v>41.573619122612648</v>
      </c>
    </row>
    <row r="913" spans="1:1" x14ac:dyDescent="0.25">
      <c r="A913" s="7">
        <v>5.9810082232375725</v>
      </c>
    </row>
    <row r="914" spans="1:1" x14ac:dyDescent="0.25">
      <c r="A914" s="6">
        <v>7.9012416221109394</v>
      </c>
    </row>
    <row r="915" spans="1:1" x14ac:dyDescent="0.25">
      <c r="A915" s="7">
        <v>45.612323686997662</v>
      </c>
    </row>
    <row r="916" spans="1:1" x14ac:dyDescent="0.25">
      <c r="A916" s="6">
        <v>24.954409572619497</v>
      </c>
    </row>
    <row r="917" spans="1:1" x14ac:dyDescent="0.25">
      <c r="A917" s="7">
        <v>10.795619704865203</v>
      </c>
    </row>
    <row r="918" spans="1:1" x14ac:dyDescent="0.25">
      <c r="A918" s="6">
        <v>45.72850866710688</v>
      </c>
    </row>
    <row r="919" spans="1:1" x14ac:dyDescent="0.25">
      <c r="A919" s="7">
        <v>42.32102797478381</v>
      </c>
    </row>
    <row r="920" spans="1:1" x14ac:dyDescent="0.25">
      <c r="A920" s="6">
        <v>19.919745106352451</v>
      </c>
    </row>
    <row r="921" spans="1:1" x14ac:dyDescent="0.25">
      <c r="A921" s="7">
        <v>6.9213343590693865</v>
      </c>
    </row>
    <row r="922" spans="1:1" x14ac:dyDescent="0.25">
      <c r="A922" s="6">
        <v>25.744771490087331</v>
      </c>
    </row>
    <row r="923" spans="1:1" x14ac:dyDescent="0.25">
      <c r="A923" s="7">
        <v>12.559514392807539</v>
      </c>
    </row>
    <row r="924" spans="1:1" x14ac:dyDescent="0.25">
      <c r="A924" s="6">
        <v>30.824788991302526</v>
      </c>
    </row>
    <row r="925" spans="1:1" x14ac:dyDescent="0.25">
      <c r="A925" s="7">
        <v>41.97584306895277</v>
      </c>
    </row>
    <row r="926" spans="1:1" x14ac:dyDescent="0.25">
      <c r="A926" s="6">
        <v>22.774940969986375</v>
      </c>
    </row>
    <row r="927" spans="1:1" x14ac:dyDescent="0.25">
      <c r="A927" s="7">
        <v>6.3267031850131161</v>
      </c>
    </row>
    <row r="928" spans="1:1" x14ac:dyDescent="0.25">
      <c r="A928" s="6">
        <v>35.744581253825729</v>
      </c>
    </row>
    <row r="929" spans="1:1" x14ac:dyDescent="0.25">
      <c r="A929" s="7">
        <v>12.776324532385512</v>
      </c>
    </row>
    <row r="930" spans="1:1" x14ac:dyDescent="0.25">
      <c r="A930" s="6">
        <v>14.6622247686512</v>
      </c>
    </row>
    <row r="931" spans="1:1" x14ac:dyDescent="0.25">
      <c r="A931" s="7">
        <v>13.421800117002276</v>
      </c>
    </row>
    <row r="932" spans="1:1" x14ac:dyDescent="0.25">
      <c r="A932" s="6">
        <v>17.593454942632572</v>
      </c>
    </row>
    <row r="933" spans="1:1" x14ac:dyDescent="0.25">
      <c r="A933" s="7">
        <v>44.754070950213176</v>
      </c>
    </row>
    <row r="934" spans="1:1" x14ac:dyDescent="0.25">
      <c r="A934" s="6">
        <v>6.5592249679177659</v>
      </c>
    </row>
    <row r="935" spans="1:1" x14ac:dyDescent="0.25">
      <c r="A935" s="7">
        <v>32.862944698065306</v>
      </c>
    </row>
    <row r="936" spans="1:1" x14ac:dyDescent="0.25">
      <c r="A936" s="6">
        <v>16.060315066036047</v>
      </c>
    </row>
    <row r="937" spans="1:1" x14ac:dyDescent="0.25">
      <c r="A937" s="7">
        <v>18.279732334987241</v>
      </c>
    </row>
    <row r="938" spans="1:1" x14ac:dyDescent="0.25">
      <c r="A938" s="6">
        <v>23.539649283327428</v>
      </c>
    </row>
    <row r="939" spans="1:1" x14ac:dyDescent="0.25">
      <c r="A939" s="7">
        <v>29.780989934179125</v>
      </c>
    </row>
    <row r="940" spans="1:1" x14ac:dyDescent="0.25">
      <c r="A940" s="6">
        <v>7.7440581019779247</v>
      </c>
    </row>
    <row r="941" spans="1:1" x14ac:dyDescent="0.25">
      <c r="A941" s="7">
        <v>17.58991943475371</v>
      </c>
    </row>
    <row r="942" spans="1:1" x14ac:dyDescent="0.25">
      <c r="A942" s="6">
        <v>11.175620770942915</v>
      </c>
    </row>
    <row r="943" spans="1:1" x14ac:dyDescent="0.25">
      <c r="A943" s="7">
        <v>13.975601299996399</v>
      </c>
    </row>
    <row r="944" spans="1:1" x14ac:dyDescent="0.25">
      <c r="A944" s="6">
        <v>44.809363230123424</v>
      </c>
    </row>
    <row r="945" spans="1:1" x14ac:dyDescent="0.25">
      <c r="A945" s="7">
        <v>28.661632621375087</v>
      </c>
    </row>
    <row r="946" spans="1:1" x14ac:dyDescent="0.25">
      <c r="A946" s="6">
        <v>33.383947497113994</v>
      </c>
    </row>
    <row r="947" spans="1:1" x14ac:dyDescent="0.25">
      <c r="A947" s="7">
        <v>41.097563724700734</v>
      </c>
    </row>
    <row r="948" spans="1:1" x14ac:dyDescent="0.25">
      <c r="A948" s="6">
        <v>40.768080993584164</v>
      </c>
    </row>
    <row r="949" spans="1:1" x14ac:dyDescent="0.25">
      <c r="A949" s="7">
        <v>49.523162709269023</v>
      </c>
    </row>
    <row r="950" spans="1:1" x14ac:dyDescent="0.25">
      <c r="A950" s="6">
        <v>40.186209508044122</v>
      </c>
    </row>
    <row r="951" spans="1:1" x14ac:dyDescent="0.25">
      <c r="A951" s="7">
        <v>21.160044942690426</v>
      </c>
    </row>
    <row r="952" spans="1:1" x14ac:dyDescent="0.25">
      <c r="A952" s="6">
        <v>29.503301271532322</v>
      </c>
    </row>
    <row r="953" spans="1:1" x14ac:dyDescent="0.25">
      <c r="A953" s="7">
        <v>26.810576844822876</v>
      </c>
    </row>
    <row r="954" spans="1:1" x14ac:dyDescent="0.25">
      <c r="A954" s="6">
        <v>46.070465746926516</v>
      </c>
    </row>
    <row r="955" spans="1:1" x14ac:dyDescent="0.25">
      <c r="A955" s="7">
        <v>27.607696499468375</v>
      </c>
    </row>
    <row r="956" spans="1:1" x14ac:dyDescent="0.25">
      <c r="A956" s="6">
        <v>22.477157355618516</v>
      </c>
    </row>
    <row r="957" spans="1:1" x14ac:dyDescent="0.25">
      <c r="A957" s="7">
        <v>13.091714316404115</v>
      </c>
    </row>
    <row r="958" spans="1:1" x14ac:dyDescent="0.25">
      <c r="A958" s="6">
        <v>19.349490529822081</v>
      </c>
    </row>
    <row r="959" spans="1:1" x14ac:dyDescent="0.25">
      <c r="A959" s="7">
        <v>14.855908463289254</v>
      </c>
    </row>
    <row r="960" spans="1:1" x14ac:dyDescent="0.25">
      <c r="A960" s="6">
        <v>45.309415172644115</v>
      </c>
    </row>
    <row r="961" spans="1:1" x14ac:dyDescent="0.25">
      <c r="A961" s="7">
        <v>40.034222659781349</v>
      </c>
    </row>
    <row r="962" spans="1:1" x14ac:dyDescent="0.25">
      <c r="A962" s="6">
        <v>7.6366053625153336</v>
      </c>
    </row>
    <row r="963" spans="1:1" x14ac:dyDescent="0.25">
      <c r="A963" s="7">
        <v>49.618909554375684</v>
      </c>
    </row>
    <row r="964" spans="1:1" x14ac:dyDescent="0.25">
      <c r="A964" s="6">
        <v>28.824453138444422</v>
      </c>
    </row>
    <row r="965" spans="1:1" x14ac:dyDescent="0.25">
      <c r="A965" s="7">
        <v>39.507897580262281</v>
      </c>
    </row>
    <row r="966" spans="1:1" x14ac:dyDescent="0.25">
      <c r="A966" s="6">
        <v>49.98225860651057</v>
      </c>
    </row>
    <row r="967" spans="1:1" x14ac:dyDescent="0.25">
      <c r="A967" s="7">
        <v>48.829093778007596</v>
      </c>
    </row>
    <row r="968" spans="1:1" x14ac:dyDescent="0.25">
      <c r="A968" s="6">
        <v>9.5060451787230917</v>
      </c>
    </row>
    <row r="969" spans="1:1" x14ac:dyDescent="0.25">
      <c r="A969" s="7">
        <v>34.558898961930538</v>
      </c>
    </row>
    <row r="970" spans="1:1" x14ac:dyDescent="0.25">
      <c r="A970" s="6">
        <v>16.993715047955739</v>
      </c>
    </row>
    <row r="971" spans="1:1" x14ac:dyDescent="0.25">
      <c r="A971" s="7">
        <v>41.732832272393061</v>
      </c>
    </row>
    <row r="972" spans="1:1" x14ac:dyDescent="0.25">
      <c r="A972" s="6">
        <v>46.276676715669822</v>
      </c>
    </row>
    <row r="973" spans="1:1" x14ac:dyDescent="0.25">
      <c r="A973" s="7">
        <v>7.5158895133602392</v>
      </c>
    </row>
    <row r="974" spans="1:1" x14ac:dyDescent="0.25">
      <c r="A974" s="6">
        <v>49.837642182790567</v>
      </c>
    </row>
    <row r="975" spans="1:1" x14ac:dyDescent="0.25">
      <c r="A975" s="7">
        <v>14.873521371976619</v>
      </c>
    </row>
    <row r="976" spans="1:1" x14ac:dyDescent="0.25">
      <c r="A976" s="6">
        <v>43.092729070930993</v>
      </c>
    </row>
    <row r="977" spans="1:1" x14ac:dyDescent="0.25">
      <c r="A977" s="7">
        <v>40.882580932073395</v>
      </c>
    </row>
    <row r="978" spans="1:1" x14ac:dyDescent="0.25">
      <c r="A978" s="6">
        <v>20.966208555432196</v>
      </c>
    </row>
    <row r="979" spans="1:1" x14ac:dyDescent="0.25">
      <c r="A979" s="7">
        <v>42.765001353765918</v>
      </c>
    </row>
    <row r="980" spans="1:1" x14ac:dyDescent="0.25">
      <c r="A980" s="6">
        <v>43.034940606482635</v>
      </c>
    </row>
    <row r="981" spans="1:1" x14ac:dyDescent="0.25">
      <c r="A981" s="7">
        <v>12.924516541099552</v>
      </c>
    </row>
    <row r="982" spans="1:1" x14ac:dyDescent="0.25">
      <c r="A982" s="6">
        <v>31.663377913163572</v>
      </c>
    </row>
    <row r="983" spans="1:1" x14ac:dyDescent="0.25">
      <c r="A983" s="7">
        <v>41.279460141172478</v>
      </c>
    </row>
    <row r="984" spans="1:1" x14ac:dyDescent="0.25">
      <c r="A984" s="6">
        <v>36.3931953619811</v>
      </c>
    </row>
    <row r="985" spans="1:1" x14ac:dyDescent="0.25">
      <c r="A985" s="7">
        <v>46.129100185784047</v>
      </c>
    </row>
    <row r="986" spans="1:1" x14ac:dyDescent="0.25">
      <c r="A986" s="6">
        <v>6.2692956377221583</v>
      </c>
    </row>
    <row r="987" spans="1:1" x14ac:dyDescent="0.25">
      <c r="A987" s="7">
        <v>36.525236150813825</v>
      </c>
    </row>
    <row r="988" spans="1:1" x14ac:dyDescent="0.25">
      <c r="A988" s="6">
        <v>47.640143078150686</v>
      </c>
    </row>
    <row r="989" spans="1:1" x14ac:dyDescent="0.25">
      <c r="A989" s="7">
        <v>30.362291905243715</v>
      </c>
    </row>
    <row r="990" spans="1:1" x14ac:dyDescent="0.25">
      <c r="A990" s="6">
        <v>30.339900088880828</v>
      </c>
    </row>
    <row r="991" spans="1:1" x14ac:dyDescent="0.25">
      <c r="A991" s="7">
        <v>13.470514920736532</v>
      </c>
    </row>
    <row r="992" spans="1:1" x14ac:dyDescent="0.25">
      <c r="A992" s="6">
        <v>49.460279468208938</v>
      </c>
    </row>
    <row r="993" spans="1:1" x14ac:dyDescent="0.25">
      <c r="A993" s="7">
        <v>44.673186195399211</v>
      </c>
    </row>
    <row r="994" spans="1:1" x14ac:dyDescent="0.25">
      <c r="A994" s="6">
        <v>27.150202575293235</v>
      </c>
    </row>
    <row r="995" spans="1:1" x14ac:dyDescent="0.25">
      <c r="A995" s="7">
        <v>18.907388246804882</v>
      </c>
    </row>
    <row r="996" spans="1:1" x14ac:dyDescent="0.25">
      <c r="A996" s="6">
        <v>27.069638905736564</v>
      </c>
    </row>
    <row r="997" spans="1:1" x14ac:dyDescent="0.25">
      <c r="A997" s="7">
        <v>9.0615819582906276</v>
      </c>
    </row>
    <row r="998" spans="1:1" x14ac:dyDescent="0.25">
      <c r="A998" s="6">
        <v>15.468051113745759</v>
      </c>
    </row>
    <row r="999" spans="1:1" x14ac:dyDescent="0.25">
      <c r="A999" s="7">
        <v>14.846402376120977</v>
      </c>
    </row>
    <row r="1000" spans="1:1" x14ac:dyDescent="0.25">
      <c r="A1000" s="6">
        <v>28.69018313668299</v>
      </c>
    </row>
    <row r="1001" spans="1:1" x14ac:dyDescent="0.25">
      <c r="A1001" s="7">
        <v>5.0307573372723864</v>
      </c>
    </row>
  </sheetData>
  <autoFilter ref="A1:H1001" xr:uid="{A2EC09FF-D5D4-4364-ADF7-0E822B5B3272}"/>
  <conditionalFormatting sqref="A2:A1001">
    <cfRule type="cellIs" dxfId="0" priority="1" operator="lessThan">
      <formula>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E E A A B Q S w M E F A A C A A g A n a J z W a g / 7 E S m A A A A 9 w A A A B I A H A B D b 2 5 m a W c v U G F j a 2 F n Z S 5 4 b W w g o h g A K K A U A A A A A A A A A A A A A A A A A A A A A A A A A A A A h Y 8 x D o I w G I W v Q r r T l p o Q I a U M x k l J T E y M a 1 M r N M K P o c V y N w e P 5 B X E K O r m + L 7 3 D e / d r z e e D 0 0 d X H R n T Q s Z i j B F g Q b V H g y U G e r d M Z y j X P C N V C d Z 6 m C U w a a D P W S o c u 6 c E u K 9 x 3 6 G 2 6 4 k j N K I 7 I v 1 V l W 6 k e g j m / 9 y a M A 6 C U o j w X e v M Y L h J M Z R E s c M U 0 4 m y g s D X 4 O N g 5 / t D + S L v n Z 9 p 4 W G c L X k Z I q c v E + I B 1 B L A w Q U A A I A C A C d o n 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a J z W T j c W X u p A Q A A 0 g U A A B M A H A B G b 3 J t d W x h c y 9 T Z W N 0 a W 9 u M S 5 t I K I Y A C i g F A A A A A A A A A A A A A A A A A A A A A A A A A A A A O 1 S w W r c M B C 9 L + w / C O V i g z H Z p e 2 h x Y d g J z T Q h j b e t I d s M I o 8 W Y v I 0 q I Z m y x L / j 2 z 6 w 0 J r d N 7 I b p I e v N 4 M 4 9 5 C J q M d 6 I c 7 t m X 6 W Q 6 w U Y F q A U F 5 X D t A 1 V 3 F o A q 5 Z T d o E G R C Q s 0 n Q g + p e + C B k Z y 7 N P C 6 6 4 F R 9 G Z s Z D m 3 h F / M J L 5 5 + U V Q s D l p d c N 4 L I A v C e / X p b K A p 4 c V H 8 b a k 4 f N N j l W 3 1 T j b 2 M k + s C r G k N Q c h k I h O R e 9 u 1 D r P Z c S J O n f a 1 c a t s N v 8 4 T 8 T P z h O U t L G Q v T z T C + / g J k 4 G A 0 f y R / A t 1 2 r x F V T N U 0 p 2 s 1 C 3 T D x U D n g 0 e E 3 E 9 Q E / s b b U y q q A G Y X u t W T e K L d i x c V m D S 9 y i 5 2 v O x / a Y e J d E a O R / s l 2 K 3 9 B Y 7 S F 6 r x g h 8 R M Q f B A j 4 n Y y k I R P I M 1 v w f Q I C m n o e I m P V j L c t F 9 G z / z X N f e Q t g z z z q w F e 8 G e V V M + j b G + a 7 M b n d 7 w d w j i e i q L M a I i 2 D W z O g c c f H c 0 a c P 6 c 7 W M F I w P Y T q Q r X w l 4 d L W H H a R u A e X A f / b l d 0 Q e 0 z G z W 8 E P y T 9 x h P J 8 a N b u J 1 u I / k m / G O 5 r F 8 z / h 7 x v / P j D 8 B U E s B A i 0 A F A A C A A g A n a J z W a g / 7 E S m A A A A 9 w A A A B I A A A A A A A A A A A A A A A A A A A A A A E N v b m Z p Z y 9 Q Y W N r Y W d l L n h t b F B L A Q I t A B Q A A g A I A J 2 i c 1 k P y u m r p A A A A O k A A A A T A A A A A A A A A A A A A A A A A P I A A A B b Q 2 9 u d G V u d F 9 U e X B l c 1 0 u e G 1 s U E s B A i 0 A F A A C A A g A n a J z W T j c W X u p A Q A A 0 g U A A B M A A A A A A A A A A A A A A A A A 4 w E A A E Z v c m 1 1 b G F z L 1 N l Y 3 R p b 2 4 x L m 1 Q S w U G A A A A A A M A A w D C A A A A 2 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B 0 A A A A A A A A S 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R y Y W 5 z c G 9 y d F 9 m b G V l d F 9 h b m F s e X N p 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R y Y W 5 z c G 9 y d F 9 m b G V l d F 9 h b m F s e X N p c 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E x L T E 5 V D E 3 O j E 5 O j I x L j U z M D M 4 O T R a I i A v P j x F b n R y e S B U e X B l P S J G a W x s Q 2 9 s d W 1 u V H l w Z X M i I F Z h b H V l P S J z Q m d r R k J R V U R C Z 1 l G Q l E 9 P S I g L z 4 8 R W 5 0 c n k g V H l w Z T 0 i R m l s b E N v b H V t b k 5 h b W V z I i B W Y W x 1 Z T 0 i c 1 s m c X V v d D t W Z W h p Y 2 x l X 0 l E J n F 1 b 3 Q 7 L C Z x d W 9 0 O 0 R h d G U m c X V v d D s s J n F 1 b 3 Q 7 R G l z d G F u Y 2 V f V H J h d m V s b G V k I C h r b S k m c X V v d D s s J n F 1 b 3 Q 7 R n V l b F 9 D b 2 5 z d W 1 l Z C A o T C k m c X V v d D s s J n F 1 b 3 Q 7 T W F p b n R l b m F u Y 2 V f Q 2 9 z d C A o V V N E K S Z x d W 9 0 O y w m c X V v d D t U c m l w X 0 N v d W 5 0 J n F 1 b 3 Q 7 L C Z x d W 9 0 O 0 R y a X Z l c l 9 O Y W 1 l J n F 1 b 3 Q 7 L C Z x d W 9 0 O 1 J l Z 2 l v b i Z x d W 9 0 O y w m c X V v d D t S Z X Z l b n V l I C h V U 0 Q p J n F 1 b 3 Q 7 L C Z x d W 9 0 O 1 R y a X B f R H V y Y X R p b 2 4 g K G h v d X J z K 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0 c m F u c 3 B v c n R f Z m x l Z X R f Y W 5 h b H l z a X M v Q 2 h h b m d l Z C B U e X B l L n t W Z W h p Y 2 x l X 0 l E L D B 9 J n F 1 b 3 Q 7 L C Z x d W 9 0 O 1 N l Y 3 R p b 2 4 x L 3 R y Y W 5 z c G 9 y d F 9 m b G V l d F 9 h b m F s e X N p c y 9 D a G F u Z 2 V k I F R 5 c G U u e 0 R h d G U s M X 0 m c X V v d D s s J n F 1 b 3 Q 7 U 2 V j d G l v b j E v d H J h b n N w b 3 J 0 X 2 Z s Z W V 0 X 2 F u Y W x 5 c 2 l z L 0 N o Y W 5 n Z W Q g V H l w Z S 5 7 R G l z d G F u Y 2 V f V H J h d m V s b G V k I C h r b S k s M n 0 m c X V v d D s s J n F 1 b 3 Q 7 U 2 V j d G l v b j E v d H J h b n N w b 3 J 0 X 2 Z s Z W V 0 X 2 F u Y W x 5 c 2 l z L 0 N o Y W 5 n Z W Q g V H l w Z S 5 7 R n V l b F 9 D b 2 5 z d W 1 l Z C A o T C k s M 3 0 m c X V v d D s s J n F 1 b 3 Q 7 U 2 V j d G l v b j E v d H J h b n N w b 3 J 0 X 2 Z s Z W V 0 X 2 F u Y W x 5 c 2 l z L 0 N o Y W 5 n Z W Q g V H l w Z S 5 7 T W F p b n R l b m F u Y 2 V f Q 2 9 z d C A o V V N E K S w 0 f S Z x d W 9 0 O y w m c X V v d D t T Z W N 0 a W 9 u M S 9 0 c m F u c 3 B v c n R f Z m x l Z X R f Y W 5 h b H l z a X M v Q 2 h h b m d l Z C B U e X B l L n t U c m l w X 0 N v d W 5 0 L D V 9 J n F 1 b 3 Q 7 L C Z x d W 9 0 O 1 N l Y 3 R p b 2 4 x L 3 R y Y W 5 z c G 9 y d F 9 m b G V l d F 9 h b m F s e X N p c y 9 D a G F u Z 2 V k I F R 5 c G U u e 0 R y a X Z l c l 9 O Y W 1 l L D Z 9 J n F 1 b 3 Q 7 L C Z x d W 9 0 O 1 N l Y 3 R p b 2 4 x L 3 R y Y W 5 z c G 9 y d F 9 m b G V l d F 9 h b m F s e X N p c y 9 D a G F u Z 2 V k I F R 5 c G U u e 1 J l Z 2 l v b i w 3 f S Z x d W 9 0 O y w m c X V v d D t T Z W N 0 a W 9 u M S 9 0 c m F u c 3 B v c n R f Z m x l Z X R f Y W 5 h b H l z a X M v Q 2 h h b m d l Z C B U e X B l L n t S Z X Z l b n V l I C h V U 0 Q p L D h 9 J n F 1 b 3 Q 7 L C Z x d W 9 0 O 1 N l Y 3 R p b 2 4 x L 3 R y Y W 5 z c G 9 y d F 9 m b G V l d F 9 h b m F s e X N p c y 9 D a G F u Z 2 V k I F R 5 c G U u e 1 R y a X B f R H V y Y X R p b 2 4 g K G h v d X J z K S w 5 f S Z x d W 9 0 O 1 0 s J n F 1 b 3 Q 7 Q 2 9 s d W 1 u Q 2 9 1 b n Q m c X V v d D s 6 M T A s J n F 1 b 3 Q 7 S 2 V 5 Q 2 9 s d W 1 u T m F t Z X M m c X V v d D s 6 W 1 0 s J n F 1 b 3 Q 7 Q 2 9 s d W 1 u S W R l b n R p d G l l c y Z x d W 9 0 O z p b J n F 1 b 3 Q 7 U 2 V j d G l v b j E v d H J h b n N w b 3 J 0 X 2 Z s Z W V 0 X 2 F u Y W x 5 c 2 l z L 0 N o Y W 5 n Z W Q g V H l w Z S 5 7 V m V o a W N s Z V 9 J R C w w f S Z x d W 9 0 O y w m c X V v d D t T Z W N 0 a W 9 u M S 9 0 c m F u c 3 B v c n R f Z m x l Z X R f Y W 5 h b H l z a X M v Q 2 h h b m d l Z C B U e X B l L n t E Y X R l L D F 9 J n F 1 b 3 Q 7 L C Z x d W 9 0 O 1 N l Y 3 R p b 2 4 x L 3 R y Y W 5 z c G 9 y d F 9 m b G V l d F 9 h b m F s e X N p c y 9 D a G F u Z 2 V k I F R 5 c G U u e 0 R p c 3 R h b m N l X 1 R y Y X Z l b G x l Z C A o a 2 0 p L D J 9 J n F 1 b 3 Q 7 L C Z x d W 9 0 O 1 N l Y 3 R p b 2 4 x L 3 R y Y W 5 z c G 9 y d F 9 m b G V l d F 9 h b m F s e X N p c y 9 D a G F u Z 2 V k I F R 5 c G U u e 0 Z 1 Z W x f Q 2 9 u c 3 V t Z W Q g K E w p L D N 9 J n F 1 b 3 Q 7 L C Z x d W 9 0 O 1 N l Y 3 R p b 2 4 x L 3 R y Y W 5 z c G 9 y d F 9 m b G V l d F 9 h b m F s e X N p c y 9 D a G F u Z 2 V k I F R 5 c G U u e 0 1 h a W 5 0 Z W 5 h b m N l X 0 N v c 3 Q g K F V T R C k s N H 0 m c X V v d D s s J n F 1 b 3 Q 7 U 2 V j d G l v b j E v d H J h b n N w b 3 J 0 X 2 Z s Z W V 0 X 2 F u Y W x 5 c 2 l z L 0 N o Y W 5 n Z W Q g V H l w Z S 5 7 V H J p c F 9 D b 3 V u d C w 1 f S Z x d W 9 0 O y w m c X V v d D t T Z W N 0 a W 9 u M S 9 0 c m F u c 3 B v c n R f Z m x l Z X R f Y W 5 h b H l z a X M v Q 2 h h b m d l Z C B U e X B l L n t E c m l 2 Z X J f T m F t Z S w 2 f S Z x d W 9 0 O y w m c X V v d D t T Z W N 0 a W 9 u M S 9 0 c m F u c 3 B v c n R f Z m x l Z X R f Y W 5 h b H l z a X M v Q 2 h h b m d l Z C B U e X B l L n t S Z W d p b 2 4 s N 3 0 m c X V v d D s s J n F 1 b 3 Q 7 U 2 V j d G l v b j E v d H J h b n N w b 3 J 0 X 2 Z s Z W V 0 X 2 F u Y W x 5 c 2 l z L 0 N o Y W 5 n Z W Q g V H l w Z S 5 7 U m V 2 Z W 5 1 Z S A o V V N E K S w 4 f S Z x d W 9 0 O y w m c X V v d D t T Z W N 0 a W 9 u M S 9 0 c m F u c 3 B v c n R f Z m x l Z X R f Y W 5 h b H l z a X M v Q 2 h h b m d l Z C B U e X B l L n t U c m l w X 0 R 1 c m F 0 a W 9 u I C h o b 3 V y c y k s O X 0 m c X V v d D t d L C Z x d W 9 0 O 1 J l b G F 0 a W 9 u c 2 h p c E l u Z m 8 m c X V v d D s 6 W 1 1 9 I i A v P j w v U 3 R h Y m x l R W 5 0 c m l l c z 4 8 L 0 l 0 Z W 0 + P E l 0 Z W 0 + P E l 0 Z W 1 M b 2 N h d G l v b j 4 8 S X R l b V R 5 c G U + R m 9 y b X V s Y T w v S X R l b V R 5 c G U + P E l 0 Z W 1 Q Y X R o P l N l Y 3 R p b 2 4 x L 3 R y Y W 5 z c G 9 y d F 9 m b G V l d F 9 h b m F s e X N p c y 9 T b 3 V y Y 2 U 8 L 0 l 0 Z W 1 Q Y X R o P j w v S X R l b U x v Y 2 F 0 a W 9 u P j x T d G F i b G V F b n R y a W V z I C 8 + P C 9 J d G V t P j x J d G V t P j x J d G V t T G 9 j Y X R p b 2 4 + P E l 0 Z W 1 U e X B l P k Z v c m 1 1 b G E 8 L 0 l 0 Z W 1 U e X B l P j x J d G V t U G F 0 a D 5 T Z W N 0 a W 9 u M S 9 0 c m F u c 3 B v c n R f Z m x l Z X R f Y W 5 h b H l z a X M v U H J v b W 9 0 Z W Q l M j B I Z W F k Z X J z P C 9 J d G V t U G F 0 a D 4 8 L 0 l 0 Z W 1 M b 2 N h d G l v b j 4 8 U 3 R h Y m x l R W 5 0 c m l l c y A v P j w v S X R l b T 4 8 S X R l b T 4 8 S X R l b U x v Y 2 F 0 a W 9 u P j x J d G V t V H l w Z T 5 G b 3 J t d W x h P C 9 J d G V t V H l w Z T 4 8 S X R l b V B h d G g + U 2 V j d G l v b j E v d H J h b n N w b 3 J 0 X 2 Z s Z W V 0 X 2 F u Y W x 5 c 2 l z L 0 N o Y W 5 n Z W Q l M j B U e X B l P C 9 J d G V t U G F 0 a D 4 8 L 0 l 0 Z W 1 M b 2 N h d G l v b j 4 8 U 3 R h Y m x l R W 5 0 c m l l c y A v P j w v S X R l b T 4 8 S X R l b T 4 8 S X R l b U x v Y 2 F 0 a W 9 u P j x J d G V t V H l w Z T 5 G b 3 J t d W x h P C 9 J d G V t V H l w Z T 4 8 S X R l b V B h d G g + U 2 V j d G l v b j E v d H J h b n N w b 3 J 0 X 2 Z s Z W V 0 X 2 F u Y W x 5 c 2 l 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d H J h b n N w b 3 J 0 X 2 Z s Z W V 0 X 2 F u Y W x 5 c 2 l z M 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T E t M T l U M T c 6 M T k 6 M j E u N T M w M z g 5 N F o i I C 8 + P E V u d H J 5 I F R 5 c G U 9 I k Z p b G x D b 2 x 1 b W 5 U e X B l c y I g V m F s d W U 9 I n N C Z 2 t G Q l F V R E J n W U Z C U T 0 9 I i A v P j x F b n R y e S B U e X B l P S J G a W x s Q 2 9 s d W 1 u T m F t Z X M i I F Z h b H V l P S J z W y Z x d W 9 0 O 1 Z l a G l j b G V f S U Q m c X V v d D s s J n F 1 b 3 Q 7 R G F 0 Z S Z x d W 9 0 O y w m c X V v d D t E a X N 0 Y W 5 j Z V 9 U c m F 2 Z W x s Z W Q g K G t t K S Z x d W 9 0 O y w m c X V v d D t G d W V s X 0 N v b n N 1 b W V k I C h M K S Z x d W 9 0 O y w m c X V v d D t N Y W l u d G V u Y W 5 j Z V 9 D b 3 N 0 I C h V U 0 Q p J n F 1 b 3 Q 7 L C Z x d W 9 0 O 1 R y a X B f Q 2 9 1 b n Q m c X V v d D s s J n F 1 b 3 Q 7 R H J p d m V y X 0 5 h b W U m c X V v d D s s J n F 1 b 3 Q 7 U m V n a W 9 u J n F 1 b 3 Q 7 L C Z x d W 9 0 O 1 J l d m V u d W U g K F V T R C k m c X V v d D s s J n F 1 b 3 Q 7 V H J p c F 9 E d X J h d G l v b i A o a G 9 1 c n M p J n F 1 b 3 Q 7 X S I g L z 4 8 R W 5 0 c n k g V H l w Z T 0 i R m l s b F N 0 Y X R 1 c y I g V m F s d W U 9 I n N D b 2 1 w b G V 0 Z S I g L z 4 8 R W 5 0 c n k g V H l w Z T 0 i R m l s b E N v d W 5 0 I i B W Y W x 1 Z T 0 i b D E w M D A i I C 8 + P E V u d H J 5 I F R 5 c G U 9 I l J l b G F 0 a W 9 u c 2 h p c E l u Z m 9 D b 2 5 0 Y W l u Z X I i I F Z h b H V l P S J z e y Z x d W 9 0 O 2 N v b H V t b k N v d W 5 0 J n F 1 b 3 Q 7 O j E w L C Z x d W 9 0 O 2 t l e U N v b H V t b k 5 h b W V z J n F 1 b 3 Q 7 O l t d L C Z x d W 9 0 O 3 F 1 Z X J 5 U m V s Y X R p b 2 5 z a G l w c y Z x d W 9 0 O z p b X S w m c X V v d D t j b 2 x 1 b W 5 J Z G V u d G l 0 a W V z J n F 1 b 3 Q 7 O l s m c X V v d D t T Z W N 0 a W 9 u M S 9 0 c m F u c 3 B v c n R f Z m x l Z X R f Y W 5 h b H l z a X M v Q 2 h h b m d l Z C B U e X B l L n t W Z W h p Y 2 x l X 0 l E L D B 9 J n F 1 b 3 Q 7 L C Z x d W 9 0 O 1 N l Y 3 R p b 2 4 x L 3 R y Y W 5 z c G 9 y d F 9 m b G V l d F 9 h b m F s e X N p c y 9 D a G F u Z 2 V k I F R 5 c G U u e 0 R h d G U s M X 0 m c X V v d D s s J n F 1 b 3 Q 7 U 2 V j d G l v b j E v d H J h b n N w b 3 J 0 X 2 Z s Z W V 0 X 2 F u Y W x 5 c 2 l z L 0 N o Y W 5 n Z W Q g V H l w Z S 5 7 R G l z d G F u Y 2 V f V H J h d m V s b G V k I C h r b S k s M n 0 m c X V v d D s s J n F 1 b 3 Q 7 U 2 V j d G l v b j E v d H J h b n N w b 3 J 0 X 2 Z s Z W V 0 X 2 F u Y W x 5 c 2 l z L 0 N o Y W 5 n Z W Q g V H l w Z S 5 7 R n V l b F 9 D b 2 5 z d W 1 l Z C A o T C k s M 3 0 m c X V v d D s s J n F 1 b 3 Q 7 U 2 V j d G l v b j E v d H J h b n N w b 3 J 0 X 2 Z s Z W V 0 X 2 F u Y W x 5 c 2 l z L 0 N o Y W 5 n Z W Q g V H l w Z S 5 7 T W F p b n R l b m F u Y 2 V f Q 2 9 z d C A o V V N E K S w 0 f S Z x d W 9 0 O y w m c X V v d D t T Z W N 0 a W 9 u M S 9 0 c m F u c 3 B v c n R f Z m x l Z X R f Y W 5 h b H l z a X M v Q 2 h h b m d l Z C B U e X B l L n t U c m l w X 0 N v d W 5 0 L D V 9 J n F 1 b 3 Q 7 L C Z x d W 9 0 O 1 N l Y 3 R p b 2 4 x L 3 R y Y W 5 z c G 9 y d F 9 m b G V l d F 9 h b m F s e X N p c y 9 D a G F u Z 2 V k I F R 5 c G U u e 0 R y a X Z l c l 9 O Y W 1 l L D Z 9 J n F 1 b 3 Q 7 L C Z x d W 9 0 O 1 N l Y 3 R p b 2 4 x L 3 R y Y W 5 z c G 9 y d F 9 m b G V l d F 9 h b m F s e X N p c y 9 D a G F u Z 2 V k I F R 5 c G U u e 1 J l Z 2 l v b i w 3 f S Z x d W 9 0 O y w m c X V v d D t T Z W N 0 a W 9 u M S 9 0 c m F u c 3 B v c n R f Z m x l Z X R f Y W 5 h b H l z a X M v Q 2 h h b m d l Z C B U e X B l L n t S Z X Z l b n V l I C h V U 0 Q p L D h 9 J n F 1 b 3 Q 7 L C Z x d W 9 0 O 1 N l Y 3 R p b 2 4 x L 3 R y Y W 5 z c G 9 y d F 9 m b G V l d F 9 h b m F s e X N p c y 9 D a G F u Z 2 V k I F R 5 c G U u e 1 R y a X B f R H V y Y X R p b 2 4 g K G h v d X J z K S w 5 f S Z x d W 9 0 O 1 0 s J n F 1 b 3 Q 7 Q 2 9 s d W 1 u Q 2 9 1 b n Q m c X V v d D s 6 M T A s J n F 1 b 3 Q 7 S 2 V 5 Q 2 9 s d W 1 u T m F t Z X M m c X V v d D s 6 W 1 0 s J n F 1 b 3 Q 7 Q 2 9 s d W 1 u S W R l b n R p d G l l c y Z x d W 9 0 O z p b J n F 1 b 3 Q 7 U 2 V j d G l v b j E v d H J h b n N w b 3 J 0 X 2 Z s Z W V 0 X 2 F u Y W x 5 c 2 l z L 0 N o Y W 5 n Z W Q g V H l w Z S 5 7 V m V o a W N s Z V 9 J R C w w f S Z x d W 9 0 O y w m c X V v d D t T Z W N 0 a W 9 u M S 9 0 c m F u c 3 B v c n R f Z m x l Z X R f Y W 5 h b H l z a X M v Q 2 h h b m d l Z C B U e X B l L n t E Y X R l L D F 9 J n F 1 b 3 Q 7 L C Z x d W 9 0 O 1 N l Y 3 R p b 2 4 x L 3 R y Y W 5 z c G 9 y d F 9 m b G V l d F 9 h b m F s e X N p c y 9 D a G F u Z 2 V k I F R 5 c G U u e 0 R p c 3 R h b m N l X 1 R y Y X Z l b G x l Z C A o a 2 0 p L D J 9 J n F 1 b 3 Q 7 L C Z x d W 9 0 O 1 N l Y 3 R p b 2 4 x L 3 R y Y W 5 z c G 9 y d F 9 m b G V l d F 9 h b m F s e X N p c y 9 D a G F u Z 2 V k I F R 5 c G U u e 0 Z 1 Z W x f Q 2 9 u c 3 V t Z W Q g K E w p L D N 9 J n F 1 b 3 Q 7 L C Z x d W 9 0 O 1 N l Y 3 R p b 2 4 x L 3 R y Y W 5 z c G 9 y d F 9 m b G V l d F 9 h b m F s e X N p c y 9 D a G F u Z 2 V k I F R 5 c G U u e 0 1 h a W 5 0 Z W 5 h b m N l X 0 N v c 3 Q g K F V T R C k s N H 0 m c X V v d D s s J n F 1 b 3 Q 7 U 2 V j d G l v b j E v d H J h b n N w b 3 J 0 X 2 Z s Z W V 0 X 2 F u Y W x 5 c 2 l z L 0 N o Y W 5 n Z W Q g V H l w Z S 5 7 V H J p c F 9 D b 3 V u d C w 1 f S Z x d W 9 0 O y w m c X V v d D t T Z W N 0 a W 9 u M S 9 0 c m F u c 3 B v c n R f Z m x l Z X R f Y W 5 h b H l z a X M v Q 2 h h b m d l Z C B U e X B l L n t E c m l 2 Z X J f T m F t Z S w 2 f S Z x d W 9 0 O y w m c X V v d D t T Z W N 0 a W 9 u M S 9 0 c m F u c 3 B v c n R f Z m x l Z X R f Y W 5 h b H l z a X M v Q 2 h h b m d l Z C B U e X B l L n t S Z W d p b 2 4 s N 3 0 m c X V v d D s s J n F 1 b 3 Q 7 U 2 V j d G l v b j E v d H J h b n N w b 3 J 0 X 2 Z s Z W V 0 X 2 F u Y W x 5 c 2 l z L 0 N o Y W 5 n Z W Q g V H l w Z S 5 7 U m V 2 Z W 5 1 Z S A o V V N E K S w 4 f S Z x d W 9 0 O y w m c X V v d D t T Z W N 0 a W 9 u M S 9 0 c m F u c 3 B v c n R f Z m x l Z X R f Y W 5 h b H l z a X M v Q 2 h h b m d l Z C B U e X B l L n t U c m l w X 0 R 1 c m F 0 a W 9 u I C h o b 3 V y c y k s O X 0 m c X V v d D t d L C Z x d W 9 0 O 1 J l b G F 0 a W 9 u c 2 h p c E l u Z m 8 m c X V v d D s 6 W 1 1 9 I i A v P j x F b n R y e S B U e X B l P S J M b 2 F k Z W R U b 0 F u Y W x 5 c 2 l z U 2 V y d m l j Z X M i I F Z h b H V l P S J s M C I g L z 4 8 L 1 N 0 Y W J s Z U V u d H J p Z X M + P C 9 J d G V t P j x J d G V t P j x J d G V t T G 9 j Y X R p b 2 4 + P E l 0 Z W 1 U e X B l P k Z v c m 1 1 b G E 8 L 0 l 0 Z W 1 U e X B l P j x J d G V t U G F 0 a D 5 T Z W N 0 a W 9 u M S 9 0 c m F u c 3 B v c n R f Z m x l Z X R f Y W 5 h b H l z a X M l M j A o M i k v U 2 9 1 c m N l P C 9 J d G V t U G F 0 a D 4 8 L 0 l 0 Z W 1 M b 2 N h d G l v b j 4 8 U 3 R h Y m x l R W 5 0 c m l l c y A v P j w v S X R l b T 4 8 S X R l b T 4 8 S X R l b U x v Y 2 F 0 a W 9 u P j x J d G V t V H l w Z T 5 G b 3 J t d W x h P C 9 J d G V t V H l w Z T 4 8 S X R l b V B h d G g + U 2 V j d G l v b j E v d H J h b n N w b 3 J 0 X 2 Z s Z W V 0 X 2 F u Y W x 5 c 2 l z J T I w K D I p L 1 B y b 2 1 v d G V k J T I w S G V h Z G V y c z w v S X R l b V B h d G g + P C 9 J d G V t T G 9 j Y X R p b 2 4 + P F N 0 Y W J s Z U V u d H J p Z X M g L z 4 8 L 0 l 0 Z W 0 + P E l 0 Z W 0 + P E l 0 Z W 1 M b 2 N h d G l v b j 4 8 S X R l b V R 5 c G U + R m 9 y b X V s Y T w v S X R l b V R 5 c G U + P E l 0 Z W 1 Q Y X R o P l N l Y 3 R p b 2 4 x L 3 R y Y W 5 z c G 9 y d F 9 m b G V l d F 9 h b m F s e X N p c y U y M C g y K S 9 D a G F u Z 2 V k J T I w V H l w Z T w v S X R l b V B h d G g + P C 9 J d G V t T G 9 j Y X R p b 2 4 + P F N 0 Y W J s Z U V u d H J p Z X M g L z 4 8 L 0 l 0 Z W 0 + P C 9 J d G V t c z 4 8 L 0 x v Y 2 F s U G F j a 2 F n Z U 1 l d G F k Y X R h R m l s Z T 4 W A A A A U E s F B g A A A A A A A A A A A A A A A A A A A A A A A C Y B A A A B A A A A 0 I y d 3 w E V 0 R G M e g D A T 8 K X 6 w E A A A B C F + O 2 q F m X Q r d s S H m d k V H O A A A A A A I A A A A A A B B m A A A A A Q A A I A A A A B g z X Q 3 k G 6 B X T B 6 K J 5 7 6 s c q i k w T e S k D E k S q E B 7 X v C T / D A A A A A A 6 A A A A A A g A A I A A A A E W V l P j N j A 6 j Z E 4 g K d n K Z / v p i N n 1 s I 3 J 6 y Z x N U U w L i e g U A A A A H m x t 6 T 6 4 a O v j 5 h p N Y 5 g 6 R T z t 9 X F + 4 I 7 Z B V y M G x A P Q H f t S 0 8 4 N 6 g Y Q s M q a G R a p 5 g K 3 x c v 3 s l J u 2 C Q I q j H E Q w 5 + r O N V L H W v G f R q X u O H I p s Y r d Q A A A A F / v o x r N w u W Y R d y W J E x S N 7 0 v o I p V 3 g x 9 / R t O P H 1 a z x T C h T 6 T W m x o D f u K n 8 d n c Q H o 9 e K Z b q E 9 W o Z r 9 R q n e V C Y 9 / s = < / D a t a M a s h u p > 
</file>

<file path=customXml/itemProps1.xml><?xml version="1.0" encoding="utf-8"?>
<ds:datastoreItem xmlns:ds="http://schemas.openxmlformats.org/officeDocument/2006/customXml" ds:itemID="{7ED75481-6DE1-484A-B693-78A628B2B4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Fleet_Performance_Analysis_Orig</vt:lpstr>
      <vt:lpstr>Pivot_Table</vt:lpstr>
      <vt:lpstr>Dashboard</vt:lpstr>
      <vt:lpstr>Summary report and Insights_rec</vt:lpstr>
      <vt:lpstr>Clean data</vt:lpstr>
      <vt:lpstr>Check_Outlier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roches onyango</dc:creator>
  <cp:lastModifiedBy>roches onyango</cp:lastModifiedBy>
  <dcterms:created xsi:type="dcterms:W3CDTF">2024-11-19T17:14:49Z</dcterms:created>
  <dcterms:modified xsi:type="dcterms:W3CDTF">2024-11-20T14:10:38Z</dcterms:modified>
</cp:coreProperties>
</file>