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villanueva\Documents\DocumentacionEHR\"/>
    </mc:Choice>
  </mc:AlternateContent>
  <xr:revisionPtr revIDLastSave="0" documentId="13_ncr:1_{3FA26D5D-1DB4-4ED8-95CB-A3FF58E567CB}" xr6:coauthVersionLast="47" xr6:coauthVersionMax="47" xr10:uidLastSave="{00000000-0000-0000-0000-000000000000}"/>
  <bookViews>
    <workbookView xWindow="-120" yWindow="-120" windowWidth="38640" windowHeight="15840" xr2:uid="{97CA2EF3-80A3-4069-8CB2-551CE3660C6E}"/>
  </bookViews>
  <sheets>
    <sheet name="COSO Risk Assessment (v57)" sheetId="1" r:id="rId1"/>
  </sheets>
  <externalReferences>
    <externalReference r:id="rId2"/>
    <externalReference r:id="rId3"/>
  </externalReferences>
  <definedNames>
    <definedName name="AS2DocOpenMode" hidden="1">"AS2DocumentEdit"</definedName>
    <definedName name="Display_Week">[1]ProjectSchedule!$G$4</definedName>
    <definedName name="EC_EffortEstimatedL5L6_Val">AVERAGE('[2]Effort Calculations'!$O$25,SUMIF('[2]Effort Calculations'!$A:$A,"&gt;0",'[2]Effort Calculations'!$O:$O))</definedName>
    <definedName name="Project_Start">[1]ProjectSchedule!$G$3</definedName>
    <definedName name="WTD_SizeTotalAdjusted_Fl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11" i="1" s="1"/>
  <c r="F7" i="1"/>
  <c r="F8" i="1"/>
  <c r="K16" i="1"/>
  <c r="H17" i="1"/>
  <c r="J17" i="1" s="1"/>
  <c r="H18" i="1"/>
  <c r="J18" i="1"/>
  <c r="H19" i="1"/>
  <c r="J19" i="1"/>
  <c r="H20" i="1"/>
  <c r="J20" i="1"/>
  <c r="K23" i="1"/>
  <c r="H24" i="1"/>
  <c r="J24" i="1" s="1"/>
  <c r="H25" i="1"/>
  <c r="J25" i="1"/>
  <c r="K28" i="1"/>
  <c r="H29" i="1"/>
  <c r="J29" i="1" s="1"/>
  <c r="H30" i="1"/>
  <c r="J30" i="1"/>
  <c r="H31" i="1"/>
  <c r="J31" i="1"/>
  <c r="H32" i="1"/>
  <c r="J32" i="1"/>
  <c r="K35" i="1"/>
  <c r="H36" i="1"/>
  <c r="J36" i="1" s="1"/>
  <c r="H37" i="1"/>
  <c r="J37" i="1"/>
  <c r="H38" i="1"/>
  <c r="J38" i="1"/>
  <c r="H39" i="1"/>
  <c r="J39" i="1"/>
  <c r="K42" i="1"/>
  <c r="H43" i="1"/>
  <c r="J43" i="1"/>
  <c r="H44" i="1"/>
  <c r="J44" i="1"/>
  <c r="H45" i="1"/>
  <c r="J45" i="1"/>
  <c r="K48" i="1"/>
  <c r="H49" i="1"/>
  <c r="J49" i="1" s="1"/>
  <c r="H50" i="1"/>
  <c r="J50" i="1"/>
  <c r="H51" i="1"/>
  <c r="J51" i="1"/>
  <c r="K54" i="1"/>
  <c r="H55" i="1"/>
  <c r="J55" i="1" s="1"/>
  <c r="H56" i="1"/>
  <c r="J56" i="1"/>
  <c r="K59" i="1"/>
  <c r="H60" i="1"/>
  <c r="J60" i="1" s="1"/>
  <c r="H61" i="1"/>
  <c r="J61" i="1"/>
  <c r="K64" i="1"/>
  <c r="H65" i="1"/>
  <c r="J65" i="1"/>
  <c r="H66" i="1"/>
  <c r="J66" i="1"/>
  <c r="H67" i="1"/>
  <c r="J67" i="1"/>
  <c r="H68" i="1"/>
  <c r="J68" i="1"/>
  <c r="K71" i="1"/>
  <c r="H72" i="1"/>
  <c r="J72" i="1" s="1"/>
  <c r="H73" i="1"/>
  <c r="J73" i="1"/>
  <c r="H74" i="1"/>
  <c r="J74" i="1"/>
  <c r="K77" i="1"/>
  <c r="H78" i="1"/>
  <c r="J78" i="1"/>
  <c r="H79" i="1"/>
  <c r="J79" i="1"/>
  <c r="K82" i="1"/>
  <c r="H83" i="1"/>
  <c r="J83" i="1" s="1"/>
  <c r="H84" i="1"/>
  <c r="J84" i="1"/>
  <c r="K87" i="1"/>
  <c r="H88" i="1"/>
  <c r="J88" i="1"/>
  <c r="H89" i="1"/>
  <c r="J89" i="1" s="1"/>
  <c r="H90" i="1"/>
  <c r="J90" i="1"/>
  <c r="K93" i="1"/>
  <c r="H94" i="1"/>
  <c r="J94" i="1" s="1"/>
  <c r="H95" i="1"/>
  <c r="J95" i="1"/>
  <c r="K98" i="1"/>
  <c r="H99" i="1"/>
  <c r="J99" i="1"/>
  <c r="H100" i="1"/>
  <c r="J100" i="1"/>
  <c r="K103" i="1"/>
  <c r="H104" i="1"/>
  <c r="J104" i="1"/>
  <c r="H105" i="1"/>
  <c r="J105" i="1" s="1"/>
  <c r="H106" i="1"/>
  <c r="J106" i="1"/>
  <c r="K109" i="1"/>
  <c r="H110" i="1"/>
  <c r="J110" i="1" s="1"/>
  <c r="H111" i="1"/>
  <c r="J111" i="1"/>
  <c r="H112" i="1"/>
  <c r="J112" i="1"/>
  <c r="K115" i="1"/>
  <c r="H116" i="1"/>
  <c r="J116" i="1"/>
  <c r="H117" i="1"/>
  <c r="J117" i="1" s="1"/>
  <c r="H118" i="1"/>
  <c r="J118" i="1"/>
  <c r="K121" i="1"/>
  <c r="H122" i="1"/>
  <c r="J122" i="1" s="1"/>
  <c r="H123" i="1"/>
  <c r="J123" i="1"/>
  <c r="K126" i="1"/>
  <c r="H127" i="1"/>
  <c r="J127" i="1" s="1"/>
  <c r="H128" i="1"/>
  <c r="J128" i="1"/>
  <c r="H129" i="1"/>
  <c r="J129" i="1"/>
  <c r="H130" i="1"/>
  <c r="J130" i="1"/>
  <c r="K133" i="1"/>
  <c r="H134" i="1"/>
  <c r="J134" i="1" s="1"/>
  <c r="H135" i="1"/>
  <c r="J135" i="1"/>
  <c r="K138" i="1"/>
  <c r="H139" i="1"/>
  <c r="J139" i="1" s="1"/>
  <c r="H140" i="1"/>
  <c r="J140" i="1"/>
  <c r="K143" i="1"/>
  <c r="H144" i="1"/>
  <c r="J144" i="1" s="1"/>
  <c r="H145" i="1"/>
  <c r="J145" i="1"/>
  <c r="K148" i="1"/>
  <c r="H149" i="1"/>
  <c r="J149" i="1" s="1"/>
  <c r="H150" i="1"/>
  <c r="J150" i="1"/>
  <c r="H151" i="1"/>
  <c r="J151" i="1"/>
  <c r="H152" i="1"/>
  <c r="J152" i="1"/>
  <c r="J5" i="1" l="1"/>
  <c r="J4" i="1"/>
  <c r="J3" i="1"/>
  <c r="J9" i="1" l="1"/>
  <c r="J6" i="1"/>
  <c r="J10" i="1" s="1"/>
  <c r="J13" i="1" l="1"/>
</calcChain>
</file>

<file path=xl/sharedStrings.xml><?xml version="1.0" encoding="utf-8"?>
<sst xmlns="http://schemas.openxmlformats.org/spreadsheetml/2006/main" count="174" uniqueCount="115">
  <si>
    <t>Longer than 12-hours</t>
  </si>
  <si>
    <t>Within 12-hours</t>
  </si>
  <si>
    <t>Within 4-hours</t>
  </si>
  <si>
    <t>Immediately</t>
  </si>
  <si>
    <t>x</t>
  </si>
  <si>
    <r>
      <t xml:space="preserve">Capability to Detect:
</t>
    </r>
    <r>
      <rPr>
        <sz val="10"/>
        <rFont val="Arial"/>
        <family val="2"/>
      </rPr>
      <t>If there is a failure associated with this change, the failure will be detected by the person implementing the change and/or by Key Users performing post-change validation…</t>
    </r>
  </si>
  <si>
    <t>Speed of Onset</t>
  </si>
  <si>
    <t>No</t>
  </si>
  <si>
    <t>Yes</t>
  </si>
  <si>
    <r>
      <t xml:space="preserve">Backup (Reduced Potential for Data Loss):
 - </t>
    </r>
    <r>
      <rPr>
        <sz val="10"/>
        <rFont val="Arial"/>
        <family val="2"/>
      </rPr>
      <t xml:space="preserve">The systems that this change is impacting will be backed up and verified as a successful backup shortly-before the change implementation
 -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the process to restore the backup has been tested and verified as successful within the past 6-months</t>
    </r>
  </si>
  <si>
    <t>Vulnerability (Technology)</t>
  </si>
  <si>
    <r>
      <t xml:space="preserve">Test Environment:
</t>
    </r>
    <r>
      <rPr>
        <sz val="10"/>
        <rFont val="Arial"/>
        <family val="2"/>
      </rPr>
      <t>Has this change been fully tested in a test environment exactly like the Production-environment?</t>
    </r>
  </si>
  <si>
    <r>
      <t xml:space="preserve">Testing:
 - </t>
    </r>
    <r>
      <rPr>
        <sz val="10"/>
        <rFont val="Arial"/>
        <family val="2"/>
      </rPr>
      <t xml:space="preserve">The testing objectives and success criteria for this change are documented
 -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the testing results have confirmed that the success criteria have been fully met
 -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the testing objectives, success criteria, and results are all attached to this change record</t>
    </r>
  </si>
  <si>
    <t>BCPs and/or manual workarounds are unknown</t>
  </si>
  <si>
    <t>Functionality would be unavailable or unusable until the change has been backed-out or the change failure has been corrected</t>
  </si>
  <si>
    <r>
      <t xml:space="preserve">BCPs with manual workarounds exist, the workarounds have been tested within the past 12-month, and the workarounds could be </t>
    </r>
    <r>
      <rPr>
        <u/>
        <sz val="10"/>
        <rFont val="Arial"/>
        <family val="2"/>
      </rPr>
      <t>maintained for at least 24-hours</t>
    </r>
    <r>
      <rPr>
        <sz val="10"/>
        <rFont val="Arial"/>
        <family val="2"/>
      </rPr>
      <t xml:space="preserve"> while the change failure is being resolved</t>
    </r>
  </si>
  <si>
    <r>
      <t xml:space="preserve">BCPs with manual workarounds exist, the workarounds have been tested within the past 12-months, and the workarounds could be </t>
    </r>
    <r>
      <rPr>
        <u/>
        <sz val="10"/>
        <rFont val="Arial"/>
        <family val="2"/>
      </rPr>
      <t>maintained indefinitely</t>
    </r>
    <r>
      <rPr>
        <sz val="10"/>
        <rFont val="Arial"/>
        <family val="2"/>
      </rPr>
      <t xml:space="preserve"> until the change failure has been resolved</t>
    </r>
  </si>
  <si>
    <r>
      <t xml:space="preserve">Business Continuity Plans (BCPs) with Manual Workarounds:
</t>
    </r>
    <r>
      <rPr>
        <sz val="10"/>
        <rFont val="Arial"/>
        <family val="2"/>
      </rPr>
      <t>If this Change fails...</t>
    </r>
  </si>
  <si>
    <t>Vulnerability (Process)</t>
  </si>
  <si>
    <r>
      <t xml:space="preserve">Back-out:
</t>
    </r>
    <r>
      <rPr>
        <sz val="10"/>
        <color theme="1"/>
        <rFont val="Arial"/>
        <family val="2"/>
      </rPr>
      <t xml:space="preserve">The Change Implementation Back-out Plan…
 - Follows an established SOP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has been successfully tested to confirm the back-out returns the environment to the pre-implementation state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identifies the criteria for triggering the back-out procedures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identifies the person (name and emergency contact phone number) who must approve the decision to stop implementation and begin the back-out process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identifies all Service Recovery items for the system to be ready for end-users (e.g. restoring data, processing queues, etc.)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can be completed within the change window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is attached to this change record</t>
    </r>
  </si>
  <si>
    <t>No, but there is a peer review process (a second set of eyes) to verify correct change execution during implementation</t>
  </si>
  <si>
    <r>
      <t>Automation (Reduced Potential for Human Error):</t>
    </r>
    <r>
      <rPr>
        <sz val="10"/>
        <rFont val="Arial"/>
        <family val="2"/>
      </rPr>
      <t xml:space="preserve">
 - The process steps to implement the change are fully automated (i.e. implementation is done via a proven and tested script instead of manual steps)
 -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the process to back-out the change is also fully automated (i.e. back-out is done via a proven and tested script rather than via manual steps)</t>
    </r>
  </si>
  <si>
    <r>
      <t xml:space="preserve">Has never been executed before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has been executed before (but with incidents)</t>
    </r>
  </si>
  <si>
    <t>Contains some new procedural steps that have never been executed before in Production, but the Implementation Plan is complete and is attached to this change record</t>
  </si>
  <si>
    <t>Follows an established SOP that has been applied multiple times in the past, previous implementations have been successful (no change-related incidents), and the Implementation Plan and SOP are both attached to this change record</t>
  </si>
  <si>
    <r>
      <t xml:space="preserve">Previous Change Success:
</t>
    </r>
    <r>
      <rPr>
        <sz val="10"/>
        <color theme="1"/>
        <rFont val="Arial"/>
        <family val="2"/>
      </rPr>
      <t>The Implementation Plan for this change…</t>
    </r>
  </si>
  <si>
    <t>None of the above</t>
  </si>
  <si>
    <r>
      <t xml:space="preserve">Have implemented this before in production within the past 12-months at P&amp;G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are considered SMEs</t>
    </r>
  </si>
  <si>
    <r>
      <t xml:space="preserve">Have implemented this before in production within the past 30-days at P&amp;G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are considered SMEs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a Change Orchestrator is assigned to the change to protect the integrity of the change window</t>
    </r>
  </si>
  <si>
    <r>
      <t xml:space="preserve">Expertise and Previous Experience:
</t>
    </r>
    <r>
      <rPr>
        <sz val="10"/>
        <color theme="1"/>
        <rFont val="Arial"/>
        <family val="2"/>
      </rPr>
      <t>The people (P&amp;G and suppliers) executing this change…</t>
    </r>
  </si>
  <si>
    <t>Vulnerability (People)</t>
  </si>
  <si>
    <r>
      <t xml:space="preserve">Timing and Communication:
 - </t>
    </r>
    <r>
      <rPr>
        <sz val="10"/>
        <color theme="1"/>
        <rFont val="Arial"/>
        <family val="2"/>
      </rPr>
      <t xml:space="preserve">The change timing has been aligned with key stakeholders (including suppliers, P&amp;G IT, and P&amp;G business partners)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time-periods that have historically correlated with incidents are being avoided (e.g. daylight savings time change, Chinese New Year, December supplier shutdown period, etc.)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communication plans and accountability are defined for communication before, during, and after change execution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the communication plan is attached to this change record</t>
    </r>
  </si>
  <si>
    <r>
      <t xml:space="preserve">Accountability and Accessibility:
 - </t>
    </r>
    <r>
      <rPr>
        <sz val="10"/>
        <color theme="1"/>
        <rFont val="Arial"/>
        <family val="2"/>
      </rPr>
      <t xml:space="preserve">The P&amp;G Band-3 Operations Manager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P&amp;G Project Leader (if applicable) who are personally accountable for this change are documented within the change record and are aware of the change
 -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the people implementing the change know how to contact the P&amp;G Band-3 Operations Manager and the P&amp;G Project Leader (during business hours and off-hours) if there is a problem</t>
    </r>
  </si>
  <si>
    <r>
      <t xml:space="preserve">Multiple people from </t>
    </r>
    <r>
      <rPr>
        <u/>
        <sz val="10"/>
        <rFont val="Arial"/>
        <family val="2"/>
      </rPr>
      <t>different</t>
    </r>
    <r>
      <rPr>
        <sz val="10"/>
        <rFont val="Arial"/>
        <family val="2"/>
      </rPr>
      <t xml:space="preserve"> suppliers</t>
    </r>
  </si>
  <si>
    <r>
      <t xml:space="preserve">Multiple people from the </t>
    </r>
    <r>
      <rPr>
        <u/>
        <sz val="10"/>
        <rFont val="Arial"/>
        <family val="2"/>
      </rPr>
      <t>same</t>
    </r>
    <r>
      <rPr>
        <sz val="10"/>
        <rFont val="Arial"/>
        <family val="2"/>
      </rPr>
      <t xml:space="preserve"> supplier</t>
    </r>
  </si>
  <si>
    <r>
      <rPr>
        <u/>
        <sz val="10"/>
        <rFont val="Arial"/>
        <family val="2"/>
      </rPr>
      <t>One</t>
    </r>
    <r>
      <rPr>
        <sz val="10"/>
        <rFont val="Arial"/>
        <family val="2"/>
      </rPr>
      <t xml:space="preserve"> person</t>
    </r>
  </si>
  <si>
    <r>
      <t xml:space="preserve">Coordination:
</t>
    </r>
    <r>
      <rPr>
        <sz val="10"/>
        <rFont val="Arial"/>
        <family val="2"/>
      </rPr>
      <t>The implementation of this change will be performed by…</t>
    </r>
  </si>
  <si>
    <t>Vulnerability (Likelihood)</t>
  </si>
  <si>
    <r>
      <t xml:space="preserve">Size and Scope:
</t>
    </r>
    <r>
      <rPr>
        <sz val="10"/>
        <rFont val="Arial"/>
        <family val="2"/>
      </rPr>
      <t xml:space="preserve"> - Is the size or scope of this change beyond the supplier or SME recommendation?
 -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can the change be divided and implemented in separate change windows to reduce the risk?</t>
    </r>
  </si>
  <si>
    <r>
      <t xml:space="preserve">Change Risks:
</t>
    </r>
    <r>
      <rPr>
        <sz val="10"/>
        <rFont val="Arial"/>
        <family val="2"/>
      </rPr>
      <t xml:space="preserve"> - The risks and risk mitigation plans associated with this change are fully documented
 -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the P&amp;G Service Manager or SME has signed-off
 -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this risk documentation including sign-off is attached to this change record</t>
    </r>
  </si>
  <si>
    <r>
      <t xml:space="preserve">Yes and the Information Security Standards for Change Control of a Regulated Computer System have </t>
    </r>
    <r>
      <rPr>
        <u/>
        <sz val="10"/>
        <rFont val="Arial"/>
        <family val="2"/>
      </rPr>
      <t>not</t>
    </r>
    <r>
      <rPr>
        <sz val="10"/>
        <rFont val="Arial"/>
        <family val="2"/>
      </rPr>
      <t xml:space="preserve"> been followed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the Change Control deliverables are </t>
    </r>
    <r>
      <rPr>
        <u/>
        <sz val="10"/>
        <rFont val="Arial"/>
        <family val="2"/>
      </rPr>
      <t>not</t>
    </r>
    <r>
      <rPr>
        <sz val="10"/>
        <rFont val="Arial"/>
        <family val="2"/>
      </rPr>
      <t xml:space="preserve"> attached to this change record</t>
    </r>
  </si>
  <si>
    <t>Yes and the Information Security Standards for Change Control of a Regulated Computer System have been followed, and the Change Control deliverables are attached to this change record</t>
  </si>
  <si>
    <r>
      <t xml:space="preserve">Regulatory Compliance:
</t>
    </r>
    <r>
      <rPr>
        <sz val="10"/>
        <color theme="1"/>
        <rFont val="Arial"/>
        <family val="2"/>
      </rPr>
      <t>Does this change impact any systems that must comply with specific Government Regulations (e.g. FDA Standards for System Validation, Sarbanes Oxley, in-country PII regulations, etc.)?</t>
    </r>
  </si>
  <si>
    <t>Impact (Legal &amp; Regulatory)</t>
  </si>
  <si>
    <t>End-users will be impacted within multiple regions or globally (enterprise-wide)</t>
  </si>
  <si>
    <t>End-users will be impacted within a single region (e.g. NA, LA, EMEA, Asia)</t>
  </si>
  <si>
    <t>End-users will be impacted within a single site</t>
  </si>
  <si>
    <t>No end-users will be impacted</t>
  </si>
  <si>
    <r>
      <t xml:space="preserve">End-user Impact:
</t>
    </r>
    <r>
      <rPr>
        <sz val="10"/>
        <color theme="1"/>
        <rFont val="Arial"/>
        <family val="2"/>
      </rPr>
      <t>If this change fails (consider the worst case scenario)…</t>
    </r>
  </si>
  <si>
    <t>Impact (Employees)</t>
  </si>
  <si>
    <r>
      <t xml:space="preserve">Customer Impact:
</t>
    </r>
    <r>
      <rPr>
        <sz val="10"/>
        <rFont val="Arial"/>
        <family val="2"/>
      </rPr>
      <t>If this change fails (consider the worst case scenario), does it have the potential to impact P&amp;G's ability to fulfill Customer orders on time (e.g. Wal-Mart, Tesco, Carrefour, etc.)?</t>
    </r>
  </si>
  <si>
    <t>Impact (Customers)</t>
  </si>
  <si>
    <r>
      <t xml:space="preserve">Visible External Impact to Reputation:
</t>
    </r>
    <r>
      <rPr>
        <sz val="10"/>
        <rFont val="Arial"/>
        <family val="2"/>
      </rPr>
      <t>If this change fails (consider the worst case scenario), does it have the potential to cause an impact to P&amp;G's external reputation including (but not limited to) the following:
 - Inability to pay supplier invoices or stock dividends on-time
 - Loss of Consumer Data, Personally Identifiable Information (PII), or other confidential information
 - Inability to publish financial statements or file regulatory statements
 - Negative attention in the media, with consumers, or with customers
 - Loss of brand image</t>
    </r>
  </si>
  <si>
    <t>Impact (Reputation)</t>
  </si>
  <si>
    <r>
      <t xml:space="preserve">Will occur during the Month-end, Quarter-end, or Fiscal-Year-end close periods and the change </t>
    </r>
    <r>
      <rPr>
        <u/>
        <sz val="10"/>
        <rFont val="Arial"/>
        <family val="2"/>
      </rPr>
      <t>does</t>
    </r>
    <r>
      <rPr>
        <sz val="10"/>
        <rFont val="Arial"/>
        <family val="2"/>
      </rPr>
      <t xml:space="preserve"> have the potential to impact financial closing, shipping, or shipment reporting</t>
    </r>
  </si>
  <si>
    <r>
      <t xml:space="preserve">Will occur during the Month-end, Quarter-end, or Fiscal-Year-end close periods, but the change has </t>
    </r>
    <r>
      <rPr>
        <u/>
        <sz val="10"/>
        <rFont val="Arial"/>
        <family val="2"/>
      </rPr>
      <t>no</t>
    </r>
    <r>
      <rPr>
        <sz val="10"/>
        <rFont val="Arial"/>
        <family val="2"/>
      </rPr>
      <t xml:space="preserve"> potential to impact financial closing, shipping, or shipment reporting</t>
    </r>
  </si>
  <si>
    <r>
      <t xml:space="preserve">Will </t>
    </r>
    <r>
      <rPr>
        <u/>
        <sz val="10"/>
        <rFont val="Arial"/>
        <family val="2"/>
      </rPr>
      <t>not</t>
    </r>
    <r>
      <rPr>
        <sz val="10"/>
        <rFont val="Arial"/>
        <family val="2"/>
      </rPr>
      <t xml:space="preserve"> occur during the Month-end, Quarter-end, or Fiscal-Year-end close periods</t>
    </r>
  </si>
  <si>
    <r>
      <t xml:space="preserve">Critical Business Periods:
</t>
    </r>
    <r>
      <rPr>
        <sz val="10"/>
        <rFont val="Arial"/>
        <family val="2"/>
      </rPr>
      <t>This change…</t>
    </r>
  </si>
  <si>
    <t>No or Unknown</t>
  </si>
  <si>
    <t>Partial - The impact of change failure would be partially recoverable by P&amp;G (e.g. recoverable up to the supplier invoice amount but not beyond that)</t>
  </si>
  <si>
    <t>Yes - The impact of change failure would be fully recoverable by P&amp;G (or no material financial loss will occur if the change fails)</t>
  </si>
  <si>
    <r>
      <t xml:space="preserve">Unrecoverable Financial Loss:
</t>
    </r>
    <r>
      <rPr>
        <sz val="10"/>
        <color theme="1"/>
        <rFont val="Arial"/>
        <family val="2"/>
      </rPr>
      <t>If this change fails, do P&amp;G's Master Service Agreements (MSA) with the suppliers implementing the change provide a means for P&amp;G to recoup the financial loss associated with change failure?</t>
    </r>
  </si>
  <si>
    <t>Impact (Financial)</t>
  </si>
  <si>
    <r>
      <t xml:space="preserve">Yes, with potential impact to multiple regions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globally (enterprise-wide)</t>
    </r>
  </si>
  <si>
    <t>Yes, with potential impact to an entire region (e.g. NA, LA, EMEA, Asia)</t>
  </si>
  <si>
    <t>Yes, with potential impact to a single site</t>
  </si>
  <si>
    <r>
      <t xml:space="preserve">Financial Impact of Change Failure:
</t>
    </r>
    <r>
      <rPr>
        <sz val="10"/>
        <color theme="1"/>
        <rFont val="Arial"/>
        <family val="2"/>
      </rPr>
      <t xml:space="preserve">If this change fails (consider the worst case scenario), does the failure have the potential to cause...
 - shipments to stop or be delayed
 - </t>
    </r>
    <r>
      <rPr>
        <u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manufacturing to stop
 - </t>
    </r>
    <r>
      <rPr>
        <u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financial activities to be disrupted</t>
    </r>
  </si>
  <si>
    <t>Business acceptance of service quality degradation or unscheduled downtime</t>
  </si>
  <si>
    <t>A special downtime that has been coordinated with Business Partners</t>
  </si>
  <si>
    <t>Downtime during a regularly scheduled routine maintenance window</t>
  </si>
  <si>
    <t>No downtime and will not result in service quality degradation</t>
  </si>
  <si>
    <r>
      <t xml:space="preserve">Service Availability Impact:
</t>
    </r>
    <r>
      <rPr>
        <sz val="10"/>
        <color theme="1"/>
        <rFont val="Arial"/>
        <family val="2"/>
      </rPr>
      <t>This change requires...</t>
    </r>
  </si>
  <si>
    <t>Impact (Operations)</t>
  </si>
  <si>
    <r>
      <t xml:space="preserve">Datacenter, Central/Core Network, Information Security, and Enterprise Integration:
</t>
    </r>
    <r>
      <rPr>
        <sz val="10"/>
        <rFont val="Arial"/>
        <family val="2"/>
      </rPr>
      <t xml:space="preserve"> - This change has the potential to affect an entire Datacenter
 -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this is a Central/Core Network change
 -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this is an Information Security platform-level change (e.g. Active Directory, Enterprise Directory)
 -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this is an Enterprise Application Integration (EAI) platform change (e.g. SAP PI)</t>
    </r>
  </si>
  <si>
    <t>It has the potential to impact most all CBPs (Global / Enterprise-wide Impact)</t>
  </si>
  <si>
    <t>It has the potential to impact more than one CBP</t>
  </si>
  <si>
    <t>It has the potential to impact only one CBP</t>
  </si>
  <si>
    <t>It has no potential to impact a CBP</t>
  </si>
  <si>
    <r>
      <t xml:space="preserve">Critical Business Processes (CBP):
</t>
    </r>
    <r>
      <rPr>
        <sz val="10"/>
        <color theme="1"/>
        <rFont val="Arial"/>
        <family val="2"/>
      </rPr>
      <t>Take into consideration shared infrastructure, shared SAP objects, interfaces, etc. when answering this question:  If this change fails (consider the worst case scenario)…</t>
    </r>
  </si>
  <si>
    <t>Notes</t>
  </si>
  <si>
    <t>Completion Check</t>
  </si>
  <si>
    <t>Risk Results</t>
  </si>
  <si>
    <t>Answer Points</t>
  </si>
  <si>
    <t>Answer Weight</t>
  </si>
  <si>
    <t>Question Weight</t>
  </si>
  <si>
    <t>Questions / Responses</t>
  </si>
  <si>
    <t>COSO ERM Risk Area</t>
  </si>
  <si>
    <t>Director Approval Required?</t>
  </si>
  <si>
    <t>Risk in Service Mgr.</t>
  </si>
  <si>
    <t>Final Completion Check</t>
  </si>
  <si>
    <t>Impact in Service Mgr.</t>
  </si>
  <si>
    <t>Service Mgr. Equivalent Scores</t>
  </si>
  <si>
    <t>V Weight Check</t>
  </si>
  <si>
    <t>I Weight Check</t>
  </si>
  <si>
    <t>- Suppliers complete the Vulnerability and Speed of Onset Questions</t>
  </si>
  <si>
    <t>TOTAL RISK SCORE</t>
  </si>
  <si>
    <r>
      <t xml:space="preserve">- A P&amp;G Employee </t>
    </r>
    <r>
      <rPr>
        <u/>
        <sz val="10"/>
        <color rgb="FFFF0000"/>
        <rFont val="Arial"/>
        <family val="2"/>
      </rPr>
      <t>must</t>
    </r>
    <r>
      <rPr>
        <sz val="10"/>
        <color rgb="FFFF0000"/>
        <rFont val="Arial"/>
        <family val="2"/>
      </rPr>
      <t xml:space="preserve"> complete the Impact Questions</t>
    </r>
  </si>
  <si>
    <t>Speed of Onset Score</t>
  </si>
  <si>
    <t>Category Points</t>
  </si>
  <si>
    <t>- Mark only one answer per question in Column-C</t>
  </si>
  <si>
    <t>Vulnerability Score</t>
  </si>
  <si>
    <t>SoO Questions</t>
  </si>
  <si>
    <t>Instructions:</t>
  </si>
  <si>
    <t>Impact Score</t>
  </si>
  <si>
    <t>V Questions</t>
  </si>
  <si>
    <t>COSO RISK SCORES:</t>
  </si>
  <si>
    <t>I Questions</t>
  </si>
  <si>
    <t>Last Updated:  26-Jul-2016 - v57 - J.M. Rhoades</t>
  </si>
  <si>
    <t>COSO Enterprise Risk Management - IT Change Risk Assessment</t>
  </si>
  <si>
    <t>X</t>
  </si>
  <si>
    <t>CR-number from Service Manager System: GCC-008436</t>
  </si>
  <si>
    <t>Change Description: Actualizar Sistema Operativo y SQL Server 2012 a 2019 de 3 Servidores</t>
  </si>
  <si>
    <t>Lead Supplier Name:  Ramsoft</t>
  </si>
  <si>
    <t>Person (P&amp;G) Answering the Impact Questions: Alejandro Pulido</t>
  </si>
  <si>
    <t>Person (Supplier) Answering the Vulnerability Questions: Jose Villanueva.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</si>
</sst>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10"/>
      <color theme="0" tint="-0.249977111117893"/>
      <name val="Arial"/>
      <family val="2"/>
    </font>
    <font>
      <u/>
      <sz val="10"/>
      <color rgb="FFFF0000"/>
      <name val="Arial"/>
      <family val="2"/>
    </font>
    <font>
      <i/>
      <sz val="10"/>
      <color theme="0" tint="-0.249977111117893"/>
      <name val="Arial"/>
      <family val="2"/>
    </font>
    <font>
      <i/>
      <sz val="10"/>
      <color rgb="FF0070C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6" fillId="0" borderId="0"/>
    <xf numFmtId="0" fontId="17" fillId="0" borderId="0"/>
  </cellStyleXfs>
  <cellXfs count="83">
    <xf numFmtId="0" fontId="0" fillId="0" borderId="0" xfId="0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1" fontId="1" fillId="0" borderId="0" xfId="1" applyNumberFormat="1" applyAlignment="1">
      <alignment horizontal="left" vertical="top" wrapText="1"/>
    </xf>
    <xf numFmtId="2" fontId="1" fillId="0" borderId="0" xfId="1" applyNumberFormat="1" applyAlignment="1">
      <alignment horizontal="left" vertical="top" wrapText="1"/>
    </xf>
    <xf numFmtId="9" fontId="1" fillId="0" borderId="0" xfId="2" applyAlignment="1">
      <alignment horizontal="left" vertical="top" wrapText="1"/>
    </xf>
    <xf numFmtId="164" fontId="1" fillId="0" borderId="0" xfId="2" applyNumberForma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1" fillId="0" borderId="1" xfId="1" applyBorder="1" applyAlignment="1">
      <alignment horizontal="left" vertical="top" wrapText="1"/>
    </xf>
    <xf numFmtId="0" fontId="1" fillId="2" borderId="0" xfId="1" applyFill="1" applyAlignment="1">
      <alignment horizontal="left" vertical="top" wrapText="1"/>
    </xf>
    <xf numFmtId="0" fontId="3" fillId="3" borderId="0" xfId="1" applyFont="1" applyFill="1" applyAlignment="1">
      <alignment horizontal="left" vertical="top" wrapText="1"/>
    </xf>
    <xf numFmtId="2" fontId="1" fillId="3" borderId="0" xfId="1" applyNumberFormat="1" applyFill="1" applyAlignment="1">
      <alignment horizontal="left" vertical="top" wrapText="1"/>
    </xf>
    <xf numFmtId="9" fontId="3" fillId="3" borderId="0" xfId="2" applyFont="1" applyFill="1" applyAlignment="1">
      <alignment horizontal="left" vertical="top" wrapText="1"/>
    </xf>
    <xf numFmtId="164" fontId="3" fillId="3" borderId="0" xfId="2" applyNumberFormat="1" applyFont="1" applyFill="1" applyAlignment="1">
      <alignment horizontal="left" vertical="top" wrapText="1"/>
    </xf>
    <xf numFmtId="0" fontId="3" fillId="2" borderId="0" xfId="1" applyFont="1" applyFill="1" applyAlignment="1">
      <alignment horizontal="left" vertical="top" wrapText="1"/>
    </xf>
    <xf numFmtId="0" fontId="1" fillId="4" borderId="0" xfId="1" applyFill="1" applyAlignment="1">
      <alignment horizontal="left" vertical="top" wrapText="1"/>
    </xf>
    <xf numFmtId="0" fontId="3" fillId="4" borderId="0" xfId="1" applyFont="1" applyFill="1" applyAlignment="1">
      <alignment horizontal="left" vertical="top" wrapText="1"/>
    </xf>
    <xf numFmtId="9" fontId="6" fillId="3" borderId="0" xfId="2" applyFont="1" applyFill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164" fontId="7" fillId="0" borderId="0" xfId="2" applyNumberFormat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9" fontId="7" fillId="0" borderId="0" xfId="2" applyFont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1" fillId="5" borderId="0" xfId="1" applyFill="1" applyAlignment="1">
      <alignment horizontal="left" vertical="top" wrapText="1"/>
    </xf>
    <xf numFmtId="0" fontId="3" fillId="5" borderId="0" xfId="1" applyFont="1" applyFill="1" applyAlignment="1">
      <alignment horizontal="left" vertical="top" wrapText="1"/>
    </xf>
    <xf numFmtId="1" fontId="9" fillId="6" borderId="0" xfId="1" applyNumberFormat="1" applyFont="1" applyFill="1" applyAlignment="1">
      <alignment horizontal="left" vertical="top"/>
    </xf>
    <xf numFmtId="1" fontId="9" fillId="6" borderId="0" xfId="1" applyNumberFormat="1" applyFont="1" applyFill="1" applyAlignment="1">
      <alignment horizontal="left" vertical="top" wrapText="1"/>
    </xf>
    <xf numFmtId="1" fontId="3" fillId="0" borderId="0" xfId="1" applyNumberFormat="1" applyFont="1" applyAlignment="1">
      <alignment horizontal="left" vertical="top" wrapText="1"/>
    </xf>
    <xf numFmtId="2" fontId="9" fillId="6" borderId="0" xfId="1" applyNumberFormat="1" applyFont="1" applyFill="1" applyAlignment="1">
      <alignment horizontal="left" vertical="top" wrapText="1"/>
    </xf>
    <xf numFmtId="9" fontId="9" fillId="6" borderId="0" xfId="2" applyFont="1" applyFill="1" applyAlignment="1">
      <alignment horizontal="left" vertical="top" wrapText="1"/>
    </xf>
    <xf numFmtId="164" fontId="9" fillId="6" borderId="0" xfId="2" applyNumberFormat="1" applyFont="1" applyFill="1" applyAlignment="1">
      <alignment horizontal="left" vertical="top" wrapText="1"/>
    </xf>
    <xf numFmtId="0" fontId="9" fillId="0" borderId="0" xfId="1" applyFont="1" applyAlignment="1">
      <alignment horizontal="left" vertical="top" wrapText="1"/>
    </xf>
    <xf numFmtId="0" fontId="9" fillId="6" borderId="0" xfId="1" applyFont="1" applyFill="1" applyAlignment="1">
      <alignment horizontal="left" vertical="top" wrapText="1"/>
    </xf>
    <xf numFmtId="0" fontId="3" fillId="0" borderId="3" xfId="1" applyFont="1" applyBorder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 wrapText="1"/>
    </xf>
    <xf numFmtId="0" fontId="9" fillId="6" borderId="7" xfId="1" applyFont="1" applyFill="1" applyBorder="1" applyAlignment="1">
      <alignment horizontal="left" vertical="top"/>
    </xf>
    <xf numFmtId="0" fontId="10" fillId="6" borderId="8" xfId="1" applyFont="1" applyFill="1" applyBorder="1" applyAlignment="1">
      <alignment horizontal="left" vertical="top"/>
    </xf>
    <xf numFmtId="0" fontId="3" fillId="0" borderId="11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/>
    </xf>
    <xf numFmtId="0" fontId="3" fillId="0" borderId="4" xfId="1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11" fillId="0" borderId="13" xfId="1" applyFont="1" applyBorder="1" applyAlignment="1">
      <alignment horizontal="left" vertical="top" wrapText="1"/>
    </xf>
    <xf numFmtId="0" fontId="11" fillId="0" borderId="14" xfId="1" applyFont="1" applyBorder="1" applyAlignment="1">
      <alignment horizontal="left" vertical="top"/>
    </xf>
    <xf numFmtId="164" fontId="11" fillId="0" borderId="15" xfId="1" applyNumberFormat="1" applyFont="1" applyBorder="1" applyAlignment="1">
      <alignment horizontal="left" vertical="top" wrapText="1"/>
    </xf>
    <xf numFmtId="0" fontId="11" fillId="0" borderId="16" xfId="1" applyFont="1" applyBorder="1" applyAlignment="1">
      <alignment horizontal="left" vertical="top" wrapText="1"/>
    </xf>
    <xf numFmtId="0" fontId="11" fillId="0" borderId="17" xfId="1" applyFont="1" applyBorder="1" applyAlignment="1">
      <alignment horizontal="left" vertical="top"/>
    </xf>
    <xf numFmtId="164" fontId="11" fillId="0" borderId="18" xfId="1" applyNumberFormat="1" applyFont="1" applyBorder="1" applyAlignment="1">
      <alignment horizontal="left" vertical="top" wrapText="1"/>
    </xf>
    <xf numFmtId="0" fontId="4" fillId="0" borderId="0" xfId="1" quotePrefix="1" applyFont="1" applyAlignment="1">
      <alignment horizontal="left" vertical="top" wrapText="1" indent="1"/>
    </xf>
    <xf numFmtId="165" fontId="3" fillId="0" borderId="4" xfId="1" applyNumberFormat="1" applyFont="1" applyBorder="1" applyAlignment="1">
      <alignment horizontal="left" vertical="top" wrapText="1"/>
    </xf>
    <xf numFmtId="165" fontId="3" fillId="0" borderId="10" xfId="1" applyNumberFormat="1" applyFont="1" applyBorder="1" applyAlignment="1">
      <alignment horizontal="left" vertical="top" wrapText="1"/>
    </xf>
    <xf numFmtId="2" fontId="13" fillId="0" borderId="13" xfId="1" applyNumberFormat="1" applyFont="1" applyBorder="1" applyAlignment="1">
      <alignment horizontal="left" vertical="top" wrapText="1"/>
    </xf>
    <xf numFmtId="1" fontId="11" fillId="0" borderId="15" xfId="1" applyNumberFormat="1" applyFont="1" applyBorder="1" applyAlignment="1">
      <alignment horizontal="left" vertical="top" wrapText="1"/>
    </xf>
    <xf numFmtId="2" fontId="11" fillId="0" borderId="19" xfId="1" applyNumberFormat="1" applyFont="1" applyBorder="1" applyAlignment="1">
      <alignment horizontal="left" vertical="top" wrapText="1"/>
    </xf>
    <xf numFmtId="9" fontId="11" fillId="0" borderId="0" xfId="2" applyFont="1" applyAlignment="1">
      <alignment horizontal="left" vertical="top"/>
    </xf>
    <xf numFmtId="1" fontId="11" fillId="0" borderId="20" xfId="1" applyNumberFormat="1" applyFont="1" applyBorder="1" applyAlignment="1">
      <alignment horizontal="left" vertical="top" wrapText="1"/>
    </xf>
    <xf numFmtId="0" fontId="9" fillId="6" borderId="7" xfId="1" applyFont="1" applyFill="1" applyBorder="1" applyAlignment="1">
      <alignment horizontal="left" vertical="top" wrapText="1"/>
    </xf>
    <xf numFmtId="2" fontId="11" fillId="0" borderId="16" xfId="1" applyNumberFormat="1" applyFont="1" applyBorder="1" applyAlignment="1">
      <alignment horizontal="left" vertical="top" wrapText="1"/>
    </xf>
    <xf numFmtId="1" fontId="11" fillId="0" borderId="18" xfId="1" applyNumberFormat="1" applyFont="1" applyBorder="1" applyAlignment="1">
      <alignment horizontal="left" vertical="top" wrapText="1"/>
    </xf>
    <xf numFmtId="0" fontId="14" fillId="0" borderId="0" xfId="1" applyFont="1" applyAlignment="1">
      <alignment horizontal="left" vertical="top" indent="1"/>
    </xf>
    <xf numFmtId="164" fontId="1" fillId="0" borderId="0" xfId="1" applyNumberFormat="1" applyAlignment="1">
      <alignment horizontal="left" vertical="top" wrapText="1"/>
    </xf>
    <xf numFmtId="0" fontId="15" fillId="0" borderId="0" xfId="1" applyFont="1" applyAlignment="1">
      <alignment horizontal="left" vertical="top"/>
    </xf>
    <xf numFmtId="0" fontId="6" fillId="3" borderId="0" xfId="1" applyFont="1" applyFill="1" applyAlignment="1">
      <alignment horizontal="left" vertical="top" wrapText="1"/>
    </xf>
    <xf numFmtId="0" fontId="3" fillId="3" borderId="0" xfId="1" applyFont="1" applyFill="1" applyAlignment="1">
      <alignment horizontal="left" vertical="top" wrapText="1"/>
    </xf>
    <xf numFmtId="1" fontId="10" fillId="6" borderId="8" xfId="1" applyNumberFormat="1" applyFont="1" applyFill="1" applyBorder="1" applyAlignment="1">
      <alignment horizontal="left" vertical="top" wrapText="1"/>
    </xf>
    <xf numFmtId="1" fontId="10" fillId="6" borderId="12" xfId="1" applyNumberFormat="1" applyFont="1" applyFill="1" applyBorder="1" applyAlignment="1">
      <alignment horizontal="left" vertical="top" wrapText="1"/>
    </xf>
    <xf numFmtId="1" fontId="10" fillId="6" borderId="7" xfId="1" applyNumberFormat="1" applyFont="1" applyFill="1" applyBorder="1" applyAlignment="1">
      <alignment horizontal="left" vertical="top" wrapText="1"/>
    </xf>
    <xf numFmtId="0" fontId="2" fillId="0" borderId="8" xfId="1" applyFont="1" applyBorder="1" applyAlignment="1">
      <alignment horizontal="left" vertical="top" wrapText="1"/>
    </xf>
    <xf numFmtId="0" fontId="2" fillId="0" borderId="12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9" fillId="6" borderId="0" xfId="1" applyFont="1" applyFill="1" applyAlignment="1">
      <alignment horizontal="left" vertical="top" wrapText="1"/>
    </xf>
  </cellXfs>
  <cellStyles count="6">
    <cellStyle name="Normal" xfId="0" builtinId="0"/>
    <cellStyle name="Normal 125" xfId="4" xr:uid="{CDE6E08F-633B-444F-8EEB-B502C044D787}"/>
    <cellStyle name="Normal 2" xfId="1" xr:uid="{8E74BE48-B180-4B9A-96A3-881EF388DFE2}"/>
    <cellStyle name="Normal 2 2 2 2" xfId="3" xr:uid="{A82A6CCA-89F3-40A4-9FDD-6D9A319FCE2A}"/>
    <cellStyle name="Normal 3" xfId="5" xr:uid="{EB7E24A0-131D-4B3F-A104-E66111A9F53F}"/>
    <cellStyle name="Porcentaje 2" xfId="2" xr:uid="{E5C3E630-47F6-428F-B9D5-DA536772D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85725</xdr:rowOff>
    </xdr:from>
    <xdr:to>
      <xdr:col>2</xdr:col>
      <xdr:colOff>133350</xdr:colOff>
      <xdr:row>13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CB694E2-93E1-4864-855D-5587DFBC7132}"/>
            </a:ext>
          </a:extLst>
        </xdr:cNvPr>
        <xdr:cNvCxnSpPr/>
      </xdr:nvCxnSpPr>
      <xdr:spPr>
        <a:xfrm>
          <a:off x="1352550" y="847725"/>
          <a:ext cx="0" cy="17049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</xdr:row>
      <xdr:rowOff>104775</xdr:rowOff>
    </xdr:from>
    <xdr:to>
      <xdr:col>3</xdr:col>
      <xdr:colOff>47627</xdr:colOff>
      <xdr:row>4</xdr:row>
      <xdr:rowOff>104775</xdr:rowOff>
    </xdr:to>
    <xdr:cxnSp macro="">
      <xdr:nvCxnSpPr>
        <xdr:cNvPr id="3" name="Straight Arrow Connector 3">
          <a:extLst>
            <a:ext uri="{FF2B5EF4-FFF2-40B4-BE49-F238E27FC236}">
              <a16:creationId xmlns:a16="http://schemas.microsoft.com/office/drawing/2014/main" id="{1F5E3BF0-A925-4A77-A9BE-037595DA7D6A}"/>
            </a:ext>
          </a:extLst>
        </xdr:cNvPr>
        <xdr:cNvCxnSpPr/>
      </xdr:nvCxnSpPr>
      <xdr:spPr>
        <a:xfrm flipH="1">
          <a:off x="1343025" y="866775"/>
          <a:ext cx="533402" cy="0"/>
        </a:xfrm>
        <a:prstGeom prst="straightConnector1">
          <a:avLst/>
        </a:prstGeom>
        <a:ln w="3810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632246/Desktop/CPS%20CS%20Solution%20(version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688292/AppData/Local/Microsoft/Windows/Temporary%20Internet%20Files/Content.Outlook/H811PO1R/Estimacao%20Esforco%20Banco%20de%20Hor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Plan"/>
      <sheetName val="Plan Vendors"/>
      <sheetName val="Check kick off"/>
      <sheetName val="Local Vendors"/>
      <sheetName val="Sheet1"/>
      <sheetName val="Check List Test Apps"/>
      <sheetName val="Post GoLive"/>
      <sheetName val="Sheet2"/>
      <sheetName val="Steps Go-Live Manaus"/>
      <sheetName val="Steps Go-Live AB-Naucalpan"/>
      <sheetName val="Steps Go-Live Milenio"/>
      <sheetName val="Estimation Effort ATOS"/>
      <sheetName val="About"/>
      <sheetName val="COSO Risk Assessment (v57)"/>
      <sheetName val="PBT for Change "/>
    </sheetNames>
    <sheetDataSet>
      <sheetData sheetId="0">
        <row r="3">
          <cell r="G3">
            <v>43605</v>
          </cell>
        </row>
        <row r="4">
          <cell r="G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Model Settings"/>
      <sheetName val="Calculation Summary"/>
      <sheetName val="Workpackage Details"/>
      <sheetName val="Adjustment Factors"/>
      <sheetName val="UOW Definition"/>
      <sheetName val="GDP Work Type Definition"/>
      <sheetName val="CRM complexity"/>
      <sheetName val="EAI complexity"/>
      <sheetName val="Effort Calculations"/>
      <sheetName val="Oracle complexity"/>
      <sheetName val="PLM complexity"/>
      <sheetName val="Oracle Apps complexity"/>
      <sheetName val="Java complexity"/>
      <sheetName val="Mainframe complexity"/>
      <sheetName val=".Net complexity"/>
      <sheetName val="ABAP complexity"/>
      <sheetName val="Sharepoint ECM complexity"/>
      <sheetName val="PHP complexity"/>
      <sheetName val="BI complexity"/>
      <sheetName val="Config_Data"/>
      <sheetName val="Productivity Summary"/>
      <sheetName val="Document Control"/>
      <sheetName val="Customer Summary"/>
      <sheetName val="Domains Values List"/>
      <sheetName val="Dropdown Active Lists"/>
      <sheetName val="Config_Pfl"/>
      <sheetName val="Config_Wtp"/>
      <sheetName val="Config_Act"/>
      <sheetName val="Config_Def"/>
      <sheetName val="Data col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O3" t="str">
            <v>Total Hrs L5-L6</v>
          </cell>
        </row>
        <row r="4">
          <cell r="O4">
            <v>475.35211267605638</v>
          </cell>
        </row>
        <row r="5">
          <cell r="O5">
            <v>0.52631578947368418</v>
          </cell>
        </row>
        <row r="6">
          <cell r="O6">
            <v>1</v>
          </cell>
        </row>
        <row r="9">
          <cell r="O9" t="str">
            <v>Total Hrs L5-L6</v>
          </cell>
        </row>
        <row r="10">
          <cell r="O10">
            <v>475.35211267605638</v>
          </cell>
        </row>
        <row r="11">
          <cell r="O11">
            <v>0.52631578947368418</v>
          </cell>
        </row>
        <row r="12">
          <cell r="O12">
            <v>0.52631578947368418</v>
          </cell>
        </row>
        <row r="13">
          <cell r="O13">
            <v>1</v>
          </cell>
        </row>
        <row r="16">
          <cell r="O16" t="str">
            <v>Total Hrs L5-L6</v>
          </cell>
        </row>
        <row r="17">
          <cell r="O17">
            <v>475.35211267605638</v>
          </cell>
        </row>
        <row r="18">
          <cell r="O18">
            <v>0</v>
          </cell>
        </row>
        <row r="19">
          <cell r="O19">
            <v>475.35211267605638</v>
          </cell>
        </row>
        <row r="20">
          <cell r="O20">
            <v>0.52600000000000002</v>
          </cell>
        </row>
        <row r="21">
          <cell r="O21">
            <v>1</v>
          </cell>
        </row>
        <row r="24">
          <cell r="O24" t="str">
            <v>Total Hrs L5-L6</v>
          </cell>
        </row>
        <row r="25">
          <cell r="O25">
            <v>475.58685446009389</v>
          </cell>
        </row>
        <row r="28">
          <cell r="O28" t="str">
            <v>Total Hrs L5-L6</v>
          </cell>
        </row>
        <row r="29">
          <cell r="A29">
            <v>1</v>
          </cell>
          <cell r="O29">
            <v>475.11737089201876</v>
          </cell>
        </row>
        <row r="30">
          <cell r="A30" t="b">
            <v>0</v>
          </cell>
          <cell r="O30"/>
        </row>
        <row r="31">
          <cell r="A31" t="b">
            <v>0</v>
          </cell>
          <cell r="O31"/>
        </row>
        <row r="32">
          <cell r="A32" t="b">
            <v>0</v>
          </cell>
          <cell r="O32"/>
        </row>
        <row r="33">
          <cell r="A33" t="b">
            <v>0</v>
          </cell>
          <cell r="O33"/>
        </row>
        <row r="34">
          <cell r="A34" t="b">
            <v>0</v>
          </cell>
          <cell r="O34"/>
        </row>
        <row r="35">
          <cell r="A35" t="b">
            <v>0</v>
          </cell>
          <cell r="O35"/>
        </row>
        <row r="36">
          <cell r="A36" t="b">
            <v>0</v>
          </cell>
          <cell r="O36"/>
        </row>
        <row r="37">
          <cell r="A37" t="b">
            <v>0</v>
          </cell>
          <cell r="O37"/>
        </row>
        <row r="38">
          <cell r="A38" t="b">
            <v>0</v>
          </cell>
          <cell r="O38"/>
        </row>
        <row r="39">
          <cell r="A39" t="b">
            <v>0</v>
          </cell>
          <cell r="O39"/>
        </row>
        <row r="40">
          <cell r="A40" t="b">
            <v>0</v>
          </cell>
          <cell r="O40"/>
        </row>
        <row r="41">
          <cell r="A41" t="b">
            <v>0</v>
          </cell>
          <cell r="O41"/>
        </row>
        <row r="42">
          <cell r="A42" t="b">
            <v>0</v>
          </cell>
          <cell r="O42"/>
        </row>
        <row r="43">
          <cell r="A43" t="b">
            <v>0</v>
          </cell>
          <cell r="O43"/>
        </row>
        <row r="44">
          <cell r="A44" t="b">
            <v>0</v>
          </cell>
          <cell r="O44"/>
        </row>
        <row r="45">
          <cell r="A45" t="b">
            <v>0</v>
          </cell>
          <cell r="O45"/>
        </row>
        <row r="46">
          <cell r="A46" t="b">
            <v>0</v>
          </cell>
          <cell r="O46"/>
        </row>
        <row r="47">
          <cell r="A47" t="b">
            <v>0</v>
          </cell>
          <cell r="O47"/>
        </row>
        <row r="48">
          <cell r="A48" t="b">
            <v>0</v>
          </cell>
          <cell r="O48"/>
        </row>
        <row r="49">
          <cell r="A49" t="b">
            <v>0</v>
          </cell>
          <cell r="O49"/>
        </row>
        <row r="50">
          <cell r="A50" t="b">
            <v>0</v>
          </cell>
          <cell r="O50"/>
        </row>
        <row r="51">
          <cell r="A51" t="b">
            <v>0</v>
          </cell>
          <cell r="O51"/>
        </row>
        <row r="52">
          <cell r="A52" t="b">
            <v>0</v>
          </cell>
          <cell r="O52"/>
        </row>
        <row r="53">
          <cell r="A53" t="b">
            <v>0</v>
          </cell>
          <cell r="O53"/>
        </row>
        <row r="54">
          <cell r="A54" t="b">
            <v>0</v>
          </cell>
          <cell r="O54"/>
        </row>
        <row r="55">
          <cell r="A55" t="b">
            <v>0</v>
          </cell>
          <cell r="O55"/>
        </row>
        <row r="56">
          <cell r="A56" t="b">
            <v>0</v>
          </cell>
          <cell r="O56"/>
        </row>
        <row r="57">
          <cell r="A57" t="b">
            <v>0</v>
          </cell>
          <cell r="O57"/>
        </row>
        <row r="58">
          <cell r="A58" t="b">
            <v>0</v>
          </cell>
          <cell r="O58"/>
        </row>
        <row r="59">
          <cell r="A59" t="b">
            <v>0</v>
          </cell>
          <cell r="O59"/>
        </row>
        <row r="60">
          <cell r="A60" t="b">
            <v>0</v>
          </cell>
          <cell r="O60"/>
        </row>
        <row r="61">
          <cell r="A61" t="b">
            <v>0</v>
          </cell>
          <cell r="O61"/>
        </row>
        <row r="62">
          <cell r="A62" t="b">
            <v>0</v>
          </cell>
          <cell r="O62"/>
        </row>
        <row r="63">
          <cell r="A63" t="b">
            <v>0</v>
          </cell>
          <cell r="O63"/>
        </row>
        <row r="64">
          <cell r="A64" t="b">
            <v>0</v>
          </cell>
          <cell r="O64"/>
        </row>
        <row r="65">
          <cell r="A65" t="b">
            <v>0</v>
          </cell>
          <cell r="O65"/>
        </row>
        <row r="66">
          <cell r="A66" t="b">
            <v>0</v>
          </cell>
          <cell r="O66"/>
        </row>
        <row r="67">
          <cell r="A67" t="b">
            <v>0</v>
          </cell>
          <cell r="O67"/>
        </row>
        <row r="68">
          <cell r="A68" t="b">
            <v>0</v>
          </cell>
          <cell r="O68"/>
        </row>
        <row r="69">
          <cell r="A69" t="b">
            <v>0</v>
          </cell>
          <cell r="O69"/>
        </row>
        <row r="70">
          <cell r="A70" t="b">
            <v>0</v>
          </cell>
          <cell r="O70"/>
        </row>
        <row r="71">
          <cell r="A71" t="b">
            <v>0</v>
          </cell>
          <cell r="O71"/>
        </row>
        <row r="72">
          <cell r="A72" t="b">
            <v>0</v>
          </cell>
          <cell r="O72"/>
        </row>
        <row r="73">
          <cell r="A73" t="b">
            <v>0</v>
          </cell>
          <cell r="O73"/>
        </row>
        <row r="74">
          <cell r="A74" t="b">
            <v>0</v>
          </cell>
          <cell r="O74"/>
        </row>
        <row r="75">
          <cell r="A75" t="b">
            <v>0</v>
          </cell>
          <cell r="O75"/>
        </row>
        <row r="76">
          <cell r="A76" t="b">
            <v>0</v>
          </cell>
          <cell r="O76"/>
        </row>
        <row r="77">
          <cell r="A77" t="b">
            <v>0</v>
          </cell>
          <cell r="O77"/>
        </row>
        <row r="78">
          <cell r="A78" t="b">
            <v>0</v>
          </cell>
          <cell r="O78"/>
        </row>
        <row r="79">
          <cell r="A79" t="b">
            <v>0</v>
          </cell>
          <cell r="O79"/>
        </row>
        <row r="80">
          <cell r="A80" t="b">
            <v>0</v>
          </cell>
          <cell r="O80"/>
        </row>
        <row r="81">
          <cell r="A81" t="b">
            <v>0</v>
          </cell>
          <cell r="O81"/>
        </row>
        <row r="82">
          <cell r="A82" t="b">
            <v>0</v>
          </cell>
          <cell r="O82"/>
        </row>
        <row r="83">
          <cell r="A83" t="b">
            <v>0</v>
          </cell>
          <cell r="O83"/>
        </row>
        <row r="84">
          <cell r="A84" t="b">
            <v>0</v>
          </cell>
          <cell r="O84"/>
        </row>
        <row r="85">
          <cell r="A85" t="b">
            <v>0</v>
          </cell>
          <cell r="O85"/>
        </row>
        <row r="86">
          <cell r="A86" t="b">
            <v>0</v>
          </cell>
          <cell r="O86"/>
        </row>
        <row r="87">
          <cell r="A87" t="b">
            <v>0</v>
          </cell>
          <cell r="O87"/>
        </row>
        <row r="88">
          <cell r="A88" t="b">
            <v>0</v>
          </cell>
          <cell r="O88"/>
        </row>
        <row r="89">
          <cell r="A89" t="b">
            <v>0</v>
          </cell>
          <cell r="O89"/>
        </row>
        <row r="90">
          <cell r="A90" t="b">
            <v>0</v>
          </cell>
          <cell r="O90"/>
        </row>
        <row r="91">
          <cell r="A91" t="b">
            <v>0</v>
          </cell>
          <cell r="O91"/>
        </row>
        <row r="92">
          <cell r="A92" t="b">
            <v>0</v>
          </cell>
          <cell r="O92"/>
        </row>
        <row r="93">
          <cell r="A93" t="b">
            <v>0</v>
          </cell>
          <cell r="O93"/>
        </row>
        <row r="94">
          <cell r="A94" t="b">
            <v>0</v>
          </cell>
          <cell r="O94"/>
        </row>
        <row r="95">
          <cell r="A95" t="b">
            <v>0</v>
          </cell>
          <cell r="O95"/>
        </row>
        <row r="96">
          <cell r="A96" t="b">
            <v>0</v>
          </cell>
          <cell r="O96"/>
        </row>
        <row r="97">
          <cell r="A97" t="b">
            <v>0</v>
          </cell>
          <cell r="O97"/>
        </row>
        <row r="98">
          <cell r="A98" t="b">
            <v>0</v>
          </cell>
          <cell r="O98"/>
        </row>
        <row r="99">
          <cell r="A99" t="b">
            <v>0</v>
          </cell>
          <cell r="O99"/>
        </row>
        <row r="100">
          <cell r="A100" t="b">
            <v>0</v>
          </cell>
          <cell r="O100"/>
        </row>
        <row r="101">
          <cell r="A101" t="b">
            <v>0</v>
          </cell>
          <cell r="O101"/>
        </row>
        <row r="102">
          <cell r="A102" t="b">
            <v>0</v>
          </cell>
          <cell r="O102"/>
        </row>
        <row r="103">
          <cell r="A103" t="b">
            <v>0</v>
          </cell>
          <cell r="O103"/>
        </row>
        <row r="104">
          <cell r="A104" t="b">
            <v>0</v>
          </cell>
          <cell r="O104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B08C-09CE-452D-B0F8-75C166544217}">
  <sheetPr>
    <pageSetUpPr fitToPage="1"/>
  </sheetPr>
  <dimension ref="A1:L159"/>
  <sheetViews>
    <sheetView tabSelected="1" topLeftCell="A93" workbookViewId="0">
      <selection activeCell="D13" sqref="D13"/>
    </sheetView>
  </sheetViews>
  <sheetFormatPr baseColWidth="10" defaultColWidth="9.140625" defaultRowHeight="12.75" x14ac:dyDescent="0.25"/>
  <cols>
    <col min="1" max="1" width="12.7109375" style="1" customWidth="1"/>
    <col min="2" max="2" width="2.7109375" style="1" customWidth="1"/>
    <col min="3" max="3" width="3.7109375" style="1" customWidth="1"/>
    <col min="4" max="4" width="98.7109375" style="1" customWidth="1"/>
    <col min="5" max="5" width="2.7109375" style="1" customWidth="1"/>
    <col min="6" max="6" width="9" style="8" bestFit="1" customWidth="1"/>
    <col min="7" max="7" width="7.7109375" style="7" bestFit="1" customWidth="1"/>
    <col min="8" max="8" width="8" style="6" bestFit="1" customWidth="1"/>
    <col min="9" max="9" width="2.7109375" style="5" customWidth="1"/>
    <col min="10" max="10" width="8.28515625" style="4" customWidth="1"/>
    <col min="11" max="11" width="21.85546875" style="3" bestFit="1" customWidth="1"/>
    <col min="12" max="12" width="35.7109375" style="2" customWidth="1"/>
    <col min="13" max="16384" width="9.140625" style="1"/>
  </cols>
  <sheetData>
    <row r="1" spans="1:12" ht="13.5" thickBot="1" x14ac:dyDescent="0.3">
      <c r="A1" s="67" t="s">
        <v>108</v>
      </c>
      <c r="B1" s="67"/>
      <c r="F1" s="66"/>
      <c r="G1" s="1"/>
    </row>
    <row r="2" spans="1:12" x14ac:dyDescent="0.25">
      <c r="A2" s="65" t="s">
        <v>107</v>
      </c>
      <c r="B2" s="65"/>
      <c r="F2" s="64">
        <f>COUNTA(A16:A76)</f>
        <v>10</v>
      </c>
      <c r="G2" s="52" t="s">
        <v>106</v>
      </c>
      <c r="H2" s="63"/>
      <c r="J2" s="41" t="s">
        <v>105</v>
      </c>
      <c r="K2" s="62"/>
    </row>
    <row r="3" spans="1:12" x14ac:dyDescent="0.25">
      <c r="A3" s="3"/>
      <c r="B3" s="3"/>
      <c r="F3" s="61">
        <f>COUNTA(A77:A147)</f>
        <v>13</v>
      </c>
      <c r="G3" s="60" t="s">
        <v>104</v>
      </c>
      <c r="H3" s="59"/>
      <c r="J3" s="56">
        <f>SUM(J16:J76)</f>
        <v>0.40000000000000008</v>
      </c>
      <c r="K3" s="45" t="s">
        <v>103</v>
      </c>
    </row>
    <row r="4" spans="1:12" x14ac:dyDescent="0.25">
      <c r="A4" s="3"/>
      <c r="B4" s="3"/>
      <c r="D4" s="3" t="s">
        <v>102</v>
      </c>
      <c r="F4" s="61">
        <f>COUNTA(A148:A152)</f>
        <v>1</v>
      </c>
      <c r="G4" s="60" t="s">
        <v>101</v>
      </c>
      <c r="H4" s="59"/>
      <c r="J4" s="56">
        <f>SUM(J77:J147)</f>
        <v>1.1000000000000001</v>
      </c>
      <c r="K4" s="45" t="s">
        <v>100</v>
      </c>
    </row>
    <row r="5" spans="1:12" ht="13.5" thickBot="1" x14ac:dyDescent="0.3">
      <c r="A5" s="3"/>
      <c r="B5" s="3"/>
      <c r="D5" s="54" t="s">
        <v>99</v>
      </c>
      <c r="F5" s="58">
        <v>10</v>
      </c>
      <c r="G5" s="49" t="s">
        <v>98</v>
      </c>
      <c r="H5" s="57"/>
      <c r="J5" s="56">
        <f>SUM(J148:J152)</f>
        <v>0</v>
      </c>
      <c r="K5" s="45" t="s">
        <v>97</v>
      </c>
    </row>
    <row r="6" spans="1:12" ht="13.5" thickBot="1" x14ac:dyDescent="0.3">
      <c r="A6" s="3"/>
      <c r="B6" s="3"/>
      <c r="D6" s="54" t="s">
        <v>96</v>
      </c>
      <c r="J6" s="55">
        <f>J4*J3</f>
        <v>0.44000000000000011</v>
      </c>
      <c r="K6" s="37" t="s">
        <v>95</v>
      </c>
    </row>
    <row r="7" spans="1:12" ht="13.5" thickBot="1" x14ac:dyDescent="0.3">
      <c r="A7" s="3"/>
      <c r="B7" s="3"/>
      <c r="D7" s="54" t="s">
        <v>94</v>
      </c>
      <c r="F7" s="53">
        <f>SUM(F16:F76)</f>
        <v>1.0000000000000002</v>
      </c>
      <c r="G7" s="52" t="s">
        <v>93</v>
      </c>
      <c r="H7" s="51"/>
      <c r="K7" s="43"/>
    </row>
    <row r="8" spans="1:12" ht="13.5" thickBot="1" x14ac:dyDescent="0.3">
      <c r="A8" s="3"/>
      <c r="B8" s="3"/>
      <c r="F8" s="50">
        <f>SUM(F77:F147)</f>
        <v>1</v>
      </c>
      <c r="G8" s="49" t="s">
        <v>92</v>
      </c>
      <c r="H8" s="48"/>
      <c r="J8" s="41" t="s">
        <v>91</v>
      </c>
      <c r="K8" s="40"/>
    </row>
    <row r="9" spans="1:12" ht="13.5" thickBot="1" x14ac:dyDescent="0.3">
      <c r="A9" s="3"/>
      <c r="B9" s="3"/>
      <c r="D9" s="47" t="s">
        <v>110</v>
      </c>
      <c r="J9" s="46" t="str">
        <f>IF(J3&gt;5,"High",IF(J3&gt;3,"Medium","Low"))</f>
        <v>Low</v>
      </c>
      <c r="K9" s="45" t="s">
        <v>90</v>
      </c>
    </row>
    <row r="10" spans="1:12" ht="13.5" thickBot="1" x14ac:dyDescent="0.3">
      <c r="A10" s="3"/>
      <c r="B10" s="3"/>
      <c r="D10" s="42" t="s">
        <v>111</v>
      </c>
      <c r="F10" s="70" t="s">
        <v>89</v>
      </c>
      <c r="G10" s="71"/>
      <c r="H10" s="72"/>
      <c r="J10" s="44" t="str">
        <f>IF(J6&gt;25,"High",IF(J6&gt;10,"Medium","Low"))</f>
        <v>Low</v>
      </c>
      <c r="K10" s="37" t="s">
        <v>88</v>
      </c>
    </row>
    <row r="11" spans="1:12" ht="13.5" customHeight="1" thickBot="1" x14ac:dyDescent="0.3">
      <c r="A11" s="3"/>
      <c r="B11" s="3"/>
      <c r="D11" s="42" t="s">
        <v>112</v>
      </c>
      <c r="F11" s="73" t="str">
        <f>IF(COUNTA(C17:C20,C24:C25,C29:C32,C36:C39,C43:C45,C49:C51,C55:C56,C60:C61,C65:C68,C72:C74,C78:C79,C83:C84,C88:C90,C94:C95,C99:C100,C104:C106,C110:C112,C116:C118,C122:C123,C127:C130,C134:C135,C139:C140,C144:C145,C149:C152)=SUM(F2:F4),"Successfully Completed ...all questions have been answered","ERROR!  Mark one answer for each question.")</f>
        <v>Successfully Completed ...all questions have been answered</v>
      </c>
      <c r="G11" s="74"/>
      <c r="H11" s="75"/>
      <c r="K11" s="43"/>
    </row>
    <row r="12" spans="1:12" x14ac:dyDescent="0.25">
      <c r="A12" s="3"/>
      <c r="B12" s="3"/>
      <c r="D12" s="42" t="s">
        <v>113</v>
      </c>
      <c r="F12" s="76"/>
      <c r="G12" s="77"/>
      <c r="H12" s="78"/>
      <c r="J12" s="41" t="s">
        <v>87</v>
      </c>
      <c r="K12" s="40"/>
    </row>
    <row r="13" spans="1:12" ht="13.5" thickBot="1" x14ac:dyDescent="0.3">
      <c r="A13" s="3"/>
      <c r="B13" s="3"/>
      <c r="D13" s="39" t="s">
        <v>114</v>
      </c>
      <c r="F13" s="79"/>
      <c r="G13" s="80"/>
      <c r="H13" s="81"/>
      <c r="J13" s="38" t="str">
        <f>IF(J3&gt;5,"YES (because impact is &gt;5.0)",IF(J6&gt;25,"YES (because Total Risk is &gt; 25)","No…not required"))</f>
        <v>No…not required</v>
      </c>
      <c r="K13" s="37"/>
    </row>
    <row r="14" spans="1:12" x14ac:dyDescent="0.25">
      <c r="A14" s="3"/>
      <c r="B14" s="3"/>
    </row>
    <row r="15" spans="1:12" ht="25.5" x14ac:dyDescent="0.25">
      <c r="A15" s="36" t="s">
        <v>86</v>
      </c>
      <c r="B15" s="35"/>
      <c r="C15" s="82" t="s">
        <v>85</v>
      </c>
      <c r="D15" s="82"/>
      <c r="E15" s="4"/>
      <c r="F15" s="34" t="s">
        <v>84</v>
      </c>
      <c r="G15" s="33" t="s">
        <v>83</v>
      </c>
      <c r="H15" s="32" t="s">
        <v>82</v>
      </c>
      <c r="I15" s="31"/>
      <c r="J15" s="30" t="s">
        <v>81</v>
      </c>
      <c r="K15" s="30" t="s">
        <v>80</v>
      </c>
      <c r="L15" s="29" t="s">
        <v>79</v>
      </c>
    </row>
    <row r="16" spans="1:12" ht="40.5" customHeight="1" thickBot="1" x14ac:dyDescent="0.3">
      <c r="A16" s="28" t="s">
        <v>72</v>
      </c>
      <c r="B16" s="4"/>
      <c r="C16" s="68" t="s">
        <v>78</v>
      </c>
      <c r="D16" s="68"/>
      <c r="E16" s="21"/>
      <c r="F16" s="16">
        <v>0.35</v>
      </c>
      <c r="G16" s="20"/>
      <c r="H16" s="14"/>
      <c r="J16" s="13"/>
      <c r="K16" s="3" t="str">
        <f>IF(COUNTA(C17:C20)&lt;=1,"","ERROR!  Select only one answer.")</f>
        <v/>
      </c>
    </row>
    <row r="17" spans="1:11" s="2" customFormat="1" ht="13.5" thickBot="1" x14ac:dyDescent="0.3">
      <c r="A17" s="27"/>
      <c r="B17" s="1"/>
      <c r="C17" s="11" t="s">
        <v>4</v>
      </c>
      <c r="D17" s="1" t="s">
        <v>77</v>
      </c>
      <c r="E17" s="1"/>
      <c r="F17" s="8"/>
      <c r="G17" s="7">
        <v>0</v>
      </c>
      <c r="H17" s="6">
        <f>G17*F16*$F$5</f>
        <v>0</v>
      </c>
      <c r="I17" s="5"/>
      <c r="J17" s="4">
        <f>IF(ISBLANK(C17),0,H17)</f>
        <v>0</v>
      </c>
      <c r="K17" s="3"/>
    </row>
    <row r="18" spans="1:11" s="2" customFormat="1" ht="13.5" thickBot="1" x14ac:dyDescent="0.3">
      <c r="A18" s="27"/>
      <c r="B18" s="1"/>
      <c r="C18" s="11"/>
      <c r="D18" s="1" t="s">
        <v>76</v>
      </c>
      <c r="E18" s="1"/>
      <c r="F18" s="8"/>
      <c r="G18" s="7">
        <v>0.4</v>
      </c>
      <c r="H18" s="6">
        <f>G18*F16*$F$5</f>
        <v>1.4</v>
      </c>
      <c r="I18" s="5"/>
      <c r="J18" s="4">
        <f>IF(ISBLANK(C18),0,H18)</f>
        <v>0</v>
      </c>
      <c r="K18" s="3"/>
    </row>
    <row r="19" spans="1:11" s="2" customFormat="1" ht="13.5" thickBot="1" x14ac:dyDescent="0.3">
      <c r="A19" s="27"/>
      <c r="B19" s="1"/>
      <c r="C19" s="11"/>
      <c r="D19" s="1" t="s">
        <v>75</v>
      </c>
      <c r="E19" s="1"/>
      <c r="F19" s="8"/>
      <c r="G19" s="7">
        <v>0.65</v>
      </c>
      <c r="H19" s="6">
        <f>G19*F16*$F$5</f>
        <v>2.2749999999999999</v>
      </c>
      <c r="I19" s="5"/>
      <c r="J19" s="4">
        <f>IF(ISBLANK(C19),0,H19)</f>
        <v>0</v>
      </c>
      <c r="K19" s="3"/>
    </row>
    <row r="20" spans="1:11" s="2" customFormat="1" ht="13.5" thickBot="1" x14ac:dyDescent="0.3">
      <c r="A20" s="27"/>
      <c r="B20" s="1"/>
      <c r="C20" s="11"/>
      <c r="D20" s="1" t="s">
        <v>74</v>
      </c>
      <c r="E20" s="1"/>
      <c r="F20" s="8"/>
      <c r="G20" s="7">
        <v>1</v>
      </c>
      <c r="H20" s="6">
        <f>G20*F16*$F$5</f>
        <v>3.5</v>
      </c>
      <c r="I20" s="5"/>
      <c r="J20" s="4">
        <f>IF(ISBLANK(C20),0,H20)</f>
        <v>0</v>
      </c>
      <c r="K20" s="3"/>
    </row>
    <row r="21" spans="1:11" s="2" customFormat="1" x14ac:dyDescent="0.25">
      <c r="A21" s="27"/>
      <c r="B21" s="1"/>
      <c r="C21" s="1"/>
      <c r="D21" s="1"/>
      <c r="E21" s="1"/>
      <c r="F21" s="8"/>
      <c r="G21" s="7"/>
      <c r="H21" s="6"/>
      <c r="I21" s="5"/>
      <c r="J21" s="4"/>
      <c r="K21" s="3"/>
    </row>
    <row r="22" spans="1:11" s="2" customFormat="1" x14ac:dyDescent="0.25">
      <c r="A22" s="27"/>
      <c r="B22" s="1"/>
      <c r="C22" s="1"/>
      <c r="D22" s="1"/>
      <c r="E22" s="1"/>
      <c r="F22" s="8"/>
      <c r="G22" s="7"/>
      <c r="H22" s="6"/>
      <c r="I22" s="5"/>
      <c r="J22" s="4"/>
      <c r="K22" s="3"/>
    </row>
    <row r="23" spans="1:11" s="2" customFormat="1" ht="66" customHeight="1" thickBot="1" x14ac:dyDescent="0.3">
      <c r="A23" s="28" t="s">
        <v>72</v>
      </c>
      <c r="B23" s="4"/>
      <c r="C23" s="69" t="s">
        <v>73</v>
      </c>
      <c r="D23" s="69"/>
      <c r="E23" s="4"/>
      <c r="F23" s="16">
        <v>0.15</v>
      </c>
      <c r="G23" s="15"/>
      <c r="H23" s="14"/>
      <c r="I23" s="5"/>
      <c r="J23" s="13"/>
      <c r="K23" s="3" t="str">
        <f>IF(COUNTA(C24:C25)&lt;=1,"","ERROR!  Select only one answer.")</f>
        <v/>
      </c>
    </row>
    <row r="24" spans="1:11" s="2" customFormat="1" ht="13.5" thickBot="1" x14ac:dyDescent="0.3">
      <c r="A24" s="27"/>
      <c r="B24" s="1"/>
      <c r="C24" s="11" t="s">
        <v>4</v>
      </c>
      <c r="D24" s="1" t="s">
        <v>7</v>
      </c>
      <c r="E24" s="1"/>
      <c r="F24" s="8"/>
      <c r="G24" s="7">
        <v>0</v>
      </c>
      <c r="H24" s="6">
        <f>G24*F23*$F$5</f>
        <v>0</v>
      </c>
      <c r="I24" s="5"/>
      <c r="J24" s="4">
        <f>IF(ISBLANK(C24),0,H24)</f>
        <v>0</v>
      </c>
      <c r="K24" s="3"/>
    </row>
    <row r="25" spans="1:11" s="2" customFormat="1" ht="13.5" thickBot="1" x14ac:dyDescent="0.3">
      <c r="A25" s="27"/>
      <c r="B25" s="1"/>
      <c r="C25" s="11"/>
      <c r="D25" s="1" t="s">
        <v>8</v>
      </c>
      <c r="E25" s="1"/>
      <c r="F25" s="8"/>
      <c r="G25" s="7">
        <v>1</v>
      </c>
      <c r="H25" s="6">
        <f>G25*F23*$F$5</f>
        <v>1.5</v>
      </c>
      <c r="I25" s="5"/>
      <c r="J25" s="4">
        <f>IF(ISBLANK(C25),0,H25)</f>
        <v>0</v>
      </c>
      <c r="K25" s="3"/>
    </row>
    <row r="26" spans="1:11" s="2" customFormat="1" x14ac:dyDescent="0.25">
      <c r="A26" s="27"/>
      <c r="B26" s="1"/>
      <c r="C26" s="1"/>
      <c r="D26" s="1"/>
      <c r="E26" s="1"/>
      <c r="F26" s="8"/>
      <c r="G26" s="7"/>
      <c r="H26" s="6"/>
      <c r="I26" s="5"/>
      <c r="J26" s="4"/>
      <c r="K26" s="3"/>
    </row>
    <row r="27" spans="1:11" s="2" customFormat="1" x14ac:dyDescent="0.25">
      <c r="A27" s="27"/>
      <c r="B27" s="1"/>
      <c r="C27" s="1"/>
      <c r="D27" s="1"/>
      <c r="E27" s="1"/>
      <c r="F27" s="8"/>
      <c r="G27" s="7"/>
      <c r="H27" s="6"/>
      <c r="I27" s="5"/>
      <c r="J27" s="4"/>
      <c r="K27" s="3"/>
    </row>
    <row r="28" spans="1:11" s="2" customFormat="1" ht="27.75" customHeight="1" thickBot="1" x14ac:dyDescent="0.3">
      <c r="A28" s="28" t="s">
        <v>72</v>
      </c>
      <c r="B28" s="4"/>
      <c r="C28" s="68" t="s">
        <v>71</v>
      </c>
      <c r="D28" s="68"/>
      <c r="E28" s="21"/>
      <c r="F28" s="16">
        <v>0.05</v>
      </c>
      <c r="G28" s="20"/>
      <c r="H28" s="14"/>
      <c r="I28" s="5"/>
      <c r="J28" s="13"/>
      <c r="K28" s="3" t="str">
        <f>IF(COUNTA(C29:C32)&lt;=1,"","ERROR!  Select only one answer.")</f>
        <v/>
      </c>
    </row>
    <row r="29" spans="1:11" s="2" customFormat="1" ht="13.5" thickBot="1" x14ac:dyDescent="0.3">
      <c r="A29" s="27"/>
      <c r="B29" s="1"/>
      <c r="C29" s="11" t="s">
        <v>4</v>
      </c>
      <c r="D29" s="1" t="s">
        <v>70</v>
      </c>
      <c r="E29" s="1"/>
      <c r="F29" s="8"/>
      <c r="G29" s="7">
        <v>0</v>
      </c>
      <c r="H29" s="6">
        <f>G29*F28*$F$5</f>
        <v>0</v>
      </c>
      <c r="I29" s="5"/>
      <c r="J29" s="4">
        <f>IF(ISBLANK(C29),0,H29)</f>
        <v>0</v>
      </c>
      <c r="K29" s="3"/>
    </row>
    <row r="30" spans="1:11" s="2" customFormat="1" ht="13.5" thickBot="1" x14ac:dyDescent="0.3">
      <c r="A30" s="27"/>
      <c r="B30" s="1"/>
      <c r="C30" s="11"/>
      <c r="D30" s="1" t="s">
        <v>69</v>
      </c>
      <c r="E30" s="1"/>
      <c r="F30" s="8"/>
      <c r="G30" s="7">
        <v>0.4</v>
      </c>
      <c r="H30" s="6">
        <f>G30*F28*$F$5</f>
        <v>0.20000000000000004</v>
      </c>
      <c r="I30" s="5"/>
      <c r="J30" s="4">
        <f>IF(ISBLANK(C30),0,H30)</f>
        <v>0</v>
      </c>
      <c r="K30" s="3"/>
    </row>
    <row r="31" spans="1:11" s="2" customFormat="1" ht="13.5" thickBot="1" x14ac:dyDescent="0.3">
      <c r="A31" s="27"/>
      <c r="B31" s="1"/>
      <c r="C31" s="11"/>
      <c r="D31" s="1" t="s">
        <v>68</v>
      </c>
      <c r="E31" s="1"/>
      <c r="F31" s="8"/>
      <c r="G31" s="7">
        <v>0.8</v>
      </c>
      <c r="H31" s="6">
        <f>G31*F28*$F$5</f>
        <v>0.40000000000000008</v>
      </c>
      <c r="I31" s="5"/>
      <c r="J31" s="4">
        <f>IF(ISBLANK(C31),0,H31)</f>
        <v>0</v>
      </c>
      <c r="K31" s="3"/>
    </row>
    <row r="32" spans="1:11" s="2" customFormat="1" ht="13.5" thickBot="1" x14ac:dyDescent="0.3">
      <c r="A32" s="27"/>
      <c r="B32" s="1"/>
      <c r="C32" s="11"/>
      <c r="D32" s="1" t="s">
        <v>67</v>
      </c>
      <c r="E32" s="1"/>
      <c r="F32" s="8"/>
      <c r="G32" s="7">
        <v>1</v>
      </c>
      <c r="H32" s="6">
        <f>G32*F28*$F$5</f>
        <v>0.5</v>
      </c>
      <c r="I32" s="5"/>
      <c r="J32" s="4">
        <f>IF(ISBLANK(C32),0,H32)</f>
        <v>0</v>
      </c>
      <c r="K32" s="3"/>
    </row>
    <row r="33" spans="1:11" s="2" customFormat="1" x14ac:dyDescent="0.25">
      <c r="A33" s="27"/>
      <c r="B33" s="1"/>
      <c r="C33" s="1"/>
      <c r="D33" s="1"/>
      <c r="E33" s="1"/>
      <c r="F33" s="8"/>
      <c r="G33" s="7"/>
      <c r="H33" s="6"/>
      <c r="I33" s="5"/>
      <c r="J33" s="4"/>
      <c r="K33" s="3"/>
    </row>
    <row r="34" spans="1:11" s="2" customFormat="1" x14ac:dyDescent="0.25">
      <c r="A34" s="27"/>
      <c r="B34" s="1"/>
      <c r="C34" s="1"/>
      <c r="D34" s="1"/>
      <c r="E34" s="1"/>
      <c r="F34" s="8"/>
      <c r="G34" s="7"/>
      <c r="H34" s="6"/>
      <c r="I34" s="5"/>
      <c r="J34" s="4"/>
      <c r="K34" s="3"/>
    </row>
    <row r="35" spans="1:11" s="2" customFormat="1" ht="66" customHeight="1" thickBot="1" x14ac:dyDescent="0.3">
      <c r="A35" s="28" t="s">
        <v>62</v>
      </c>
      <c r="B35" s="4"/>
      <c r="C35" s="68" t="s">
        <v>66</v>
      </c>
      <c r="D35" s="68"/>
      <c r="E35" s="21"/>
      <c r="F35" s="16">
        <v>0.1</v>
      </c>
      <c r="G35" s="20"/>
      <c r="H35" s="14"/>
      <c r="I35" s="5"/>
      <c r="J35" s="13"/>
      <c r="K35" s="3" t="str">
        <f>IF(COUNTA(C36:C39)&lt;=1,"","ERROR!  Select only one answer.")</f>
        <v/>
      </c>
    </row>
    <row r="36" spans="1:11" s="2" customFormat="1" ht="13.5" thickBot="1" x14ac:dyDescent="0.3">
      <c r="A36" s="27"/>
      <c r="B36" s="1"/>
      <c r="C36" s="11" t="s">
        <v>4</v>
      </c>
      <c r="D36" s="1" t="s">
        <v>7</v>
      </c>
      <c r="E36" s="1"/>
      <c r="F36" s="8"/>
      <c r="G36" s="7">
        <v>0</v>
      </c>
      <c r="H36" s="6">
        <f>G36*F35*$F$5</f>
        <v>0</v>
      </c>
      <c r="I36" s="5"/>
      <c r="J36" s="4">
        <f>IF(ISBLANK(C36),0,H36)</f>
        <v>0</v>
      </c>
      <c r="K36" s="3"/>
    </row>
    <row r="37" spans="1:11" s="2" customFormat="1" ht="13.5" thickBot="1" x14ac:dyDescent="0.3">
      <c r="A37" s="27"/>
      <c r="B37" s="1"/>
      <c r="C37" s="11"/>
      <c r="D37" s="1" t="s">
        <v>65</v>
      </c>
      <c r="E37" s="1"/>
      <c r="F37" s="8"/>
      <c r="G37" s="7">
        <v>0.4</v>
      </c>
      <c r="H37" s="6">
        <f>G37*F35*$F$5</f>
        <v>0.40000000000000008</v>
      </c>
      <c r="I37" s="5"/>
      <c r="J37" s="4">
        <f>IF(ISBLANK(C37),0,H37)</f>
        <v>0</v>
      </c>
      <c r="K37" s="3"/>
    </row>
    <row r="38" spans="1:11" s="2" customFormat="1" ht="13.5" thickBot="1" x14ac:dyDescent="0.3">
      <c r="A38" s="27"/>
      <c r="B38" s="1"/>
      <c r="C38" s="11"/>
      <c r="D38" s="1" t="s">
        <v>64</v>
      </c>
      <c r="E38" s="1"/>
      <c r="F38" s="8"/>
      <c r="G38" s="7">
        <v>0.8</v>
      </c>
      <c r="H38" s="6">
        <f>G38*F35*$F$5</f>
        <v>0.80000000000000016</v>
      </c>
      <c r="I38" s="5"/>
      <c r="J38" s="4">
        <f>IF(ISBLANK(C38),0,H38)</f>
        <v>0</v>
      </c>
      <c r="K38" s="3"/>
    </row>
    <row r="39" spans="1:11" s="2" customFormat="1" ht="13.5" thickBot="1" x14ac:dyDescent="0.3">
      <c r="A39" s="27"/>
      <c r="B39" s="1"/>
      <c r="C39" s="11"/>
      <c r="D39" s="1" t="s">
        <v>63</v>
      </c>
      <c r="E39" s="1"/>
      <c r="F39" s="8"/>
      <c r="G39" s="7">
        <v>1</v>
      </c>
      <c r="H39" s="6">
        <f>G39*F35*$F$5</f>
        <v>1</v>
      </c>
      <c r="I39" s="5"/>
      <c r="J39" s="4">
        <f>IF(ISBLANK(C39),0,H39)</f>
        <v>0</v>
      </c>
      <c r="K39" s="3"/>
    </row>
    <row r="40" spans="1:11" s="2" customFormat="1" x14ac:dyDescent="0.25">
      <c r="A40" s="27"/>
      <c r="B40" s="1"/>
      <c r="C40" s="1"/>
      <c r="D40" s="1"/>
      <c r="E40" s="1"/>
      <c r="F40" s="8"/>
      <c r="G40" s="7"/>
      <c r="H40" s="6"/>
      <c r="I40" s="5"/>
      <c r="J40" s="4"/>
      <c r="K40" s="3"/>
    </row>
    <row r="41" spans="1:11" s="2" customFormat="1" x14ac:dyDescent="0.25">
      <c r="A41" s="27"/>
      <c r="B41" s="1"/>
      <c r="C41" s="1"/>
      <c r="D41" s="1"/>
      <c r="E41" s="1"/>
      <c r="F41" s="8"/>
      <c r="G41" s="7"/>
      <c r="H41" s="6"/>
      <c r="I41" s="5"/>
      <c r="J41" s="4"/>
      <c r="K41" s="3"/>
    </row>
    <row r="42" spans="1:11" s="2" customFormat="1" ht="39" customHeight="1" thickBot="1" x14ac:dyDescent="0.3">
      <c r="A42" s="28" t="s">
        <v>62</v>
      </c>
      <c r="B42" s="4"/>
      <c r="C42" s="68" t="s">
        <v>61</v>
      </c>
      <c r="D42" s="68"/>
      <c r="E42" s="21"/>
      <c r="F42" s="16">
        <v>0.05</v>
      </c>
      <c r="G42" s="20"/>
      <c r="H42" s="14"/>
      <c r="I42" s="5"/>
      <c r="J42" s="13"/>
      <c r="K42" s="3" t="str">
        <f>IF(COUNTA(C43:C45)&lt;=1,"","ERROR!  Select only one answer.")</f>
        <v/>
      </c>
    </row>
    <row r="43" spans="1:11" s="2" customFormat="1" ht="26.25" thickBot="1" x14ac:dyDescent="0.3">
      <c r="A43" s="27"/>
      <c r="B43" s="1"/>
      <c r="C43" s="11" t="s">
        <v>4</v>
      </c>
      <c r="D43" s="1" t="s">
        <v>60</v>
      </c>
      <c r="E43" s="1"/>
      <c r="F43" s="8"/>
      <c r="G43" s="7">
        <v>0</v>
      </c>
      <c r="H43" s="6">
        <f>G43*F42*$F$5</f>
        <v>0</v>
      </c>
      <c r="I43" s="5"/>
      <c r="J43" s="4">
        <f>IF(ISBLANK(C43),0,H43)</f>
        <v>0</v>
      </c>
      <c r="K43" s="3"/>
    </row>
    <row r="44" spans="1:11" s="2" customFormat="1" ht="26.25" thickBot="1" x14ac:dyDescent="0.3">
      <c r="A44" s="27"/>
      <c r="B44" s="1"/>
      <c r="C44" s="11"/>
      <c r="D44" s="1" t="s">
        <v>59</v>
      </c>
      <c r="E44" s="1"/>
      <c r="F44" s="8"/>
      <c r="G44" s="7">
        <v>0.5</v>
      </c>
      <c r="H44" s="6">
        <f>G44*F42*$F$5</f>
        <v>0.25</v>
      </c>
      <c r="I44" s="5"/>
      <c r="J44" s="4">
        <f>IF(ISBLANK(C44),0,H44)</f>
        <v>0</v>
      </c>
      <c r="K44" s="3"/>
    </row>
    <row r="45" spans="1:11" s="2" customFormat="1" ht="13.5" thickBot="1" x14ac:dyDescent="0.3">
      <c r="A45" s="27"/>
      <c r="B45" s="1"/>
      <c r="C45" s="11"/>
      <c r="D45" s="1" t="s">
        <v>58</v>
      </c>
      <c r="E45" s="1"/>
      <c r="F45" s="8"/>
      <c r="G45" s="7">
        <v>1</v>
      </c>
      <c r="H45" s="6">
        <f>G45*F42*$F$5</f>
        <v>0.5</v>
      </c>
      <c r="I45" s="5"/>
      <c r="J45" s="4">
        <f>IF(ISBLANK(C45),0,H45)</f>
        <v>0</v>
      </c>
      <c r="K45" s="3"/>
    </row>
    <row r="46" spans="1:11" s="2" customFormat="1" x14ac:dyDescent="0.25">
      <c r="A46" s="27"/>
      <c r="B46" s="1"/>
      <c r="C46" s="1"/>
      <c r="D46" s="1"/>
      <c r="E46" s="1"/>
      <c r="F46" s="8"/>
      <c r="G46" s="7"/>
      <c r="H46" s="6"/>
      <c r="I46" s="5"/>
      <c r="J46" s="4"/>
      <c r="K46" s="3"/>
    </row>
    <row r="47" spans="1:11" s="2" customFormat="1" x14ac:dyDescent="0.25">
      <c r="A47" s="27"/>
      <c r="B47" s="1"/>
      <c r="C47" s="1"/>
      <c r="D47" s="1"/>
      <c r="E47" s="1"/>
      <c r="F47" s="8"/>
      <c r="G47" s="7"/>
      <c r="H47" s="6"/>
      <c r="I47" s="5"/>
      <c r="J47" s="4"/>
      <c r="K47" s="3"/>
    </row>
    <row r="48" spans="1:11" s="2" customFormat="1" ht="28.5" customHeight="1" thickBot="1" x14ac:dyDescent="0.3">
      <c r="A48" s="28" t="s">
        <v>53</v>
      </c>
      <c r="B48" s="4"/>
      <c r="C48" s="68" t="s">
        <v>57</v>
      </c>
      <c r="D48" s="68"/>
      <c r="E48" s="21"/>
      <c r="F48" s="16">
        <v>0.05</v>
      </c>
      <c r="G48" s="20"/>
      <c r="H48" s="14"/>
      <c r="I48" s="5"/>
      <c r="J48" s="13"/>
      <c r="K48" s="3" t="str">
        <f>IF(COUNTA(C49:C51)&lt;=1,"","ERROR!  Select only one answer.")</f>
        <v/>
      </c>
    </row>
    <row r="49" spans="1:11" s="2" customFormat="1" ht="13.5" thickBot="1" x14ac:dyDescent="0.3">
      <c r="A49" s="27"/>
      <c r="B49" s="1"/>
      <c r="C49" s="11" t="s">
        <v>4</v>
      </c>
      <c r="D49" s="1" t="s">
        <v>56</v>
      </c>
      <c r="E49" s="1"/>
      <c r="F49" s="8"/>
      <c r="G49" s="7">
        <v>0</v>
      </c>
      <c r="H49" s="6">
        <f>G49*F48*$F$5</f>
        <v>0</v>
      </c>
      <c r="I49" s="5"/>
      <c r="J49" s="4">
        <f>IF(ISBLANK(C49),0,H49)</f>
        <v>0</v>
      </c>
      <c r="K49" s="3"/>
    </row>
    <row r="50" spans="1:11" s="2" customFormat="1" ht="26.25" thickBot="1" x14ac:dyDescent="0.3">
      <c r="A50" s="27"/>
      <c r="B50" s="1"/>
      <c r="C50" s="11"/>
      <c r="D50" s="1" t="s">
        <v>55</v>
      </c>
      <c r="E50" s="1"/>
      <c r="F50" s="8"/>
      <c r="G50" s="7">
        <v>0.5</v>
      </c>
      <c r="H50" s="6">
        <f>G50*F48*$F$5</f>
        <v>0.25</v>
      </c>
      <c r="I50" s="5"/>
      <c r="J50" s="4">
        <f>IF(ISBLANK(C50),0,H50)</f>
        <v>0</v>
      </c>
      <c r="K50" s="3"/>
    </row>
    <row r="51" spans="1:11" s="2" customFormat="1" ht="26.25" thickBot="1" x14ac:dyDescent="0.3">
      <c r="A51" s="27"/>
      <c r="B51" s="1"/>
      <c r="C51" s="11"/>
      <c r="D51" s="1" t="s">
        <v>54</v>
      </c>
      <c r="E51" s="1"/>
      <c r="F51" s="8"/>
      <c r="G51" s="7">
        <v>1</v>
      </c>
      <c r="H51" s="6">
        <f>G51*F48*$F$5</f>
        <v>0.5</v>
      </c>
      <c r="I51" s="5"/>
      <c r="J51" s="4">
        <f>IF(ISBLANK(C51),0,H51)</f>
        <v>0</v>
      </c>
      <c r="K51" s="3"/>
    </row>
    <row r="52" spans="1:11" s="2" customFormat="1" x14ac:dyDescent="0.25">
      <c r="A52" s="27"/>
      <c r="B52" s="1"/>
      <c r="C52" s="1"/>
      <c r="D52" s="1"/>
      <c r="E52" s="1"/>
      <c r="F52" s="8"/>
      <c r="G52" s="7"/>
      <c r="H52" s="6"/>
      <c r="I52" s="5"/>
      <c r="J52" s="4"/>
      <c r="K52" s="3"/>
    </row>
    <row r="53" spans="1:11" s="2" customFormat="1" x14ac:dyDescent="0.25">
      <c r="A53" s="27"/>
      <c r="B53" s="1"/>
      <c r="C53" s="1"/>
      <c r="D53" s="1"/>
      <c r="E53" s="1"/>
      <c r="F53" s="8"/>
      <c r="G53" s="7"/>
      <c r="H53" s="6"/>
      <c r="I53" s="5"/>
      <c r="J53" s="4"/>
      <c r="K53" s="3"/>
    </row>
    <row r="54" spans="1:11" s="2" customFormat="1" ht="103.5" customHeight="1" thickBot="1" x14ac:dyDescent="0.3">
      <c r="A54" s="28" t="s">
        <v>53</v>
      </c>
      <c r="B54" s="4"/>
      <c r="C54" s="68" t="s">
        <v>52</v>
      </c>
      <c r="D54" s="68"/>
      <c r="E54" s="21"/>
      <c r="F54" s="16">
        <v>0.05</v>
      </c>
      <c r="G54" s="20"/>
      <c r="H54" s="14"/>
      <c r="I54" s="5"/>
      <c r="J54" s="13"/>
      <c r="K54" s="3" t="str">
        <f>IF(COUNTA(C55:C56)&lt;=1,"","ERROR!  Select only one answer.")</f>
        <v/>
      </c>
    </row>
    <row r="55" spans="1:11" s="2" customFormat="1" ht="13.5" thickBot="1" x14ac:dyDescent="0.3">
      <c r="A55" s="27"/>
      <c r="B55" s="1"/>
      <c r="C55" s="11" t="s">
        <v>4</v>
      </c>
      <c r="D55" s="1" t="s">
        <v>7</v>
      </c>
      <c r="E55" s="1"/>
      <c r="F55" s="8"/>
      <c r="G55" s="7">
        <v>0</v>
      </c>
      <c r="H55" s="6">
        <f>G55*F54*$F$5</f>
        <v>0</v>
      </c>
      <c r="I55" s="5"/>
      <c r="J55" s="4">
        <f>IF(ISBLANK(C55),0,H55)</f>
        <v>0</v>
      </c>
      <c r="K55" s="3"/>
    </row>
    <row r="56" spans="1:11" s="2" customFormat="1" ht="13.5" thickBot="1" x14ac:dyDescent="0.3">
      <c r="A56" s="27"/>
      <c r="B56" s="1"/>
      <c r="C56" s="11"/>
      <c r="D56" s="1" t="s">
        <v>8</v>
      </c>
      <c r="E56" s="1"/>
      <c r="F56" s="8"/>
      <c r="G56" s="7">
        <v>1</v>
      </c>
      <c r="H56" s="6">
        <f>G56*F54*$F$5</f>
        <v>0.5</v>
      </c>
      <c r="I56" s="5"/>
      <c r="J56" s="4">
        <f>IF(ISBLANK(C56),0,H56)</f>
        <v>0</v>
      </c>
      <c r="K56" s="3"/>
    </row>
    <row r="57" spans="1:11" s="2" customFormat="1" x14ac:dyDescent="0.25">
      <c r="A57" s="27"/>
      <c r="B57" s="1"/>
      <c r="C57" s="1"/>
      <c r="D57" s="1"/>
      <c r="E57" s="1"/>
      <c r="F57" s="8"/>
      <c r="G57" s="7"/>
      <c r="H57" s="6"/>
      <c r="I57" s="5"/>
      <c r="J57" s="4"/>
      <c r="K57" s="3"/>
    </row>
    <row r="58" spans="1:11" s="2" customFormat="1" x14ac:dyDescent="0.25">
      <c r="A58" s="27"/>
      <c r="B58" s="1"/>
      <c r="C58" s="1"/>
      <c r="D58" s="1"/>
      <c r="E58" s="1"/>
      <c r="F58" s="8"/>
      <c r="G58" s="7"/>
      <c r="H58" s="6"/>
      <c r="I58" s="5"/>
      <c r="J58" s="4"/>
      <c r="K58" s="3"/>
    </row>
    <row r="59" spans="1:11" s="2" customFormat="1" ht="39.75" customHeight="1" thickBot="1" x14ac:dyDescent="0.3">
      <c r="A59" s="28" t="s">
        <v>51</v>
      </c>
      <c r="B59" s="4"/>
      <c r="C59" s="69" t="s">
        <v>50</v>
      </c>
      <c r="D59" s="69"/>
      <c r="E59" s="4"/>
      <c r="F59" s="16">
        <v>0.05</v>
      </c>
      <c r="G59" s="15"/>
      <c r="H59" s="14"/>
      <c r="I59" s="5"/>
      <c r="J59" s="13"/>
      <c r="K59" s="3" t="str">
        <f>IF(COUNTA(C60:C61)&lt;=1,"","ERROR!  Select only one answer.")</f>
        <v/>
      </c>
    </row>
    <row r="60" spans="1:11" s="2" customFormat="1" ht="13.5" thickBot="1" x14ac:dyDescent="0.3">
      <c r="A60" s="27"/>
      <c r="B60" s="1"/>
      <c r="C60" s="11" t="s">
        <v>4</v>
      </c>
      <c r="D60" s="1" t="s">
        <v>7</v>
      </c>
      <c r="E60" s="1"/>
      <c r="F60" s="8"/>
      <c r="G60" s="7">
        <v>0</v>
      </c>
      <c r="H60" s="6">
        <f>G60*F59*$F$5</f>
        <v>0</v>
      </c>
      <c r="I60" s="5"/>
      <c r="J60" s="4">
        <f>IF(ISBLANK(C60),0,H60)</f>
        <v>0</v>
      </c>
      <c r="K60" s="3"/>
    </row>
    <row r="61" spans="1:11" s="2" customFormat="1" ht="13.5" thickBot="1" x14ac:dyDescent="0.3">
      <c r="A61" s="27"/>
      <c r="B61" s="1"/>
      <c r="C61" s="11"/>
      <c r="D61" s="1" t="s">
        <v>8</v>
      </c>
      <c r="E61" s="1"/>
      <c r="F61" s="8"/>
      <c r="G61" s="7">
        <v>1</v>
      </c>
      <c r="H61" s="6">
        <f>G61*F59*$F$5</f>
        <v>0.5</v>
      </c>
      <c r="I61" s="5"/>
      <c r="J61" s="4">
        <f>IF(ISBLANK(C61),0,H61)</f>
        <v>0</v>
      </c>
      <c r="K61" s="3"/>
    </row>
    <row r="62" spans="1:11" s="2" customFormat="1" x14ac:dyDescent="0.25">
      <c r="A62" s="27"/>
      <c r="B62" s="1"/>
      <c r="C62" s="1"/>
      <c r="D62" s="1"/>
      <c r="E62" s="1"/>
      <c r="F62" s="8"/>
      <c r="G62" s="7"/>
      <c r="H62" s="6"/>
      <c r="I62" s="5"/>
      <c r="J62" s="4"/>
      <c r="K62" s="3"/>
    </row>
    <row r="63" spans="1:11" s="2" customFormat="1" x14ac:dyDescent="0.25">
      <c r="A63" s="27"/>
      <c r="B63" s="1"/>
      <c r="C63" s="1"/>
      <c r="D63" s="1"/>
      <c r="E63" s="1"/>
      <c r="F63" s="8"/>
      <c r="G63" s="7"/>
      <c r="H63" s="6"/>
      <c r="I63" s="5"/>
      <c r="J63" s="4"/>
      <c r="K63" s="3"/>
    </row>
    <row r="64" spans="1:11" s="2" customFormat="1" ht="26.25" customHeight="1" thickBot="1" x14ac:dyDescent="0.3">
      <c r="A64" s="28" t="s">
        <v>49</v>
      </c>
      <c r="B64" s="4"/>
      <c r="C64" s="68" t="s">
        <v>48</v>
      </c>
      <c r="D64" s="68"/>
      <c r="E64" s="21"/>
      <c r="F64" s="16">
        <v>0.1</v>
      </c>
      <c r="G64" s="20"/>
      <c r="H64" s="14"/>
      <c r="I64" s="5"/>
      <c r="J64" s="13"/>
      <c r="K64" s="3" t="str">
        <f>IF(COUNTA(C65:C68)&lt;=1,"","ERROR!  Select only one answer.")</f>
        <v/>
      </c>
    </row>
    <row r="65" spans="1:11" s="2" customFormat="1" ht="13.5" thickBot="1" x14ac:dyDescent="0.3">
      <c r="A65" s="27"/>
      <c r="B65" s="1"/>
      <c r="C65" s="11"/>
      <c r="D65" s="1" t="s">
        <v>47</v>
      </c>
      <c r="E65" s="1"/>
      <c r="F65" s="8"/>
      <c r="G65" s="7">
        <v>0</v>
      </c>
      <c r="H65" s="6">
        <f>G65*F64*$F$5</f>
        <v>0</v>
      </c>
      <c r="I65" s="5"/>
      <c r="J65" s="4">
        <f>IF(ISBLANK(C65),0,H65)</f>
        <v>0</v>
      </c>
      <c r="K65" s="3"/>
    </row>
    <row r="66" spans="1:11" s="2" customFormat="1" ht="13.5" thickBot="1" x14ac:dyDescent="0.3">
      <c r="A66" s="27"/>
      <c r="B66" s="1"/>
      <c r="C66" s="11" t="s">
        <v>109</v>
      </c>
      <c r="D66" s="1" t="s">
        <v>46</v>
      </c>
      <c r="E66" s="1"/>
      <c r="F66" s="8"/>
      <c r="G66" s="7">
        <v>0.4</v>
      </c>
      <c r="H66" s="6">
        <f>G66*F64*$F$5</f>
        <v>0.40000000000000008</v>
      </c>
      <c r="I66" s="5"/>
      <c r="J66" s="4">
        <f>IF(ISBLANK(C66),0,H66)</f>
        <v>0.40000000000000008</v>
      </c>
      <c r="K66" s="3"/>
    </row>
    <row r="67" spans="1:11" s="2" customFormat="1" ht="13.5" thickBot="1" x14ac:dyDescent="0.3">
      <c r="A67" s="27"/>
      <c r="B67" s="1"/>
      <c r="C67" s="11"/>
      <c r="D67" s="1" t="s">
        <v>45</v>
      </c>
      <c r="E67" s="1"/>
      <c r="F67" s="8"/>
      <c r="G67" s="7">
        <v>0.8</v>
      </c>
      <c r="H67" s="6">
        <f>G67*F64*$F$5</f>
        <v>0.80000000000000016</v>
      </c>
      <c r="I67" s="5"/>
      <c r="J67" s="4">
        <f>IF(ISBLANK(C67),0,H67)</f>
        <v>0</v>
      </c>
      <c r="K67" s="3"/>
    </row>
    <row r="68" spans="1:11" s="2" customFormat="1" ht="13.5" thickBot="1" x14ac:dyDescent="0.3">
      <c r="A68" s="27"/>
      <c r="B68" s="1"/>
      <c r="C68" s="11"/>
      <c r="D68" s="1" t="s">
        <v>44</v>
      </c>
      <c r="E68" s="1"/>
      <c r="F68" s="8"/>
      <c r="G68" s="7">
        <v>1</v>
      </c>
      <c r="H68" s="6">
        <f>G68*F64*$F$5</f>
        <v>1</v>
      </c>
      <c r="I68" s="5"/>
      <c r="J68" s="4">
        <f>IF(ISBLANK(C68),0,H68)</f>
        <v>0</v>
      </c>
      <c r="K68" s="3"/>
    </row>
    <row r="69" spans="1:11" s="2" customFormat="1" x14ac:dyDescent="0.25">
      <c r="A69" s="27"/>
      <c r="B69" s="1"/>
      <c r="C69" s="1"/>
      <c r="D69" s="1"/>
      <c r="E69" s="1"/>
      <c r="F69" s="8"/>
      <c r="G69" s="7"/>
      <c r="H69" s="6"/>
      <c r="I69" s="5"/>
      <c r="J69" s="4"/>
      <c r="K69" s="3"/>
    </row>
    <row r="70" spans="1:11" s="2" customFormat="1" x14ac:dyDescent="0.25">
      <c r="A70" s="27"/>
      <c r="B70" s="1"/>
      <c r="C70" s="1"/>
      <c r="D70" s="1"/>
      <c r="E70" s="1"/>
      <c r="F70" s="8"/>
      <c r="G70" s="7"/>
      <c r="H70" s="6"/>
      <c r="I70" s="5"/>
      <c r="J70" s="4"/>
      <c r="K70" s="3"/>
    </row>
    <row r="71" spans="1:11" s="2" customFormat="1" ht="39.75" customHeight="1" thickBot="1" x14ac:dyDescent="0.3">
      <c r="A71" s="28" t="s">
        <v>43</v>
      </c>
      <c r="B71" s="4"/>
      <c r="C71" s="68" t="s">
        <v>42</v>
      </c>
      <c r="D71" s="68"/>
      <c r="E71" s="21"/>
      <c r="F71" s="16">
        <v>0.05</v>
      </c>
      <c r="G71" s="20"/>
      <c r="H71" s="14"/>
      <c r="I71" s="5"/>
      <c r="J71" s="13"/>
      <c r="K71" s="3" t="str">
        <f>IF(COUNTA(C72:C74)&lt;=1,"","ERROR!  Select only one answer.")</f>
        <v/>
      </c>
    </row>
    <row r="72" spans="1:11" s="2" customFormat="1" ht="13.5" thickBot="1" x14ac:dyDescent="0.3">
      <c r="A72" s="27"/>
      <c r="B72" s="1"/>
      <c r="C72" s="11" t="s">
        <v>4</v>
      </c>
      <c r="D72" s="1" t="s">
        <v>7</v>
      </c>
      <c r="E72" s="1"/>
      <c r="F72" s="8"/>
      <c r="G72" s="7">
        <v>0</v>
      </c>
      <c r="H72" s="6">
        <f>G72*F71*$F$5</f>
        <v>0</v>
      </c>
      <c r="I72" s="5"/>
      <c r="J72" s="4">
        <f>IF(ISBLANK(C72),0,H72)</f>
        <v>0</v>
      </c>
      <c r="K72" s="3"/>
    </row>
    <row r="73" spans="1:11" s="2" customFormat="1" ht="27.75" customHeight="1" thickBot="1" x14ac:dyDescent="0.3">
      <c r="A73" s="27"/>
      <c r="B73" s="1"/>
      <c r="C73" s="11"/>
      <c r="D73" s="1" t="s">
        <v>41</v>
      </c>
      <c r="E73" s="1"/>
      <c r="F73" s="8"/>
      <c r="G73" s="7">
        <v>0.5</v>
      </c>
      <c r="H73" s="6">
        <f>G73*F71*$F$5</f>
        <v>0.25</v>
      </c>
      <c r="I73" s="5"/>
      <c r="J73" s="4">
        <f>IF(ISBLANK(C73),0,H73)</f>
        <v>0</v>
      </c>
      <c r="K73" s="3"/>
    </row>
    <row r="74" spans="1:11" s="2" customFormat="1" ht="27.75" customHeight="1" thickBot="1" x14ac:dyDescent="0.3">
      <c r="A74" s="27"/>
      <c r="B74" s="1"/>
      <c r="C74" s="11"/>
      <c r="D74" s="1" t="s">
        <v>40</v>
      </c>
      <c r="E74" s="1"/>
      <c r="F74" s="8"/>
      <c r="G74" s="7">
        <v>1</v>
      </c>
      <c r="H74" s="6">
        <f>G74*F71*$F$5</f>
        <v>0.5</v>
      </c>
      <c r="I74" s="5"/>
      <c r="J74" s="4">
        <f>IF(ISBLANK(C74),0,H74)</f>
        <v>0</v>
      </c>
      <c r="K74" s="3"/>
    </row>
    <row r="75" spans="1:11" s="2" customFormat="1" x14ac:dyDescent="0.25">
      <c r="A75" s="27"/>
      <c r="B75" s="1"/>
      <c r="C75" s="1"/>
      <c r="D75" s="1"/>
      <c r="E75" s="1"/>
      <c r="F75" s="8"/>
      <c r="G75" s="7"/>
      <c r="H75" s="6"/>
      <c r="I75" s="5"/>
      <c r="J75" s="4"/>
      <c r="K75" s="3"/>
    </row>
    <row r="76" spans="1:11" s="2" customFormat="1" x14ac:dyDescent="0.25">
      <c r="A76" s="27"/>
      <c r="B76" s="1"/>
      <c r="C76" s="1"/>
      <c r="D76" s="1"/>
      <c r="E76" s="1"/>
      <c r="F76" s="8"/>
      <c r="G76" s="7"/>
      <c r="H76" s="6"/>
      <c r="I76" s="5"/>
      <c r="J76" s="4"/>
      <c r="K76" s="3"/>
    </row>
    <row r="77" spans="1:11" s="2" customFormat="1" ht="52.5" customHeight="1" thickBot="1" x14ac:dyDescent="0.3">
      <c r="A77" s="19" t="s">
        <v>37</v>
      </c>
      <c r="B77" s="4"/>
      <c r="C77" s="69" t="s">
        <v>39</v>
      </c>
      <c r="D77" s="69"/>
      <c r="E77" s="4"/>
      <c r="F77" s="16">
        <v>0.05</v>
      </c>
      <c r="G77" s="15"/>
      <c r="H77" s="14"/>
      <c r="I77" s="5"/>
      <c r="J77" s="13"/>
      <c r="K77" s="3" t="str">
        <f>IF(COUNTA(C78:C79)&lt;=1,"","ERROR!  Select only one answer.")</f>
        <v/>
      </c>
    </row>
    <row r="78" spans="1:11" s="2" customFormat="1" ht="13.5" thickBot="1" x14ac:dyDescent="0.3">
      <c r="A78" s="19"/>
      <c r="B78" s="4"/>
      <c r="C78" s="26" t="s">
        <v>4</v>
      </c>
      <c r="D78" s="1" t="s">
        <v>8</v>
      </c>
      <c r="E78" s="1"/>
      <c r="F78" s="8"/>
      <c r="G78" s="7">
        <v>0</v>
      </c>
      <c r="H78" s="6">
        <f>G78*F77*$F$5</f>
        <v>0</v>
      </c>
      <c r="I78" s="5"/>
      <c r="J78" s="4">
        <f>IF(ISBLANK(C78),0,H78)</f>
        <v>0</v>
      </c>
      <c r="K78" s="3"/>
    </row>
    <row r="79" spans="1:11" s="2" customFormat="1" ht="13.5" thickBot="1" x14ac:dyDescent="0.3">
      <c r="A79" s="19"/>
      <c r="B79" s="4"/>
      <c r="C79" s="11"/>
      <c r="D79" s="1" t="s">
        <v>7</v>
      </c>
      <c r="E79" s="1"/>
      <c r="F79" s="8"/>
      <c r="G79" s="7">
        <v>1</v>
      </c>
      <c r="H79" s="6">
        <f>G79*F77*$F$5</f>
        <v>0.5</v>
      </c>
      <c r="I79" s="5"/>
      <c r="J79" s="4">
        <f>IF(ISBLANK(C79),0,H79)</f>
        <v>0</v>
      </c>
      <c r="K79" s="3"/>
    </row>
    <row r="80" spans="1:11" s="2" customFormat="1" x14ac:dyDescent="0.25">
      <c r="A80" s="19"/>
      <c r="B80" s="4"/>
      <c r="C80" s="1"/>
      <c r="D80" s="1"/>
      <c r="E80" s="1"/>
      <c r="F80" s="8"/>
      <c r="G80" s="7"/>
      <c r="H80" s="6"/>
      <c r="I80" s="5"/>
      <c r="J80" s="4"/>
      <c r="K80" s="3"/>
    </row>
    <row r="81" spans="1:11" s="2" customFormat="1" x14ac:dyDescent="0.25">
      <c r="A81" s="18"/>
      <c r="B81" s="1"/>
      <c r="C81" s="1"/>
      <c r="D81" s="1"/>
      <c r="E81" s="1"/>
      <c r="F81" s="8"/>
      <c r="G81" s="7"/>
      <c r="H81" s="6"/>
      <c r="I81" s="5"/>
      <c r="J81" s="4"/>
      <c r="K81" s="10"/>
    </row>
    <row r="82" spans="1:11" s="2" customFormat="1" ht="40.5" customHeight="1" thickBot="1" x14ac:dyDescent="0.3">
      <c r="A82" s="19" t="s">
        <v>37</v>
      </c>
      <c r="B82" s="1"/>
      <c r="C82" s="69" t="s">
        <v>38</v>
      </c>
      <c r="D82" s="69"/>
      <c r="E82" s="1"/>
      <c r="F82" s="16">
        <v>0.05</v>
      </c>
      <c r="G82" s="15"/>
      <c r="H82" s="14"/>
      <c r="I82" s="5"/>
      <c r="J82" s="13"/>
      <c r="K82" s="3" t="str">
        <f>IF(COUNTA(C83:C84)&lt;=1,"","ERROR!  Select only one answer.")</f>
        <v/>
      </c>
    </row>
    <row r="83" spans="1:11" s="2" customFormat="1" ht="13.5" thickBot="1" x14ac:dyDescent="0.3">
      <c r="A83" s="18"/>
      <c r="B83" s="1"/>
      <c r="C83" s="26" t="s">
        <v>4</v>
      </c>
      <c r="D83" s="1" t="s">
        <v>7</v>
      </c>
      <c r="E83" s="1"/>
      <c r="F83" s="8"/>
      <c r="G83" s="7">
        <v>0</v>
      </c>
      <c r="H83" s="6">
        <f>G83*F82*$F$5</f>
        <v>0</v>
      </c>
      <c r="I83" s="5"/>
      <c r="J83" s="4">
        <f>IF(ISBLANK(C83),0,H83)</f>
        <v>0</v>
      </c>
      <c r="K83" s="10"/>
    </row>
    <row r="84" spans="1:11" s="2" customFormat="1" ht="13.5" thickBot="1" x14ac:dyDescent="0.3">
      <c r="A84" s="18"/>
      <c r="B84" s="1"/>
      <c r="C84" s="11"/>
      <c r="D84" s="1" t="s">
        <v>8</v>
      </c>
      <c r="E84" s="1"/>
      <c r="F84" s="8"/>
      <c r="G84" s="7">
        <v>1</v>
      </c>
      <c r="H84" s="6">
        <f>G84*F82*$F$5</f>
        <v>0.5</v>
      </c>
      <c r="I84" s="5"/>
      <c r="J84" s="4">
        <f>IF(ISBLANK(C84),0,H84)</f>
        <v>0</v>
      </c>
      <c r="K84" s="10"/>
    </row>
    <row r="85" spans="1:11" s="2" customFormat="1" x14ac:dyDescent="0.25">
      <c r="A85" s="18"/>
      <c r="B85" s="1"/>
      <c r="C85" s="1"/>
      <c r="D85" s="1"/>
      <c r="E85" s="1"/>
      <c r="F85" s="8"/>
      <c r="G85" s="7"/>
      <c r="H85" s="6"/>
      <c r="I85" s="5"/>
      <c r="J85" s="4"/>
      <c r="K85" s="10"/>
    </row>
    <row r="86" spans="1:11" s="2" customFormat="1" x14ac:dyDescent="0.25">
      <c r="A86" s="18"/>
      <c r="B86" s="1"/>
      <c r="C86" s="1"/>
      <c r="D86" s="1"/>
      <c r="E86" s="1"/>
      <c r="F86" s="8"/>
      <c r="G86" s="7"/>
      <c r="H86" s="6"/>
      <c r="I86" s="5"/>
      <c r="J86" s="4"/>
      <c r="K86" s="10"/>
    </row>
    <row r="87" spans="1:11" s="2" customFormat="1" ht="27.2" customHeight="1" thickBot="1" x14ac:dyDescent="0.3">
      <c r="A87" s="19" t="s">
        <v>37</v>
      </c>
      <c r="B87" s="4"/>
      <c r="C87" s="68" t="s">
        <v>36</v>
      </c>
      <c r="D87" s="68"/>
      <c r="E87" s="21"/>
      <c r="F87" s="16">
        <v>0.05</v>
      </c>
      <c r="G87" s="20"/>
      <c r="H87" s="14"/>
      <c r="I87" s="5"/>
      <c r="J87" s="13"/>
      <c r="K87" s="3" t="str">
        <f>IF(COUNTA(C88:C90)&lt;=1,"","ERROR!  Select only one answer.")</f>
        <v/>
      </c>
    </row>
    <row r="88" spans="1:11" s="2" customFormat="1" ht="13.5" thickBot="1" x14ac:dyDescent="0.3">
      <c r="A88" s="18"/>
      <c r="B88" s="1"/>
      <c r="C88" s="11"/>
      <c r="D88" s="1" t="s">
        <v>35</v>
      </c>
      <c r="E88" s="1"/>
      <c r="F88" s="8"/>
      <c r="G88" s="7">
        <v>0</v>
      </c>
      <c r="H88" s="6">
        <f>G88*F87*$F$5</f>
        <v>0</v>
      </c>
      <c r="I88" s="5"/>
      <c r="J88" s="4">
        <f>IF(ISBLANK(C88),0,H88)</f>
        <v>0</v>
      </c>
      <c r="K88" s="3"/>
    </row>
    <row r="89" spans="1:11" s="2" customFormat="1" ht="13.5" thickBot="1" x14ac:dyDescent="0.3">
      <c r="A89" s="18"/>
      <c r="B89" s="1"/>
      <c r="C89" s="11" t="s">
        <v>4</v>
      </c>
      <c r="D89" s="1" t="s">
        <v>34</v>
      </c>
      <c r="E89" s="1"/>
      <c r="F89" s="8"/>
      <c r="G89" s="7">
        <v>0.5</v>
      </c>
      <c r="H89" s="6">
        <f>G89*F87*$F$5</f>
        <v>0.25</v>
      </c>
      <c r="I89" s="5"/>
      <c r="J89" s="4">
        <f>IF(ISBLANK(C89),0,H89)</f>
        <v>0.25</v>
      </c>
      <c r="K89" s="3"/>
    </row>
    <row r="90" spans="1:11" s="2" customFormat="1" ht="13.5" thickBot="1" x14ac:dyDescent="0.3">
      <c r="A90" s="18"/>
      <c r="B90" s="1"/>
      <c r="C90" s="11"/>
      <c r="D90" s="1" t="s">
        <v>33</v>
      </c>
      <c r="E90" s="1"/>
      <c r="F90" s="8"/>
      <c r="G90" s="7">
        <v>1</v>
      </c>
      <c r="H90" s="6">
        <f>G90*F87*$F$5</f>
        <v>0.5</v>
      </c>
      <c r="I90" s="5"/>
      <c r="J90" s="4">
        <f>IF(ISBLANK(C90),0,H90)</f>
        <v>0</v>
      </c>
      <c r="K90" s="3"/>
    </row>
    <row r="91" spans="1:11" s="2" customFormat="1" x14ac:dyDescent="0.25">
      <c r="A91" s="18"/>
      <c r="B91" s="1"/>
      <c r="C91" s="1"/>
      <c r="D91" s="1"/>
      <c r="E91" s="1"/>
      <c r="F91" s="8"/>
      <c r="G91" s="7"/>
      <c r="H91" s="6"/>
      <c r="I91" s="5"/>
      <c r="J91" s="4"/>
      <c r="K91" s="3"/>
    </row>
    <row r="92" spans="1:11" s="2" customFormat="1" x14ac:dyDescent="0.25">
      <c r="A92" s="18"/>
      <c r="B92" s="1"/>
      <c r="C92" s="1"/>
      <c r="D92" s="1"/>
      <c r="E92" s="1"/>
      <c r="F92" s="8"/>
      <c r="G92" s="7"/>
      <c r="H92" s="6"/>
      <c r="I92" s="5"/>
      <c r="J92" s="4"/>
      <c r="K92" s="3"/>
    </row>
    <row r="93" spans="1:11" s="2" customFormat="1" ht="66.75" customHeight="1" thickBot="1" x14ac:dyDescent="0.3">
      <c r="A93" s="19" t="s">
        <v>30</v>
      </c>
      <c r="B93" s="4"/>
      <c r="C93" s="68" t="s">
        <v>32</v>
      </c>
      <c r="D93" s="68"/>
      <c r="E93" s="21"/>
      <c r="F93" s="16">
        <v>0.05</v>
      </c>
      <c r="G93" s="20"/>
      <c r="H93" s="14"/>
      <c r="I93" s="5"/>
      <c r="J93" s="13"/>
      <c r="K93" s="3" t="str">
        <f>IF(COUNTA(C94:C95)&lt;=1,"","ERROR!  Select only one answer.")</f>
        <v/>
      </c>
    </row>
    <row r="94" spans="1:11" s="2" customFormat="1" ht="13.5" thickBot="1" x14ac:dyDescent="0.3">
      <c r="A94" s="19"/>
      <c r="B94" s="4"/>
      <c r="C94" s="24" t="s">
        <v>4</v>
      </c>
      <c r="D94" s="23" t="s">
        <v>8</v>
      </c>
      <c r="E94" s="23"/>
      <c r="F94" s="22"/>
      <c r="G94" s="7">
        <v>0</v>
      </c>
      <c r="H94" s="6">
        <f>G94*F93*$F$5</f>
        <v>0</v>
      </c>
      <c r="I94" s="5"/>
      <c r="J94" s="4">
        <f>IF(ISBLANK(C94),0,H94)</f>
        <v>0</v>
      </c>
      <c r="K94" s="3"/>
    </row>
    <row r="95" spans="1:11" s="2" customFormat="1" ht="13.5" thickBot="1" x14ac:dyDescent="0.3">
      <c r="A95" s="19"/>
      <c r="B95" s="4"/>
      <c r="C95" s="24"/>
      <c r="D95" s="23" t="s">
        <v>7</v>
      </c>
      <c r="E95" s="23"/>
      <c r="F95" s="22"/>
      <c r="G95" s="7">
        <v>1</v>
      </c>
      <c r="H95" s="6">
        <f>G95*F93*$F$5</f>
        <v>0.5</v>
      </c>
      <c r="I95" s="5"/>
      <c r="J95" s="4">
        <f>IF(ISBLANK(C95),0,H95)</f>
        <v>0</v>
      </c>
      <c r="K95" s="3"/>
    </row>
    <row r="96" spans="1:11" s="2" customFormat="1" x14ac:dyDescent="0.25">
      <c r="A96" s="19"/>
      <c r="B96" s="4"/>
      <c r="C96" s="23"/>
      <c r="D96" s="23"/>
      <c r="E96" s="23"/>
      <c r="F96" s="22"/>
      <c r="G96" s="7"/>
      <c r="H96" s="6"/>
      <c r="I96" s="5"/>
      <c r="J96" s="4"/>
      <c r="K96" s="3"/>
    </row>
    <row r="97" spans="1:11" s="2" customFormat="1" x14ac:dyDescent="0.25">
      <c r="A97" s="19"/>
      <c r="B97" s="4"/>
      <c r="C97" s="23"/>
      <c r="D97" s="23"/>
      <c r="E97" s="23"/>
      <c r="F97" s="22"/>
      <c r="G97" s="7"/>
      <c r="H97" s="6"/>
      <c r="I97" s="5"/>
      <c r="J97" s="4"/>
      <c r="K97" s="3"/>
    </row>
    <row r="98" spans="1:11" s="2" customFormat="1" ht="78.75" customHeight="1" thickBot="1" x14ac:dyDescent="0.3">
      <c r="A98" s="19" t="s">
        <v>30</v>
      </c>
      <c r="B98" s="4"/>
      <c r="C98" s="68" t="s">
        <v>31</v>
      </c>
      <c r="D98" s="68"/>
      <c r="E98" s="21"/>
      <c r="F98" s="16">
        <v>0.05</v>
      </c>
      <c r="G98" s="20"/>
      <c r="H98" s="14"/>
      <c r="I98" s="5"/>
      <c r="J98" s="13"/>
      <c r="K98" s="3" t="str">
        <f>IF(COUNTA(C99:C100)&lt;=1,"","ERROR!  Select only one answer.")</f>
        <v/>
      </c>
    </row>
    <row r="99" spans="1:11" s="2" customFormat="1" ht="13.5" thickBot="1" x14ac:dyDescent="0.3">
      <c r="A99" s="19"/>
      <c r="B99" s="4"/>
      <c r="C99" s="24" t="s">
        <v>4</v>
      </c>
      <c r="D99" s="23" t="s">
        <v>8</v>
      </c>
      <c r="E99" s="23"/>
      <c r="F99" s="22"/>
      <c r="G99" s="7">
        <v>0</v>
      </c>
      <c r="H99" s="6">
        <f>G99*F98*$F$5</f>
        <v>0</v>
      </c>
      <c r="I99" s="5"/>
      <c r="J99" s="4">
        <f>IF(ISBLANK(C99),0,H99)</f>
        <v>0</v>
      </c>
      <c r="K99" s="3"/>
    </row>
    <row r="100" spans="1:11" s="2" customFormat="1" ht="13.5" thickBot="1" x14ac:dyDescent="0.3">
      <c r="A100" s="19"/>
      <c r="B100" s="4"/>
      <c r="C100" s="24"/>
      <c r="D100" s="23" t="s">
        <v>7</v>
      </c>
      <c r="E100" s="23"/>
      <c r="F100" s="22"/>
      <c r="G100" s="7">
        <v>1</v>
      </c>
      <c r="H100" s="6">
        <f>G100*F98*$F$5</f>
        <v>0.5</v>
      </c>
      <c r="I100" s="5"/>
      <c r="J100" s="4">
        <f>IF(ISBLANK(C100),0,H100)</f>
        <v>0</v>
      </c>
      <c r="K100" s="3"/>
    </row>
    <row r="101" spans="1:11" s="2" customFormat="1" x14ac:dyDescent="0.25">
      <c r="A101" s="19"/>
      <c r="B101" s="4"/>
      <c r="C101" s="23"/>
      <c r="D101" s="23"/>
      <c r="E101" s="23"/>
      <c r="F101" s="22"/>
      <c r="G101" s="25"/>
      <c r="H101" s="6"/>
      <c r="I101" s="5"/>
      <c r="J101" s="4"/>
      <c r="K101" s="3"/>
    </row>
    <row r="102" spans="1:11" s="2" customFormat="1" x14ac:dyDescent="0.25">
      <c r="A102" s="18"/>
      <c r="B102" s="1"/>
      <c r="C102" s="1"/>
      <c r="D102" s="1"/>
      <c r="E102" s="1"/>
      <c r="F102" s="8"/>
      <c r="G102" s="7"/>
      <c r="H102" s="6"/>
      <c r="I102" s="5"/>
      <c r="J102" s="4"/>
      <c r="K102" s="3"/>
    </row>
    <row r="103" spans="1:11" s="2" customFormat="1" ht="29.25" customHeight="1" thickBot="1" x14ac:dyDescent="0.3">
      <c r="A103" s="19" t="s">
        <v>30</v>
      </c>
      <c r="B103" s="4"/>
      <c r="C103" s="68" t="s">
        <v>29</v>
      </c>
      <c r="D103" s="68"/>
      <c r="E103" s="21"/>
      <c r="F103" s="16">
        <v>0.12</v>
      </c>
      <c r="G103" s="20"/>
      <c r="H103" s="14"/>
      <c r="I103" s="5"/>
      <c r="J103" s="13"/>
      <c r="K103" s="3" t="str">
        <f>IF(COUNTA(C104:C106)&lt;=1,"","ERROR!  Select only one answer.")</f>
        <v/>
      </c>
    </row>
    <row r="104" spans="1:11" s="2" customFormat="1" ht="26.25" thickBot="1" x14ac:dyDescent="0.3">
      <c r="A104" s="19"/>
      <c r="B104" s="4"/>
      <c r="C104" s="24"/>
      <c r="D104" s="23" t="s">
        <v>28</v>
      </c>
      <c r="E104" s="23"/>
      <c r="F104" s="22"/>
      <c r="G104" s="7">
        <v>0</v>
      </c>
      <c r="H104" s="6">
        <f>G104*F103*$F$5</f>
        <v>0</v>
      </c>
      <c r="I104" s="5"/>
      <c r="J104" s="4">
        <f>IF(ISBLANK(C104),0,H104)</f>
        <v>0</v>
      </c>
      <c r="K104" s="3"/>
    </row>
    <row r="105" spans="1:11" s="2" customFormat="1" ht="13.5" thickBot="1" x14ac:dyDescent="0.3">
      <c r="A105" s="19"/>
      <c r="B105" s="4"/>
      <c r="C105" s="24" t="s">
        <v>4</v>
      </c>
      <c r="D105" s="23" t="s">
        <v>27</v>
      </c>
      <c r="E105" s="23"/>
      <c r="F105" s="22"/>
      <c r="G105" s="25">
        <v>0.5</v>
      </c>
      <c r="H105" s="6">
        <f>G105*F103*$F$5</f>
        <v>0.6</v>
      </c>
      <c r="I105" s="5"/>
      <c r="J105" s="4">
        <f>IF(ISBLANK(C105),0,H105)</f>
        <v>0.6</v>
      </c>
      <c r="K105" s="3"/>
    </row>
    <row r="106" spans="1:11" s="2" customFormat="1" ht="13.5" thickBot="1" x14ac:dyDescent="0.3">
      <c r="A106" s="19"/>
      <c r="B106" s="4"/>
      <c r="C106" s="24"/>
      <c r="D106" s="23" t="s">
        <v>26</v>
      </c>
      <c r="E106" s="23"/>
      <c r="F106" s="22"/>
      <c r="G106" s="7">
        <v>1</v>
      </c>
      <c r="H106" s="6">
        <f>G106*F103*$F$5</f>
        <v>1.2</v>
      </c>
      <c r="I106" s="5"/>
      <c r="J106" s="4">
        <f>IF(ISBLANK(C106),0,H106)</f>
        <v>0</v>
      </c>
      <c r="K106" s="3"/>
    </row>
    <row r="107" spans="1:11" s="2" customFormat="1" x14ac:dyDescent="0.25">
      <c r="A107" s="18"/>
      <c r="B107" s="1"/>
      <c r="C107" s="1"/>
      <c r="D107" s="1"/>
      <c r="E107" s="1"/>
      <c r="F107" s="8"/>
      <c r="G107" s="7"/>
      <c r="H107" s="6"/>
      <c r="I107" s="5"/>
      <c r="J107" s="4"/>
      <c r="K107" s="3"/>
    </row>
    <row r="108" spans="1:11" s="2" customFormat="1" x14ac:dyDescent="0.25">
      <c r="A108" s="18"/>
      <c r="B108" s="1"/>
      <c r="C108" s="1"/>
      <c r="D108" s="1"/>
      <c r="E108" s="1"/>
      <c r="F108" s="8"/>
      <c r="G108" s="7"/>
      <c r="H108" s="6"/>
      <c r="I108" s="5"/>
      <c r="J108" s="4"/>
      <c r="K108" s="3"/>
    </row>
    <row r="109" spans="1:11" s="2" customFormat="1" ht="27.2" customHeight="1" thickBot="1" x14ac:dyDescent="0.3">
      <c r="A109" s="19" t="s">
        <v>18</v>
      </c>
      <c r="B109" s="4"/>
      <c r="C109" s="68" t="s">
        <v>25</v>
      </c>
      <c r="D109" s="68"/>
      <c r="E109" s="21"/>
      <c r="F109" s="16">
        <v>0.12</v>
      </c>
      <c r="G109" s="20"/>
      <c r="H109" s="14"/>
      <c r="I109" s="5"/>
      <c r="J109" s="13"/>
      <c r="K109" s="3" t="str">
        <f>IF(COUNTA(C110:C112)&lt;=1,"","ERROR!  Select only one answer.")</f>
        <v/>
      </c>
    </row>
    <row r="110" spans="1:11" s="2" customFormat="1" ht="39" thickBot="1" x14ac:dyDescent="0.3">
      <c r="A110" s="18"/>
      <c r="B110" s="1"/>
      <c r="C110" s="11" t="s">
        <v>4</v>
      </c>
      <c r="D110" s="1" t="s">
        <v>24</v>
      </c>
      <c r="E110" s="1"/>
      <c r="F110" s="8"/>
      <c r="G110" s="7">
        <v>0</v>
      </c>
      <c r="H110" s="6">
        <f>G110*F109*$F$5</f>
        <v>0</v>
      </c>
      <c r="I110" s="5"/>
      <c r="J110" s="4">
        <f>IF(ISBLANK(C110),0,H110)</f>
        <v>0</v>
      </c>
      <c r="K110" s="10"/>
    </row>
    <row r="111" spans="1:11" s="2" customFormat="1" ht="26.25" thickBot="1" x14ac:dyDescent="0.3">
      <c r="A111" s="18"/>
      <c r="B111" s="1"/>
      <c r="C111" s="11"/>
      <c r="D111" s="1" t="s">
        <v>23</v>
      </c>
      <c r="E111" s="1"/>
      <c r="F111" s="8"/>
      <c r="G111" s="7">
        <v>0.5</v>
      </c>
      <c r="H111" s="6">
        <f>G111*F109*$F$5</f>
        <v>0.6</v>
      </c>
      <c r="I111" s="5"/>
      <c r="J111" s="4">
        <f>IF(ISBLANK(C111),0,H111)</f>
        <v>0</v>
      </c>
      <c r="K111" s="3"/>
    </row>
    <row r="112" spans="1:11" s="2" customFormat="1" ht="13.5" thickBot="1" x14ac:dyDescent="0.3">
      <c r="A112" s="18"/>
      <c r="B112" s="1"/>
      <c r="C112" s="11"/>
      <c r="D112" s="1" t="s">
        <v>22</v>
      </c>
      <c r="E112" s="1"/>
      <c r="F112" s="8"/>
      <c r="G112" s="7">
        <v>1</v>
      </c>
      <c r="H112" s="6">
        <f>G112*F109*$F$5</f>
        <v>1.2</v>
      </c>
      <c r="I112" s="5"/>
      <c r="J112" s="4">
        <f>IF(ISBLANK(C112),0,H112)</f>
        <v>0</v>
      </c>
      <c r="K112" s="3"/>
    </row>
    <row r="113" spans="1:11" s="2" customFormat="1" x14ac:dyDescent="0.25">
      <c r="A113" s="18"/>
      <c r="B113" s="1"/>
      <c r="C113" s="1"/>
      <c r="D113" s="1"/>
      <c r="E113" s="1"/>
      <c r="F113" s="8"/>
      <c r="G113" s="7"/>
      <c r="H113" s="6"/>
      <c r="I113" s="5"/>
      <c r="J113" s="4"/>
      <c r="K113" s="3"/>
    </row>
    <row r="114" spans="1:11" s="2" customFormat="1" x14ac:dyDescent="0.25">
      <c r="A114" s="18"/>
      <c r="B114" s="1"/>
      <c r="C114" s="1"/>
      <c r="D114" s="1"/>
      <c r="E114" s="1"/>
      <c r="F114" s="8"/>
      <c r="G114" s="7"/>
      <c r="H114" s="6"/>
      <c r="I114" s="5"/>
      <c r="J114" s="4"/>
      <c r="K114" s="3"/>
    </row>
    <row r="115" spans="1:11" s="2" customFormat="1" ht="66" customHeight="1" thickBot="1" x14ac:dyDescent="0.3">
      <c r="A115" s="19" t="s">
        <v>18</v>
      </c>
      <c r="B115" s="4"/>
      <c r="C115" s="69" t="s">
        <v>21</v>
      </c>
      <c r="D115" s="69"/>
      <c r="E115" s="4"/>
      <c r="F115" s="16">
        <v>0.05</v>
      </c>
      <c r="G115" s="15"/>
      <c r="H115" s="14"/>
      <c r="I115" s="5"/>
      <c r="J115" s="13"/>
      <c r="K115" s="3" t="str">
        <f>IF(COUNTA(C116:C118)&lt;=1,"","ERROR!  Select only one answer.")</f>
        <v/>
      </c>
    </row>
    <row r="116" spans="1:11" s="2" customFormat="1" ht="13.5" thickBot="1" x14ac:dyDescent="0.3">
      <c r="A116" s="18"/>
      <c r="B116" s="1"/>
      <c r="C116" s="11"/>
      <c r="D116" s="1" t="s">
        <v>8</v>
      </c>
      <c r="E116" s="1"/>
      <c r="F116" s="8"/>
      <c r="G116" s="7">
        <v>0</v>
      </c>
      <c r="H116" s="6">
        <f>G116*F115*$F$5</f>
        <v>0</v>
      </c>
      <c r="I116" s="5"/>
      <c r="J116" s="4">
        <f>IF(ISBLANK(C116),0,H116)</f>
        <v>0</v>
      </c>
      <c r="K116" s="3"/>
    </row>
    <row r="117" spans="1:11" s="2" customFormat="1" ht="26.25" thickBot="1" x14ac:dyDescent="0.3">
      <c r="A117" s="18"/>
      <c r="B117" s="1"/>
      <c r="C117" s="11" t="s">
        <v>4</v>
      </c>
      <c r="D117" s="1" t="s">
        <v>20</v>
      </c>
      <c r="E117" s="1"/>
      <c r="F117" s="8"/>
      <c r="G117" s="7">
        <v>0.5</v>
      </c>
      <c r="H117" s="6">
        <f>G117*F115*$F$5</f>
        <v>0.25</v>
      </c>
      <c r="I117" s="5"/>
      <c r="J117" s="4">
        <f>IF(ISBLANK(C117),0,H117)</f>
        <v>0.25</v>
      </c>
      <c r="K117" s="3"/>
    </row>
    <row r="118" spans="1:11" s="2" customFormat="1" ht="13.5" thickBot="1" x14ac:dyDescent="0.3">
      <c r="A118" s="18"/>
      <c r="B118" s="1"/>
      <c r="C118" s="11"/>
      <c r="D118" s="1" t="s">
        <v>7</v>
      </c>
      <c r="E118" s="1"/>
      <c r="F118" s="8"/>
      <c r="G118" s="7">
        <v>1</v>
      </c>
      <c r="H118" s="6">
        <f>G118*F115*$F$5</f>
        <v>0.5</v>
      </c>
      <c r="I118" s="5"/>
      <c r="J118" s="4">
        <f>IF(ISBLANK(C118),0,H118)</f>
        <v>0</v>
      </c>
      <c r="K118" s="3"/>
    </row>
    <row r="119" spans="1:11" s="2" customFormat="1" x14ac:dyDescent="0.25">
      <c r="A119" s="18"/>
      <c r="B119" s="1"/>
      <c r="C119" s="1"/>
      <c r="D119" s="1"/>
      <c r="E119" s="1"/>
      <c r="F119" s="8"/>
      <c r="G119" s="7"/>
      <c r="H119" s="6"/>
      <c r="I119" s="5"/>
      <c r="J119" s="4"/>
      <c r="K119" s="3"/>
    </row>
    <row r="120" spans="1:11" s="2" customFormat="1" x14ac:dyDescent="0.25">
      <c r="A120" s="18"/>
      <c r="B120" s="1"/>
      <c r="C120" s="1"/>
      <c r="D120" s="1"/>
      <c r="E120" s="1"/>
      <c r="F120" s="8"/>
      <c r="G120" s="7"/>
      <c r="H120" s="6"/>
      <c r="I120" s="5"/>
      <c r="J120" s="4"/>
      <c r="K120" s="3"/>
    </row>
    <row r="121" spans="1:11" s="2" customFormat="1" ht="144" customHeight="1" thickBot="1" x14ac:dyDescent="0.3">
      <c r="A121" s="19" t="s">
        <v>18</v>
      </c>
      <c r="B121" s="4"/>
      <c r="C121" s="68" t="s">
        <v>19</v>
      </c>
      <c r="D121" s="68"/>
      <c r="E121" s="21"/>
      <c r="F121" s="16">
        <v>0.12</v>
      </c>
      <c r="G121" s="20"/>
      <c r="H121" s="14"/>
      <c r="I121" s="5"/>
      <c r="J121" s="13"/>
      <c r="K121" s="3" t="str">
        <f>IF(COUNTA(C122:C123)&lt;=1,"","ERROR!  Select only one answer.")</f>
        <v/>
      </c>
    </row>
    <row r="122" spans="1:11" s="2" customFormat="1" ht="13.5" thickBot="1" x14ac:dyDescent="0.3">
      <c r="A122" s="18"/>
      <c r="B122" s="1"/>
      <c r="C122" s="11" t="s">
        <v>4</v>
      </c>
      <c r="D122" s="1" t="s">
        <v>8</v>
      </c>
      <c r="E122" s="1"/>
      <c r="F122" s="8"/>
      <c r="G122" s="7">
        <v>0</v>
      </c>
      <c r="H122" s="6">
        <f>G122*F121*$F$5</f>
        <v>0</v>
      </c>
      <c r="I122" s="5"/>
      <c r="J122" s="4">
        <f>IF(ISBLANK(C122),0,H122)</f>
        <v>0</v>
      </c>
      <c r="K122" s="3"/>
    </row>
    <row r="123" spans="1:11" s="2" customFormat="1" ht="13.5" thickBot="1" x14ac:dyDescent="0.3">
      <c r="A123" s="18"/>
      <c r="B123" s="1"/>
      <c r="C123" s="11"/>
      <c r="D123" s="1" t="s">
        <v>7</v>
      </c>
      <c r="E123" s="1"/>
      <c r="F123" s="8"/>
      <c r="G123" s="7">
        <v>1</v>
      </c>
      <c r="H123" s="6">
        <f>G123*F121*$F$5</f>
        <v>1.2</v>
      </c>
      <c r="I123" s="5"/>
      <c r="J123" s="4">
        <f>IF(ISBLANK(C123),0,H123)</f>
        <v>0</v>
      </c>
      <c r="K123" s="3"/>
    </row>
    <row r="124" spans="1:11" s="2" customFormat="1" x14ac:dyDescent="0.25">
      <c r="A124" s="18"/>
      <c r="B124" s="1"/>
      <c r="C124" s="1"/>
      <c r="D124" s="1"/>
      <c r="E124" s="1"/>
      <c r="F124" s="8"/>
      <c r="G124" s="7"/>
      <c r="H124" s="6"/>
      <c r="I124" s="5"/>
      <c r="J124" s="4"/>
      <c r="K124" s="3"/>
    </row>
    <row r="125" spans="1:11" s="2" customFormat="1" x14ac:dyDescent="0.25">
      <c r="A125" s="18"/>
      <c r="B125" s="1"/>
      <c r="C125" s="1"/>
      <c r="D125" s="1"/>
      <c r="E125" s="1"/>
      <c r="F125" s="8"/>
      <c r="G125" s="7"/>
      <c r="H125" s="6"/>
      <c r="I125" s="5"/>
      <c r="J125" s="4"/>
      <c r="K125" s="3"/>
    </row>
    <row r="126" spans="1:11" s="2" customFormat="1" ht="27.75" customHeight="1" thickBot="1" x14ac:dyDescent="0.3">
      <c r="A126" s="19" t="s">
        <v>18</v>
      </c>
      <c r="B126" s="4"/>
      <c r="C126" s="68" t="s">
        <v>17</v>
      </c>
      <c r="D126" s="68"/>
      <c r="E126" s="21"/>
      <c r="F126" s="16">
        <v>0.12</v>
      </c>
      <c r="G126" s="20"/>
      <c r="H126" s="14"/>
      <c r="I126" s="5"/>
      <c r="J126" s="13"/>
      <c r="K126" s="3" t="str">
        <f>IF(COUNTA(C127:C130)&lt;=1,"","ERROR!  Select only one answer.")</f>
        <v/>
      </c>
    </row>
    <row r="127" spans="1:11" s="2" customFormat="1" ht="26.25" thickBot="1" x14ac:dyDescent="0.3">
      <c r="A127" s="18"/>
      <c r="B127" s="1"/>
      <c r="C127" s="11" t="s">
        <v>4</v>
      </c>
      <c r="D127" s="1" t="s">
        <v>16</v>
      </c>
      <c r="E127" s="1"/>
      <c r="F127" s="8"/>
      <c r="G127" s="7">
        <v>0</v>
      </c>
      <c r="H127" s="6">
        <f>G127*F126*$F$5</f>
        <v>0</v>
      </c>
      <c r="I127" s="5"/>
      <c r="J127" s="4">
        <f>IF(ISBLANK(C127),0,H127)</f>
        <v>0</v>
      </c>
      <c r="K127" s="3"/>
    </row>
    <row r="128" spans="1:11" s="2" customFormat="1" ht="26.25" thickBot="1" x14ac:dyDescent="0.3">
      <c r="A128" s="18"/>
      <c r="B128" s="1"/>
      <c r="C128" s="11"/>
      <c r="D128" s="1" t="s">
        <v>15</v>
      </c>
      <c r="E128" s="1"/>
      <c r="F128" s="8"/>
      <c r="G128" s="7">
        <v>0.5</v>
      </c>
      <c r="H128" s="6">
        <f>G128*F126*$F$5</f>
        <v>0.6</v>
      </c>
      <c r="I128" s="5"/>
      <c r="J128" s="4">
        <f>IF(ISBLANK(C128),0,H128)</f>
        <v>0</v>
      </c>
      <c r="K128" s="3"/>
    </row>
    <row r="129" spans="1:11" s="2" customFormat="1" ht="26.25" thickBot="1" x14ac:dyDescent="0.3">
      <c r="A129" s="18"/>
      <c r="B129" s="1"/>
      <c r="C129" s="11"/>
      <c r="D129" s="1" t="s">
        <v>14</v>
      </c>
      <c r="E129" s="1"/>
      <c r="F129" s="8"/>
      <c r="G129" s="7">
        <v>1</v>
      </c>
      <c r="H129" s="6">
        <f>G129*F126*$F$5</f>
        <v>1.2</v>
      </c>
      <c r="I129" s="5"/>
      <c r="J129" s="4">
        <f>IF(ISBLANK(C129),0,H129)</f>
        <v>0</v>
      </c>
      <c r="K129" s="3"/>
    </row>
    <row r="130" spans="1:11" s="2" customFormat="1" ht="13.5" thickBot="1" x14ac:dyDescent="0.3">
      <c r="A130" s="18"/>
      <c r="B130" s="1"/>
      <c r="C130" s="11"/>
      <c r="D130" s="1" t="s">
        <v>13</v>
      </c>
      <c r="E130" s="1"/>
      <c r="F130" s="8"/>
      <c r="G130" s="7">
        <v>1</v>
      </c>
      <c r="H130" s="6">
        <f>G130*F126*$F$5</f>
        <v>1.2</v>
      </c>
      <c r="I130" s="5"/>
      <c r="J130" s="4">
        <f>IF(ISBLANK(C130),0,H130)</f>
        <v>0</v>
      </c>
      <c r="K130" s="3"/>
    </row>
    <row r="131" spans="1:11" s="2" customFormat="1" x14ac:dyDescent="0.25">
      <c r="A131" s="18"/>
      <c r="B131" s="1"/>
      <c r="C131" s="1"/>
      <c r="D131" s="1"/>
      <c r="E131" s="1"/>
      <c r="F131" s="8"/>
      <c r="G131" s="7"/>
      <c r="H131" s="6"/>
      <c r="I131" s="5"/>
      <c r="J131" s="4"/>
      <c r="K131" s="3"/>
    </row>
    <row r="132" spans="1:11" s="2" customFormat="1" x14ac:dyDescent="0.25">
      <c r="A132" s="18"/>
      <c r="B132" s="1"/>
      <c r="C132" s="1"/>
      <c r="D132" s="1"/>
      <c r="E132" s="1"/>
      <c r="F132" s="8"/>
      <c r="G132" s="7"/>
      <c r="H132" s="6"/>
      <c r="I132" s="5"/>
      <c r="J132" s="4"/>
      <c r="K132" s="3"/>
    </row>
    <row r="133" spans="1:11" s="2" customFormat="1" ht="52.5" customHeight="1" thickBot="1" x14ac:dyDescent="0.3">
      <c r="A133" s="19" t="s">
        <v>10</v>
      </c>
      <c r="B133" s="4"/>
      <c r="C133" s="68" t="s">
        <v>12</v>
      </c>
      <c r="D133" s="68"/>
      <c r="E133" s="21"/>
      <c r="F133" s="16">
        <v>0.12</v>
      </c>
      <c r="G133" s="20"/>
      <c r="H133" s="14"/>
      <c r="I133" s="5"/>
      <c r="J133" s="13"/>
      <c r="K133" s="3" t="str">
        <f>IF(COUNTA(C134:C135)&lt;=1,"","ERROR!  Select only one answer.")</f>
        <v/>
      </c>
    </row>
    <row r="134" spans="1:11" s="2" customFormat="1" ht="13.5" thickBot="1" x14ac:dyDescent="0.3">
      <c r="A134" s="18"/>
      <c r="B134" s="1"/>
      <c r="C134" s="11" t="s">
        <v>4</v>
      </c>
      <c r="D134" s="1" t="s">
        <v>8</v>
      </c>
      <c r="E134" s="1"/>
      <c r="F134" s="8"/>
      <c r="G134" s="7">
        <v>0</v>
      </c>
      <c r="H134" s="6">
        <f>G134*F133*$F$5</f>
        <v>0</v>
      </c>
      <c r="I134" s="5"/>
      <c r="J134" s="4">
        <f>IF(ISBLANK(C134),0,H134)</f>
        <v>0</v>
      </c>
      <c r="K134" s="3"/>
    </row>
    <row r="135" spans="1:11" s="2" customFormat="1" ht="13.5" thickBot="1" x14ac:dyDescent="0.3">
      <c r="A135" s="18"/>
      <c r="B135" s="1"/>
      <c r="C135" s="11"/>
      <c r="D135" s="1" t="s">
        <v>7</v>
      </c>
      <c r="E135" s="1"/>
      <c r="F135" s="8"/>
      <c r="G135" s="7">
        <v>1</v>
      </c>
      <c r="H135" s="6">
        <f>G135*F133*$F$5</f>
        <v>1.2</v>
      </c>
      <c r="I135" s="5"/>
      <c r="J135" s="4">
        <f>IF(ISBLANK(C135),0,H135)</f>
        <v>0</v>
      </c>
      <c r="K135" s="3"/>
    </row>
    <row r="136" spans="1:11" s="2" customFormat="1" x14ac:dyDescent="0.25">
      <c r="A136" s="18"/>
      <c r="B136" s="1"/>
      <c r="C136" s="1"/>
      <c r="D136" s="1"/>
      <c r="E136" s="1"/>
      <c r="F136" s="8"/>
      <c r="G136" s="7"/>
      <c r="H136" s="6"/>
      <c r="I136" s="5"/>
      <c r="J136" s="4"/>
      <c r="K136" s="3"/>
    </row>
    <row r="137" spans="1:11" s="2" customFormat="1" x14ac:dyDescent="0.25">
      <c r="A137" s="18"/>
      <c r="B137" s="1"/>
      <c r="C137" s="1"/>
      <c r="D137" s="1"/>
      <c r="E137" s="1"/>
      <c r="F137" s="8"/>
      <c r="G137" s="7"/>
      <c r="H137" s="6"/>
      <c r="I137" s="5"/>
      <c r="J137" s="4"/>
      <c r="K137" s="3"/>
    </row>
    <row r="138" spans="1:11" s="2" customFormat="1" ht="27.75" customHeight="1" thickBot="1" x14ac:dyDescent="0.3">
      <c r="A138" s="19" t="s">
        <v>10</v>
      </c>
      <c r="B138" s="4"/>
      <c r="C138" s="68" t="s">
        <v>11</v>
      </c>
      <c r="D138" s="68"/>
      <c r="E138" s="21"/>
      <c r="F138" s="16">
        <v>0.05</v>
      </c>
      <c r="G138" s="20"/>
      <c r="H138" s="14"/>
      <c r="I138" s="5"/>
      <c r="J138" s="13"/>
      <c r="K138" s="3" t="str">
        <f>IF(COUNTA(C139:C140)&lt;=1,"","ERROR!  Select only one answer.")</f>
        <v/>
      </c>
    </row>
    <row r="139" spans="1:11" s="2" customFormat="1" ht="13.5" thickBot="1" x14ac:dyDescent="0.3">
      <c r="A139" s="18"/>
      <c r="B139" s="1"/>
      <c r="C139" s="11" t="s">
        <v>4</v>
      </c>
      <c r="D139" s="1" t="s">
        <v>8</v>
      </c>
      <c r="E139" s="1"/>
      <c r="F139" s="8"/>
      <c r="G139" s="7">
        <v>0</v>
      </c>
      <c r="H139" s="6">
        <f>G139*F138*$F$5</f>
        <v>0</v>
      </c>
      <c r="I139" s="5"/>
      <c r="J139" s="4">
        <f>IF(ISBLANK(C139),0,H139)</f>
        <v>0</v>
      </c>
      <c r="K139" s="3"/>
    </row>
    <row r="140" spans="1:11" s="2" customFormat="1" ht="13.5" thickBot="1" x14ac:dyDescent="0.3">
      <c r="A140" s="18"/>
      <c r="B140" s="1"/>
      <c r="C140" s="11"/>
      <c r="D140" s="1" t="s">
        <v>7</v>
      </c>
      <c r="E140" s="1"/>
      <c r="F140" s="8"/>
      <c r="G140" s="7">
        <v>1</v>
      </c>
      <c r="H140" s="6">
        <f>G140*F138*$F$5</f>
        <v>0.5</v>
      </c>
      <c r="I140" s="5"/>
      <c r="J140" s="4">
        <f>IF(ISBLANK(C140),0,H140)</f>
        <v>0</v>
      </c>
      <c r="K140" s="3"/>
    </row>
    <row r="141" spans="1:11" s="2" customFormat="1" x14ac:dyDescent="0.25">
      <c r="A141" s="18"/>
      <c r="B141" s="1"/>
      <c r="C141" s="1"/>
      <c r="D141" s="1"/>
      <c r="E141" s="1"/>
      <c r="F141" s="8"/>
      <c r="G141" s="7"/>
      <c r="H141" s="6"/>
      <c r="I141" s="5"/>
      <c r="J141" s="4"/>
      <c r="K141" s="3"/>
    </row>
    <row r="142" spans="1:11" s="2" customFormat="1" x14ac:dyDescent="0.25">
      <c r="A142" s="18"/>
      <c r="B142" s="1"/>
      <c r="C142" s="1"/>
      <c r="D142" s="1"/>
      <c r="E142" s="1"/>
      <c r="F142" s="8"/>
      <c r="G142" s="7"/>
      <c r="H142" s="6"/>
      <c r="I142" s="5"/>
      <c r="J142" s="4"/>
      <c r="K142" s="3"/>
    </row>
    <row r="143" spans="1:11" s="2" customFormat="1" ht="53.25" customHeight="1" thickBot="1" x14ac:dyDescent="0.3">
      <c r="A143" s="19" t="s">
        <v>10</v>
      </c>
      <c r="B143" s="4"/>
      <c r="C143" s="69" t="s">
        <v>9</v>
      </c>
      <c r="D143" s="69"/>
      <c r="E143" s="4"/>
      <c r="F143" s="16">
        <v>0.05</v>
      </c>
      <c r="G143" s="15"/>
      <c r="H143" s="14"/>
      <c r="I143" s="5"/>
      <c r="J143" s="13"/>
      <c r="K143" s="3" t="str">
        <f>IF(COUNTA(C144:C145)&lt;=1,"","ERROR!  Select only one answer.")</f>
        <v/>
      </c>
    </row>
    <row r="144" spans="1:11" s="2" customFormat="1" ht="13.5" thickBot="1" x14ac:dyDescent="0.3">
      <c r="A144" s="18"/>
      <c r="B144" s="1"/>
      <c r="C144" s="11" t="s">
        <v>4</v>
      </c>
      <c r="D144" s="1" t="s">
        <v>8</v>
      </c>
      <c r="E144" s="1"/>
      <c r="F144" s="8"/>
      <c r="G144" s="7">
        <v>0</v>
      </c>
      <c r="H144" s="6">
        <f>G144*F143*$F$5</f>
        <v>0</v>
      </c>
      <c r="I144" s="5"/>
      <c r="J144" s="4">
        <f>IF(ISBLANK(C144),0,H144)</f>
        <v>0</v>
      </c>
      <c r="K144" s="3"/>
    </row>
    <row r="145" spans="1:11" s="2" customFormat="1" ht="13.5" thickBot="1" x14ac:dyDescent="0.3">
      <c r="A145" s="18"/>
      <c r="B145" s="1"/>
      <c r="C145" s="11"/>
      <c r="D145" s="1" t="s">
        <v>7</v>
      </c>
      <c r="E145" s="1"/>
      <c r="F145" s="8"/>
      <c r="G145" s="7">
        <v>1</v>
      </c>
      <c r="H145" s="6">
        <f>G145*F143*$F$5</f>
        <v>0.5</v>
      </c>
      <c r="I145" s="5"/>
      <c r="J145" s="4">
        <f>IF(ISBLANK(C145),0,H145)</f>
        <v>0</v>
      </c>
      <c r="K145" s="3"/>
    </row>
    <row r="146" spans="1:11" s="2" customFormat="1" x14ac:dyDescent="0.25">
      <c r="A146" s="18"/>
      <c r="B146" s="1"/>
      <c r="C146" s="1"/>
      <c r="D146" s="1"/>
      <c r="E146" s="1"/>
      <c r="F146" s="8"/>
      <c r="G146" s="7"/>
      <c r="H146" s="6"/>
      <c r="I146" s="5"/>
      <c r="J146" s="4"/>
      <c r="K146" s="3"/>
    </row>
    <row r="147" spans="1:11" s="2" customFormat="1" x14ac:dyDescent="0.25">
      <c r="A147" s="18"/>
      <c r="B147" s="1"/>
      <c r="C147" s="1"/>
      <c r="D147" s="1"/>
      <c r="E147" s="1"/>
      <c r="F147" s="8"/>
      <c r="G147" s="7"/>
      <c r="H147" s="6"/>
      <c r="I147" s="5"/>
      <c r="J147" s="4"/>
      <c r="K147" s="3"/>
    </row>
    <row r="148" spans="1:11" s="2" customFormat="1" ht="40.5" customHeight="1" thickBot="1" x14ac:dyDescent="0.3">
      <c r="A148" s="17" t="s">
        <v>6</v>
      </c>
      <c r="B148" s="4"/>
      <c r="C148" s="69" t="s">
        <v>5</v>
      </c>
      <c r="D148" s="69"/>
      <c r="E148" s="4"/>
      <c r="F148" s="16">
        <v>1</v>
      </c>
      <c r="G148" s="15"/>
      <c r="H148" s="14"/>
      <c r="I148" s="5"/>
      <c r="J148" s="13"/>
      <c r="K148" s="3" t="str">
        <f>IF(COUNTA(C149:C152)&lt;=1,"","ERROR!  Select only one answer.")</f>
        <v/>
      </c>
    </row>
    <row r="149" spans="1:11" s="2" customFormat="1" ht="13.5" thickBot="1" x14ac:dyDescent="0.3">
      <c r="A149" s="12"/>
      <c r="B149" s="1"/>
      <c r="C149" s="11" t="s">
        <v>4</v>
      </c>
      <c r="D149" s="1" t="s">
        <v>3</v>
      </c>
      <c r="E149" s="1"/>
      <c r="F149" s="8"/>
      <c r="G149" s="7">
        <v>0</v>
      </c>
      <c r="H149" s="6">
        <f>G149*F148*$F$5</f>
        <v>0</v>
      </c>
      <c r="I149" s="5"/>
      <c r="J149" s="4">
        <f>IF(ISBLANK(C149),0,H149)</f>
        <v>0</v>
      </c>
      <c r="K149" s="3"/>
    </row>
    <row r="150" spans="1:11" s="2" customFormat="1" ht="13.5" thickBot="1" x14ac:dyDescent="0.3">
      <c r="A150" s="12"/>
      <c r="B150" s="1"/>
      <c r="C150" s="11"/>
      <c r="D150" s="1" t="s">
        <v>2</v>
      </c>
      <c r="E150" s="1"/>
      <c r="F150" s="8"/>
      <c r="G150" s="7">
        <v>0.4</v>
      </c>
      <c r="H150" s="6">
        <f>G150*F148*$F$5</f>
        <v>4</v>
      </c>
      <c r="I150" s="5"/>
      <c r="J150" s="4">
        <f>IF(ISBLANK(C150),0,H150)</f>
        <v>0</v>
      </c>
      <c r="K150" s="3"/>
    </row>
    <row r="151" spans="1:11" s="2" customFormat="1" ht="13.5" thickBot="1" x14ac:dyDescent="0.3">
      <c r="A151" s="12"/>
      <c r="B151" s="1"/>
      <c r="C151" s="11"/>
      <c r="D151" s="1" t="s">
        <v>1</v>
      </c>
      <c r="E151" s="1"/>
      <c r="F151" s="8"/>
      <c r="G151" s="7">
        <v>0.8</v>
      </c>
      <c r="H151" s="6">
        <f>G151*F148*$F$5</f>
        <v>8</v>
      </c>
      <c r="I151" s="5"/>
      <c r="J151" s="4">
        <f>IF(ISBLANK(C151),0,H151)</f>
        <v>0</v>
      </c>
      <c r="K151" s="3"/>
    </row>
    <row r="152" spans="1:11" s="2" customFormat="1" ht="13.5" thickBot="1" x14ac:dyDescent="0.3">
      <c r="A152" s="12"/>
      <c r="B152" s="1"/>
      <c r="C152" s="11"/>
      <c r="D152" s="1" t="s">
        <v>0</v>
      </c>
      <c r="E152" s="1"/>
      <c r="F152" s="8"/>
      <c r="G152" s="7">
        <v>1</v>
      </c>
      <c r="H152" s="6">
        <f>G152*F148*$F$5</f>
        <v>10</v>
      </c>
      <c r="I152" s="5"/>
      <c r="J152" s="4">
        <f>IF(ISBLANK(C152),0,H152)</f>
        <v>0</v>
      </c>
      <c r="K152" s="3"/>
    </row>
    <row r="153" spans="1:11" s="2" customFormat="1" x14ac:dyDescent="0.25">
      <c r="A153" s="1"/>
      <c r="B153" s="1"/>
      <c r="D153" s="1"/>
      <c r="E153" s="1"/>
      <c r="F153" s="8"/>
      <c r="G153" s="7"/>
      <c r="H153" s="6"/>
      <c r="I153" s="5"/>
      <c r="J153" s="4"/>
      <c r="K153" s="3"/>
    </row>
    <row r="154" spans="1:11" s="2" customFormat="1" x14ac:dyDescent="0.25">
      <c r="A154" s="1"/>
      <c r="B154" s="1"/>
      <c r="D154" s="1"/>
      <c r="E154" s="1"/>
      <c r="F154" s="8"/>
      <c r="G154" s="7"/>
      <c r="H154" s="6"/>
      <c r="I154" s="5"/>
      <c r="J154" s="4"/>
      <c r="K154" s="3"/>
    </row>
    <row r="155" spans="1:11" s="2" customFormat="1" x14ac:dyDescent="0.25">
      <c r="A155" s="1"/>
      <c r="B155" s="1"/>
      <c r="C155" s="1"/>
      <c r="D155" s="1"/>
      <c r="E155" s="1"/>
      <c r="F155" s="8"/>
      <c r="G155" s="7"/>
      <c r="H155" s="6"/>
      <c r="I155" s="5"/>
      <c r="J155" s="4"/>
      <c r="K155" s="1"/>
    </row>
    <row r="156" spans="1:11" s="2" customFormat="1" x14ac:dyDescent="0.25">
      <c r="A156" s="1"/>
      <c r="B156" s="1"/>
      <c r="C156" s="1"/>
      <c r="D156" s="1"/>
      <c r="E156" s="1"/>
      <c r="F156" s="8"/>
      <c r="G156" s="7"/>
      <c r="H156" s="6"/>
      <c r="I156" s="5"/>
      <c r="J156" s="4"/>
      <c r="K156" s="10"/>
    </row>
    <row r="158" spans="1:11" s="2" customFormat="1" x14ac:dyDescent="0.25">
      <c r="A158" s="1"/>
      <c r="B158" s="1"/>
      <c r="C158" s="1"/>
      <c r="D158" s="9"/>
      <c r="E158" s="1"/>
      <c r="F158" s="8"/>
      <c r="G158" s="7"/>
      <c r="H158" s="6"/>
      <c r="I158" s="5"/>
      <c r="J158" s="4"/>
      <c r="K158" s="3"/>
    </row>
    <row r="159" spans="1:11" s="2" customFormat="1" x14ac:dyDescent="0.25">
      <c r="A159" s="1"/>
      <c r="B159" s="1"/>
      <c r="C159" s="1"/>
      <c r="D159" s="9"/>
      <c r="E159" s="1"/>
      <c r="F159" s="8"/>
      <c r="G159" s="7"/>
      <c r="H159" s="6"/>
      <c r="I159" s="5"/>
      <c r="J159" s="4"/>
      <c r="K159" s="3"/>
    </row>
  </sheetData>
  <mergeCells count="27">
    <mergeCell ref="F10:H10"/>
    <mergeCell ref="F11:H13"/>
    <mergeCell ref="C15:D15"/>
    <mergeCell ref="C16:D16"/>
    <mergeCell ref="C23:D23"/>
    <mergeCell ref="C64:D64"/>
    <mergeCell ref="C71:D71"/>
    <mergeCell ref="C77:D77"/>
    <mergeCell ref="C82:D82"/>
    <mergeCell ref="C28:D28"/>
    <mergeCell ref="C35:D35"/>
    <mergeCell ref="C42:D42"/>
    <mergeCell ref="C48:D48"/>
    <mergeCell ref="C54:D54"/>
    <mergeCell ref="C59:D59"/>
    <mergeCell ref="C148:D148"/>
    <mergeCell ref="C103:D103"/>
    <mergeCell ref="C109:D109"/>
    <mergeCell ref="C115:D115"/>
    <mergeCell ref="C121:D121"/>
    <mergeCell ref="C126:D126"/>
    <mergeCell ref="C133:D133"/>
    <mergeCell ref="C87:D87"/>
    <mergeCell ref="C93:D93"/>
    <mergeCell ref="C138:D138"/>
    <mergeCell ref="C143:D143"/>
    <mergeCell ref="C98:D98"/>
  </mergeCells>
  <pageMargins left="0.25" right="0.25" top="0.25" bottom="0.25" header="0.25" footer="0.25"/>
  <pageSetup scale="62" fitToHeight="10" orientation="landscape" verticalDpi="4" r:id="rId1"/>
  <headerFooter>
    <oddHeader>&amp;R&amp;"Calibri"&amp;10&amp;K000000Business Use&amp;1#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COSO Risk Assessment (v57)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Fuentes, Samuel Omar</dc:creator>
  <cp:lastModifiedBy>jose.villanueva</cp:lastModifiedBy>
  <dcterms:created xsi:type="dcterms:W3CDTF">2020-05-29T17:52:56Z</dcterms:created>
  <dcterms:modified xsi:type="dcterms:W3CDTF">2022-07-28T13:08:27Z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iteId">
    <vt:lpwstr>33440fc6-b7c7-412c-bb73-0e70b0198d5a</vt:lpwstr>
  </property>
  <property fmtid="{D5CDD505-2E9C-101B-9397-08002B2CF9AE}" pid="4" name="MSIP_Label_e463cba9-5f6c-478d-9329-7b2295e4e8ed_Owner">
    <vt:lpwstr>samuel-omar.fuentes@atos.net</vt:lpwstr>
  </property>
  <property fmtid="{D5CDD505-2E9C-101B-9397-08002B2CF9AE}" pid="5" name="MSIP_Label_e463cba9-5f6c-478d-9329-7b2295e4e8ed_SetDate">
    <vt:lpwstr>2020-05-29T17:53:54.6498966Z</vt:lpwstr>
  </property>
  <property fmtid="{D5CDD505-2E9C-101B-9397-08002B2CF9AE}" pid="6" name="MSIP_Label_e463cba9-5f6c-478d-9329-7b2295e4e8ed_Name">
    <vt:lpwstr>Atos For Internal Use - All Employees</vt:lpwstr>
  </property>
  <property fmtid="{D5CDD505-2E9C-101B-9397-08002B2CF9AE}" pid="7" name="MSIP_Label_e463cba9-5f6c-478d-9329-7b2295e4e8ed_Application">
    <vt:lpwstr>Microsoft Azure Information Protection</vt:lpwstr>
  </property>
  <property fmtid="{D5CDD505-2E9C-101B-9397-08002B2CF9AE}" pid="8" name="MSIP_Label_e463cba9-5f6c-478d-9329-7b2295e4e8ed_ActionId">
    <vt:lpwstr>1d987725-e9af-442f-8a4f-53a038834619</vt:lpwstr>
  </property>
  <property fmtid="{D5CDD505-2E9C-101B-9397-08002B2CF9AE}" pid="9" name="MSIP_Label_e463cba9-5f6c-478d-9329-7b2295e4e8ed_Parent">
    <vt:lpwstr>112e00b9-34e2-4b26-a577-af1fd0f9f7ee</vt:lpwstr>
  </property>
  <property fmtid="{D5CDD505-2E9C-101B-9397-08002B2CF9AE}" pid="10" name="MSIP_Label_e463cba9-5f6c-478d-9329-7b2295e4e8ed_Extended_MSFT_Method">
    <vt:lpwstr>Automatic</vt:lpwstr>
  </property>
  <property fmtid="{D5CDD505-2E9C-101B-9397-08002B2CF9AE}" pid="11" name="MSIP_Label_5ae51613-0857-4737-a1b1-3f4dc2d8c862_Enabled">
    <vt:lpwstr>true</vt:lpwstr>
  </property>
  <property fmtid="{D5CDD505-2E9C-101B-9397-08002B2CF9AE}" pid="12" name="MSIP_Label_5ae51613-0857-4737-a1b1-3f4dc2d8c862_SetDate">
    <vt:lpwstr>2022-03-16T15:36:03Z</vt:lpwstr>
  </property>
  <property fmtid="{D5CDD505-2E9C-101B-9397-08002B2CF9AE}" pid="13" name="MSIP_Label_5ae51613-0857-4737-a1b1-3f4dc2d8c862_Method">
    <vt:lpwstr>Privileged</vt:lpwstr>
  </property>
  <property fmtid="{D5CDD505-2E9C-101B-9397-08002B2CF9AE}" pid="14" name="MSIP_Label_5ae51613-0857-4737-a1b1-3f4dc2d8c862_Name">
    <vt:lpwstr>Authorised diffusion to 3rd parties</vt:lpwstr>
  </property>
  <property fmtid="{D5CDD505-2E9C-101B-9397-08002B2CF9AE}" pid="15" name="MSIP_Label_5ae51613-0857-4737-a1b1-3f4dc2d8c862_SiteId">
    <vt:lpwstr>33440fc6-b7c7-412c-bb73-0e70b0198d5a</vt:lpwstr>
  </property>
  <property fmtid="{D5CDD505-2E9C-101B-9397-08002B2CF9AE}" pid="16" name="MSIP_Label_5ae51613-0857-4737-a1b1-3f4dc2d8c862_ActionId">
    <vt:lpwstr>6243fb55-9e2a-4ae4-a554-1d0f7f6d6bc8</vt:lpwstr>
  </property>
  <property fmtid="{D5CDD505-2E9C-101B-9397-08002B2CF9AE}" pid="17" name="MSIP_Label_5ae51613-0857-4737-a1b1-3f4dc2d8c862_ContentBits">
    <vt:lpwstr>0</vt:lpwstr>
  </property>
  <property fmtid="{D5CDD505-2E9C-101B-9397-08002B2CF9AE}" pid="18" name="MSIP_Label_a518e53f-798e-43aa-978d-c3fda1f3a682_Enabled">
    <vt:lpwstr>true</vt:lpwstr>
  </property>
  <property fmtid="{D5CDD505-2E9C-101B-9397-08002B2CF9AE}" pid="19" name="MSIP_Label_a518e53f-798e-43aa-978d-c3fda1f3a682_SetDate">
    <vt:lpwstr>2022-03-17T01:56:25Z</vt:lpwstr>
  </property>
  <property fmtid="{D5CDD505-2E9C-101B-9397-08002B2CF9AE}" pid="20" name="MSIP_Label_a518e53f-798e-43aa-978d-c3fda1f3a682_Method">
    <vt:lpwstr>Privileged</vt:lpwstr>
  </property>
  <property fmtid="{D5CDD505-2E9C-101B-9397-08002B2CF9AE}" pid="21" name="MSIP_Label_a518e53f-798e-43aa-978d-c3fda1f3a682_Name">
    <vt:lpwstr>PG - Internal Use</vt:lpwstr>
  </property>
  <property fmtid="{D5CDD505-2E9C-101B-9397-08002B2CF9AE}" pid="22" name="MSIP_Label_a518e53f-798e-43aa-978d-c3fda1f3a682_SiteId">
    <vt:lpwstr>3596192b-fdf5-4e2c-a6fa-acb706c963d8</vt:lpwstr>
  </property>
  <property fmtid="{D5CDD505-2E9C-101B-9397-08002B2CF9AE}" pid="23" name="MSIP_Label_a518e53f-798e-43aa-978d-c3fda1f3a682_ActionId">
    <vt:lpwstr>cb037809-070b-4933-a048-df847f199640</vt:lpwstr>
  </property>
  <property fmtid="{D5CDD505-2E9C-101B-9397-08002B2CF9AE}" pid="24" name="MSIP_Label_a518e53f-798e-43aa-978d-c3fda1f3a682_ContentBits">
    <vt:lpwstr>1</vt:lpwstr>
  </property>
</Properties>
</file>