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yhuixiang/Desktop/Work/2023/NTU/ntu-cs/SC2001/Lab_1/"/>
    </mc:Choice>
  </mc:AlternateContent>
  <xr:revisionPtr revIDLastSave="0" documentId="13_ncr:1_{4EC160F4-33EB-C54B-BE49-369D5105F54F}" xr6:coauthVersionLast="47" xr6:coauthVersionMax="47" xr10:uidLastSave="{00000000-0000-0000-0000-000000000000}"/>
  <bookViews>
    <workbookView xWindow="500" yWindow="500" windowWidth="28040" windowHeight="16460" xr2:uid="{00000000-000D-0000-FFFF-FFFF00000000}"/>
  </bookViews>
  <sheets>
    <sheet name="data_ci" sheetId="1" r:id="rId1"/>
    <sheet name="data_cii" sheetId="2" r:id="rId2"/>
    <sheet name="data_ciii" sheetId="3" r:id="rId3"/>
  </sheets>
  <definedNames>
    <definedName name="data_cii" localSheetId="1">data_cii!$P$1:$R$100</definedName>
    <definedName name="data_cii_1" localSheetId="1">data_cii!$A$1:$C$141</definedName>
    <definedName name="data_ciii_1" localSheetId="2">data_ciii!$A$1:$C$127</definedName>
    <definedName name="data_ciii_2" localSheetId="2">data_ciii!$A$128:$C$136</definedName>
    <definedName name="data_ciii_3" localSheetId="2">data_ciii!$A$137:$C$145</definedName>
    <definedName name="data_ciii_4" localSheetId="2">data_ciii!$A$146:$C$154</definedName>
    <definedName name="data_ciii_5" localSheetId="2">data_ciii!$A$155:$C$163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3" l="1"/>
  <c r="Q3" i="3"/>
  <c r="Q4" i="3"/>
  <c r="Q5" i="3"/>
  <c r="Q6" i="3"/>
  <c r="Q7" i="3"/>
  <c r="Q8" i="3"/>
  <c r="Q9" i="3"/>
  <c r="P3" i="3"/>
  <c r="P4" i="3"/>
  <c r="P5" i="3"/>
  <c r="P6" i="3"/>
  <c r="P7" i="3"/>
  <c r="P8" i="3"/>
  <c r="P9" i="3"/>
  <c r="P10" i="3"/>
  <c r="Q2" i="3"/>
  <c r="P2" i="3"/>
  <c r="O3" i="3"/>
  <c r="O4" i="3"/>
  <c r="O5" i="3"/>
  <c r="O6" i="3"/>
  <c r="O7" i="3"/>
  <c r="O8" i="3"/>
  <c r="O9" i="3"/>
  <c r="O10" i="3"/>
  <c r="O2" i="3"/>
  <c r="N3" i="3"/>
  <c r="N4" i="3"/>
  <c r="N5" i="3"/>
  <c r="N6" i="3"/>
  <c r="N7" i="3"/>
  <c r="N8" i="3"/>
  <c r="N9" i="3"/>
  <c r="N10" i="3"/>
  <c r="N2" i="3"/>
  <c r="D10" i="3"/>
  <c r="E10" i="3"/>
  <c r="F10" i="3"/>
  <c r="G10" i="3"/>
  <c r="H10" i="3"/>
  <c r="I10" i="3"/>
  <c r="J10" i="3"/>
  <c r="K10" i="3"/>
  <c r="L10" i="3"/>
  <c r="M10" i="3"/>
  <c r="E3" i="3"/>
  <c r="E4" i="3"/>
  <c r="E5" i="3"/>
  <c r="E6" i="3"/>
  <c r="E7" i="3"/>
  <c r="E8" i="3"/>
  <c r="E9" i="3"/>
  <c r="E2" i="3"/>
  <c r="F3" i="3"/>
  <c r="F4" i="3"/>
  <c r="F5" i="3"/>
  <c r="F6" i="3"/>
  <c r="F7" i="3"/>
  <c r="F8" i="3"/>
  <c r="F9" i="3"/>
  <c r="F2" i="3"/>
  <c r="G3" i="3"/>
  <c r="G4" i="3"/>
  <c r="G5" i="3"/>
  <c r="G6" i="3"/>
  <c r="G7" i="3"/>
  <c r="G8" i="3"/>
  <c r="G9" i="3"/>
  <c r="G2" i="3"/>
  <c r="M3" i="3"/>
  <c r="M4" i="3"/>
  <c r="M5" i="3"/>
  <c r="M6" i="3"/>
  <c r="M7" i="3"/>
  <c r="M8" i="3"/>
  <c r="M9" i="3"/>
  <c r="L3" i="3"/>
  <c r="L4" i="3"/>
  <c r="L5" i="3"/>
  <c r="L6" i="3"/>
  <c r="L7" i="3"/>
  <c r="L8" i="3"/>
  <c r="L9" i="3"/>
  <c r="K3" i="3"/>
  <c r="K4" i="3"/>
  <c r="K5" i="3"/>
  <c r="K6" i="3"/>
  <c r="K7" i="3"/>
  <c r="K8" i="3"/>
  <c r="K9" i="3"/>
  <c r="M2" i="3"/>
  <c r="L2" i="3"/>
  <c r="K2" i="3"/>
  <c r="J3" i="3"/>
  <c r="J4" i="3"/>
  <c r="J5" i="3"/>
  <c r="J6" i="3"/>
  <c r="J7" i="3"/>
  <c r="J8" i="3"/>
  <c r="J9" i="3"/>
  <c r="J2" i="3"/>
  <c r="I3" i="3"/>
  <c r="I4" i="3"/>
  <c r="I5" i="3"/>
  <c r="I6" i="3"/>
  <c r="I7" i="3"/>
  <c r="I8" i="3"/>
  <c r="I9" i="3"/>
  <c r="I2" i="3"/>
  <c r="H3" i="3"/>
  <c r="H4" i="3"/>
  <c r="H5" i="3"/>
  <c r="H6" i="3"/>
  <c r="H7" i="3"/>
  <c r="H8" i="3"/>
  <c r="H9" i="3"/>
  <c r="H2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3" i="3"/>
  <c r="D4" i="3"/>
  <c r="D5" i="3"/>
  <c r="D6" i="3"/>
  <c r="D7" i="3"/>
  <c r="D8" i="3"/>
  <c r="D9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2" i="2"/>
  <c r="G3" i="1"/>
  <c r="G4" i="1"/>
  <c r="G5" i="1"/>
  <c r="G6" i="1"/>
  <c r="G7" i="1"/>
  <c r="G8" i="1"/>
  <c r="G9" i="1"/>
  <c r="G10" i="1"/>
  <c r="G2" i="1"/>
  <c r="F3" i="1"/>
  <c r="F4" i="1"/>
  <c r="F5" i="1"/>
  <c r="F6" i="1"/>
  <c r="F7" i="1"/>
  <c r="F8" i="1"/>
  <c r="F9" i="1"/>
  <c r="F10" i="1"/>
  <c r="E2" i="1"/>
  <c r="F2" i="1"/>
  <c r="F2" i="2"/>
  <c r="H2" i="2" s="1"/>
  <c r="F3" i="2"/>
  <c r="H3" i="2" s="1"/>
  <c r="F4" i="2"/>
  <c r="H4" i="2" s="1"/>
  <c r="F5" i="2"/>
  <c r="H5" i="2" s="1"/>
  <c r="F6" i="2"/>
  <c r="H6" i="2" s="1"/>
  <c r="F7" i="2"/>
  <c r="H7" i="2" s="1"/>
  <c r="F8" i="2"/>
  <c r="H8" i="2" s="1"/>
  <c r="F9" i="2"/>
  <c r="H9" i="2" s="1"/>
  <c r="F10" i="2"/>
  <c r="H10" i="2" s="1"/>
  <c r="F11" i="2"/>
  <c r="H11" i="2" s="1"/>
  <c r="F12" i="2"/>
  <c r="H12" i="2" s="1"/>
  <c r="F13" i="2"/>
  <c r="H13" i="2" s="1"/>
  <c r="F14" i="2"/>
  <c r="H14" i="2" s="1"/>
  <c r="F15" i="2"/>
  <c r="H15" i="2" s="1"/>
  <c r="E3" i="1"/>
  <c r="E4" i="1"/>
  <c r="E5" i="1"/>
  <c r="E6" i="1"/>
  <c r="E7" i="1"/>
  <c r="E8" i="1"/>
  <c r="E9" i="1"/>
  <c r="E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9859E7-8291-5143-A9B0-714825D72211}" name="data_cii" type="6" refreshedVersion="8" background="1" saveData="1">
    <textPr sourceFile="/Users/chayhuixiang/Desktop/Work/2023/NTU/ntu-cs/SC2001/Lab_1/data_cii.csv" tab="0" comma="1">
      <textFields count="3">
        <textField/>
        <textField/>
        <textField/>
      </textFields>
    </textPr>
  </connection>
  <connection id="2" xr16:uid="{687A5952-B1C3-5945-89FA-1C0CD979BCA3}" name="data_cii1" type="6" refreshedVersion="8" background="1" saveData="1">
    <textPr sourceFile="/Users/chayhuixiang/Desktop/Work/2023/NTU/ntu-cs/SC2001/Lab_1/data_cii.csv" tab="0" comma="1">
      <textFields count="3">
        <textField/>
        <textField/>
        <textField/>
      </textFields>
    </textPr>
  </connection>
  <connection id="3" xr16:uid="{F12E73EA-47E1-E644-890F-39353E1E1B9B}" name="data_ciii" type="6" refreshedVersion="8" background="1" saveData="1">
    <textPr sourceFile="/Users/chayhuixiang/Desktop/Work/2023/NTU/ntu-cs/SC2001/Lab_1/data_ciii.csv" comma="1">
      <textFields count="3">
        <textField/>
        <textField/>
        <textField/>
      </textFields>
    </textPr>
  </connection>
  <connection id="4" xr16:uid="{E84B160A-DE20-D749-B533-A055093EDB0C}" name="data_ciii1" type="6" refreshedVersion="8" background="1" saveData="1">
    <textPr sourceFile="/Users/chayhuixiang/Desktop/Work/2023/NTU/ntu-cs/SC2001/Lab_1/data_ciii.csv" tab="0" comma="1">
      <textFields count="3">
        <textField/>
        <textField/>
        <textField/>
      </textFields>
    </textPr>
  </connection>
  <connection id="5" xr16:uid="{7FD7434B-4647-5A4A-8368-C41236921B02}" name="data_ciii2" type="6" refreshedVersion="8" background="1" saveData="1">
    <textPr sourceFile="/Users/chayhuixiang/Desktop/Work/2023/NTU/ntu-cs/SC2001/Lab_1/data_ciii.csv" tab="0" comma="1">
      <textFields count="3">
        <textField/>
        <textField/>
        <textField/>
      </textFields>
    </textPr>
  </connection>
  <connection id="6" xr16:uid="{1D187941-CE09-5F42-9DC2-ABD33BC25A67}" name="data_ciii3" type="6" refreshedVersion="8" background="1" saveData="1">
    <textPr sourceFile="/Users/chayhuixiang/Desktop/Work/2023/NTU/ntu-cs/SC2001/Lab_1/data_ciii.csv" comma="1">
      <textFields count="3">
        <textField/>
        <textField/>
        <textField/>
      </textFields>
    </textPr>
  </connection>
  <connection id="7" xr16:uid="{7094D875-13E4-2848-99F4-E5402E17227E}" name="data_ciii4" type="6" refreshedVersion="8" background="1" saveData="1">
    <textPr sourceFile="/Users/chayhuixiang/Desktop/Work/2023/NTU/ntu-cs/SC2001/Lab_1/data_ciii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<sst xmlns="http://schemas.openxmlformats.org/spreadsheetml/2006/main" count="24" uniqueCount="11">
  <si>
    <t>n</t>
  </si>
  <si>
    <t xml:space="preserve"> comparisons</t>
  </si>
  <si>
    <t xml:space="preserve"> S</t>
  </si>
  <si>
    <t>S</t>
  </si>
  <si>
    <t>s</t>
  </si>
  <si>
    <t>Empirical Data</t>
  </si>
  <si>
    <t>Theoretical Best Case</t>
  </si>
  <si>
    <t>Theoretical Worst Case</t>
  </si>
  <si>
    <t>Best Case Weights</t>
  </si>
  <si>
    <t>Worst Case Weights</t>
  </si>
  <si>
    <t>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</si>
</sst>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E480D"/>
      <color rgb="FF264478"/>
      <color rgb="FF71AD47"/>
      <color rgb="FF5B9BD5"/>
      <color rgb="FFFFC000"/>
      <color rgb="FFA5A5A5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Graph</a:t>
            </a:r>
            <a:r>
              <a:rPr lang="en-GB" baseline="0"/>
              <a:t> of key comparisons across n, s = 10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data_ci!$E$1</c:f>
              <c:strCache>
                <c:ptCount val="1"/>
                <c:pt idx="0">
                  <c:v>Empirical Data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data_ci!$D$2:$D$10</c:f>
              <c:numCache>
                <c:formatCode>General</c:formatCode>
                <c:ptCount val="9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  <c:pt idx="7">
                  <c:v>5000000</c:v>
                </c:pt>
                <c:pt idx="8">
                  <c:v>10000000</c:v>
                </c:pt>
              </c:numCache>
            </c:numRef>
          </c:xVal>
          <c:yVal>
            <c:numRef>
              <c:f>data_ci!$E$2:$E$10</c:f>
              <c:numCache>
                <c:formatCode>General</c:formatCode>
                <c:ptCount val="9"/>
                <c:pt idx="0">
                  <c:v>8469.2999999999993</c:v>
                </c:pt>
                <c:pt idx="1">
                  <c:v>55017.8</c:v>
                </c:pt>
                <c:pt idx="2">
                  <c:v>120031.3</c:v>
                </c:pt>
                <c:pt idx="3">
                  <c:v>699186.5</c:v>
                </c:pt>
                <c:pt idx="4">
                  <c:v>1498314.7</c:v>
                </c:pt>
                <c:pt idx="5">
                  <c:v>8711544.5</c:v>
                </c:pt>
                <c:pt idx="6">
                  <c:v>18422577.100000001</c:v>
                </c:pt>
                <c:pt idx="7">
                  <c:v>104720696.7</c:v>
                </c:pt>
                <c:pt idx="8">
                  <c:v>219443395.80000001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03-044C-BB04-CB0492180317}"/>
            </c:ext>
          </c:extLst>
        </c:ser>
        <c:ser>
          <c:idx val="1"/>
          <c:order val="1"/>
          <c:tx>
            <c:strRef>
              <c:f>data_ci!$F$1</c:f>
              <c:strCache>
                <c:ptCount val="1"/>
                <c:pt idx="0">
                  <c:v>Theoretical Best Case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data_ci!$D$2:$D$10</c:f>
              <c:numCache>
                <c:formatCode>General</c:formatCode>
                <c:ptCount val="9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  <c:pt idx="7">
                  <c:v>5000000</c:v>
                </c:pt>
                <c:pt idx="8">
                  <c:v>10000000</c:v>
                </c:pt>
              </c:numCache>
            </c:numRef>
          </c:xVal>
          <c:yVal>
            <c:numRef>
              <c:f>data_ci!$F$2:$F$10</c:f>
              <c:numCache>
                <c:formatCode>General</c:formatCode>
                <c:ptCount val="9"/>
                <c:pt idx="0">
                  <c:v>1300</c:v>
                </c:pt>
                <c:pt idx="1">
                  <c:v>6849.4850021680095</c:v>
                </c:pt>
                <c:pt idx="2">
                  <c:v>14000</c:v>
                </c:pt>
                <c:pt idx="3">
                  <c:v>73494.850021680089</c:v>
                </c:pt>
                <c:pt idx="4">
                  <c:v>150000</c:v>
                </c:pt>
                <c:pt idx="5">
                  <c:v>784948.50021680095</c:v>
                </c:pt>
                <c:pt idx="6">
                  <c:v>1600000</c:v>
                </c:pt>
                <c:pt idx="7">
                  <c:v>8349485.0021680091</c:v>
                </c:pt>
                <c:pt idx="8">
                  <c:v>17000000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B-ED46-B182-96B1D8ECC98A}"/>
            </c:ext>
          </c:extLst>
        </c:ser>
        <c:ser>
          <c:idx val="2"/>
          <c:order val="2"/>
          <c:tx>
            <c:strRef>
              <c:f>data_ci!$G$1</c:f>
              <c:strCache>
                <c:ptCount val="1"/>
                <c:pt idx="0">
                  <c:v>Theoretical Worst Case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data_ci!$D$2:$D$10</c:f>
              <c:numCache>
                <c:formatCode>General</c:formatCode>
                <c:ptCount val="9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  <c:pt idx="7">
                  <c:v>5000000</c:v>
                </c:pt>
                <c:pt idx="8">
                  <c:v>10000000</c:v>
                </c:pt>
              </c:numCache>
            </c:numRef>
          </c:xVal>
          <c:yVal>
            <c:numRef>
              <c:f>data_ci!$G$2:$G$10</c:f>
              <c:numCache>
                <c:formatCode>General</c:formatCode>
                <c:ptCount val="9"/>
                <c:pt idx="0">
                  <c:v>88019.611897353912</c:v>
                </c:pt>
                <c:pt idx="1">
                  <c:v>576259.20580706256</c:v>
                </c:pt>
                <c:pt idx="2">
                  <c:v>1261280.4323088655</c:v>
                </c:pt>
                <c:pt idx="3">
                  <c:v>7400511.0547564672</c:v>
                </c:pt>
                <c:pt idx="4">
                  <c:v>15908446.681681465</c:v>
                </c:pt>
                <c:pt idx="5">
                  <c:v>93161339.781545281</c:v>
                </c:pt>
                <c:pt idx="6">
                  <c:v>197610418.75848508</c:v>
                </c:pt>
                <c:pt idx="7">
                  <c:v>1131193306.3353209</c:v>
                </c:pt>
                <c:pt idx="8">
                  <c:v>2377478771.8195038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B-ED46-B182-96B1D8ECC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091472"/>
        <c:axId val="1289513152"/>
      </c:scatterChart>
      <c:valAx>
        <c:axId val="128909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513152"/>
        <c:crosses val="autoZero"/>
        <c:crossBetween val="midCat"/>
      </c:valAx>
      <c:valAx>
        <c:axId val="128951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09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Graph of Key Comparisons across S, n = 100000 (Including Best and Worst Cases)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data_cii!$F$1</c:f>
              <c:strCache>
                <c:ptCount val="1"/>
                <c:pt idx="0">
                  <c:v>Empirical Data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data_cii!$E$2:$E$15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xVal>
          <c:yVal>
            <c:numRef>
              <c:f>data_cii!$F$2:$F$15</c:f>
              <c:numCache>
                <c:formatCode>General</c:formatCode>
                <c:ptCount val="14"/>
                <c:pt idx="0">
                  <c:v>1498574.5</c:v>
                </c:pt>
                <c:pt idx="1">
                  <c:v>1497421.9</c:v>
                </c:pt>
                <c:pt idx="2">
                  <c:v>1497421.9</c:v>
                </c:pt>
                <c:pt idx="3">
                  <c:v>1497293.3</c:v>
                </c:pt>
                <c:pt idx="4">
                  <c:v>1498314.7</c:v>
                </c:pt>
                <c:pt idx="5">
                  <c:v>1498314.7</c:v>
                </c:pt>
                <c:pt idx="6">
                  <c:v>1498314.7</c:v>
                </c:pt>
                <c:pt idx="7">
                  <c:v>1498314.7</c:v>
                </c:pt>
                <c:pt idx="8">
                  <c:v>1498314.7</c:v>
                </c:pt>
                <c:pt idx="9">
                  <c:v>1548441.2</c:v>
                </c:pt>
                <c:pt idx="10">
                  <c:v>1564784.7</c:v>
                </c:pt>
                <c:pt idx="11">
                  <c:v>1564784.7</c:v>
                </c:pt>
                <c:pt idx="12">
                  <c:v>1564784.7</c:v>
                </c:pt>
                <c:pt idx="13">
                  <c:v>1564784.7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20-7845-B8C4-A7592F32ADCF}"/>
            </c:ext>
          </c:extLst>
        </c:ser>
        <c:ser>
          <c:idx val="1"/>
          <c:order val="1"/>
          <c:tx>
            <c:strRef>
              <c:f>data_cii!$G$1</c:f>
              <c:strCache>
                <c:ptCount val="1"/>
                <c:pt idx="0">
                  <c:v>Theoretical Best Case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data_cii!$E$2:$E$15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xVal>
          <c:yVal>
            <c:numRef>
              <c:f>data_cii!$G$2:$G$15</c:f>
              <c:numCache>
                <c:formatCode>General</c:formatCode>
                <c:ptCount val="14"/>
                <c:pt idx="0">
                  <c:v>350000</c:v>
                </c:pt>
                <c:pt idx="1">
                  <c:v>266666.66666666663</c:v>
                </c:pt>
                <c:pt idx="2">
                  <c:v>225000</c:v>
                </c:pt>
                <c:pt idx="3">
                  <c:v>200000</c:v>
                </c:pt>
                <c:pt idx="4">
                  <c:v>183333.33333333331</c:v>
                </c:pt>
                <c:pt idx="5">
                  <c:v>171428.57142857142</c:v>
                </c:pt>
                <c:pt idx="6">
                  <c:v>162500</c:v>
                </c:pt>
                <c:pt idx="7">
                  <c:v>155555.55555555556</c:v>
                </c:pt>
                <c:pt idx="8">
                  <c:v>150000</c:v>
                </c:pt>
                <c:pt idx="9">
                  <c:v>145454.54545454547</c:v>
                </c:pt>
                <c:pt idx="10">
                  <c:v>141666.66666666666</c:v>
                </c:pt>
                <c:pt idx="11">
                  <c:v>138461.53846153847</c:v>
                </c:pt>
                <c:pt idx="12">
                  <c:v>135714.28571428571</c:v>
                </c:pt>
                <c:pt idx="13">
                  <c:v>133333.33333333334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20-7845-B8C4-A7592F32ADCF}"/>
            </c:ext>
          </c:extLst>
        </c:ser>
        <c:ser>
          <c:idx val="2"/>
          <c:order val="2"/>
          <c:tx>
            <c:strRef>
              <c:f>data_cii!$H$1</c:f>
              <c:strCache>
                <c:ptCount val="1"/>
                <c:pt idx="0">
                  <c:v>Theoretical Worst Case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data_cii!$E$2:$E$15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xVal>
          <c:yVal>
            <c:numRef>
              <c:f>data_cii!$H$2:$H$15</c:f>
              <c:numCache>
                <c:formatCode>General</c:formatCode>
                <c:ptCount val="14"/>
                <c:pt idx="0">
                  <c:v>200000.33365041245</c:v>
                </c:pt>
                <c:pt idx="1">
                  <c:v>300000.33390723082</c:v>
                </c:pt>
                <c:pt idx="2">
                  <c:v>400000.33390723082</c:v>
                </c:pt>
                <c:pt idx="3">
                  <c:v>500000.33393590956</c:v>
                </c:pt>
                <c:pt idx="4">
                  <c:v>600000.33370826568</c:v>
                </c:pt>
                <c:pt idx="5">
                  <c:v>700000.33370826568</c:v>
                </c:pt>
                <c:pt idx="6">
                  <c:v>800000.33370826568</c:v>
                </c:pt>
                <c:pt idx="7">
                  <c:v>900000.33370826568</c:v>
                </c:pt>
                <c:pt idx="8">
                  <c:v>1000000.3337082657</c:v>
                </c:pt>
                <c:pt idx="9">
                  <c:v>1100000.3229053838</c:v>
                </c:pt>
                <c:pt idx="10">
                  <c:v>1200000.3195327767</c:v>
                </c:pt>
                <c:pt idx="11">
                  <c:v>1300000.3195327767</c:v>
                </c:pt>
                <c:pt idx="12">
                  <c:v>1400000.3195327767</c:v>
                </c:pt>
                <c:pt idx="13">
                  <c:v>1500000.3195327767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20-7845-B8C4-A7592F32A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142368"/>
        <c:axId val="365144016"/>
      </c:scatterChart>
      <c:valAx>
        <c:axId val="36514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44016"/>
        <c:crosses val="autoZero"/>
        <c:crossBetween val="midCat"/>
      </c:valAx>
      <c:valAx>
        <c:axId val="36514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42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Graph of Key Comparisons across S,</a:t>
            </a:r>
            <a:r>
              <a:rPr lang="en-GB" baseline="0"/>
              <a:t> n = 100000</a:t>
            </a:r>
            <a:r>
              <a:rPr lang="en-GB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data_cii!$F$1</c:f>
              <c:strCache>
                <c:ptCount val="1"/>
                <c:pt idx="0">
                  <c:v>Empirical Data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data_cii!$E$2:$E$15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xVal>
          <c:yVal>
            <c:numRef>
              <c:f>data_cii!$F$2:$F$15</c:f>
              <c:numCache>
                <c:formatCode>General</c:formatCode>
                <c:ptCount val="14"/>
                <c:pt idx="0">
                  <c:v>1498574.5</c:v>
                </c:pt>
                <c:pt idx="1">
                  <c:v>1497421.9</c:v>
                </c:pt>
                <c:pt idx="2">
                  <c:v>1497421.9</c:v>
                </c:pt>
                <c:pt idx="3">
                  <c:v>1497293.3</c:v>
                </c:pt>
                <c:pt idx="4">
                  <c:v>1498314.7</c:v>
                </c:pt>
                <c:pt idx="5">
                  <c:v>1498314.7</c:v>
                </c:pt>
                <c:pt idx="6">
                  <c:v>1498314.7</c:v>
                </c:pt>
                <c:pt idx="7">
                  <c:v>1498314.7</c:v>
                </c:pt>
                <c:pt idx="8">
                  <c:v>1498314.7</c:v>
                </c:pt>
                <c:pt idx="9">
                  <c:v>1548441.2</c:v>
                </c:pt>
                <c:pt idx="10">
                  <c:v>1564784.7</c:v>
                </c:pt>
                <c:pt idx="11">
                  <c:v>1564784.7</c:v>
                </c:pt>
                <c:pt idx="12">
                  <c:v>1564784.7</c:v>
                </c:pt>
                <c:pt idx="13">
                  <c:v>1564784.7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1C-5945-8A56-E965DBE55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589600"/>
        <c:axId val="874438240"/>
      </c:scatterChart>
      <c:valAx>
        <c:axId val="124258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438240"/>
        <c:crosses val="autoZero"/>
        <c:crossBetween val="midCat"/>
      </c:valAx>
      <c:valAx>
        <c:axId val="87443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58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Graph of Key Comparisons across S,</a:t>
            </a:r>
            <a:r>
              <a:rPr lang="en-GB" baseline="0"/>
              <a:t> n = 100000</a:t>
            </a:r>
            <a:r>
              <a:rPr lang="en-GB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Empirical Data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data_cii!$Q$2:$Q$100</c:f>
              <c:numCache>
                <c:formatCode>General</c:formatCode>
                <c:ptCount val="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</c:numCache>
            </c:numRef>
          </c:xVal>
          <c:yVal>
            <c:numRef>
              <c:f>data_cii!$R$2:$R$100</c:f>
              <c:numCache>
                <c:formatCode>General</c:formatCode>
                <c:ptCount val="99"/>
                <c:pt idx="0">
                  <c:v>1498239</c:v>
                </c:pt>
                <c:pt idx="1">
                  <c:v>1497976</c:v>
                </c:pt>
                <c:pt idx="2">
                  <c:v>1497387</c:v>
                </c:pt>
                <c:pt idx="3">
                  <c:v>1497336</c:v>
                </c:pt>
                <c:pt idx="4">
                  <c:v>1498413</c:v>
                </c:pt>
                <c:pt idx="5">
                  <c:v>1498570</c:v>
                </c:pt>
                <c:pt idx="6">
                  <c:v>1498738</c:v>
                </c:pt>
                <c:pt idx="7">
                  <c:v>1498071</c:v>
                </c:pt>
                <c:pt idx="8">
                  <c:v>1498732</c:v>
                </c:pt>
                <c:pt idx="9">
                  <c:v>1549301</c:v>
                </c:pt>
                <c:pt idx="10">
                  <c:v>1564308</c:v>
                </c:pt>
                <c:pt idx="11">
                  <c:v>1565309</c:v>
                </c:pt>
                <c:pt idx="12">
                  <c:v>1564443</c:v>
                </c:pt>
                <c:pt idx="13">
                  <c:v>1564322</c:v>
                </c:pt>
                <c:pt idx="14">
                  <c:v>1564752</c:v>
                </c:pt>
                <c:pt idx="15">
                  <c:v>1564262</c:v>
                </c:pt>
                <c:pt idx="16">
                  <c:v>1565151</c:v>
                </c:pt>
                <c:pt idx="17">
                  <c:v>1566976</c:v>
                </c:pt>
                <c:pt idx="18">
                  <c:v>1565441</c:v>
                </c:pt>
                <c:pt idx="19">
                  <c:v>1564013</c:v>
                </c:pt>
                <c:pt idx="20">
                  <c:v>1565911</c:v>
                </c:pt>
                <c:pt idx="21">
                  <c:v>1686984</c:v>
                </c:pt>
                <c:pt idx="22">
                  <c:v>1776035</c:v>
                </c:pt>
                <c:pt idx="23">
                  <c:v>1773623</c:v>
                </c:pt>
                <c:pt idx="24">
                  <c:v>1778683</c:v>
                </c:pt>
                <c:pt idx="25">
                  <c:v>1775419</c:v>
                </c:pt>
                <c:pt idx="26">
                  <c:v>1778412</c:v>
                </c:pt>
                <c:pt idx="27">
                  <c:v>1778319</c:v>
                </c:pt>
                <c:pt idx="28">
                  <c:v>1775719</c:v>
                </c:pt>
                <c:pt idx="29">
                  <c:v>1776862</c:v>
                </c:pt>
                <c:pt idx="30">
                  <c:v>1776744</c:v>
                </c:pt>
                <c:pt idx="31">
                  <c:v>1779864</c:v>
                </c:pt>
                <c:pt idx="32">
                  <c:v>1776374</c:v>
                </c:pt>
                <c:pt idx="33">
                  <c:v>1777475</c:v>
                </c:pt>
                <c:pt idx="34">
                  <c:v>1777769</c:v>
                </c:pt>
                <c:pt idx="35">
                  <c:v>1774252</c:v>
                </c:pt>
                <c:pt idx="36">
                  <c:v>1779601</c:v>
                </c:pt>
                <c:pt idx="37">
                  <c:v>1777710</c:v>
                </c:pt>
                <c:pt idx="38">
                  <c:v>1778151</c:v>
                </c:pt>
                <c:pt idx="39">
                  <c:v>1776327</c:v>
                </c:pt>
                <c:pt idx="40">
                  <c:v>1778137</c:v>
                </c:pt>
                <c:pt idx="41">
                  <c:v>1775722</c:v>
                </c:pt>
                <c:pt idx="42">
                  <c:v>1775448</c:v>
                </c:pt>
                <c:pt idx="43">
                  <c:v>1776344</c:v>
                </c:pt>
                <c:pt idx="44">
                  <c:v>1777640</c:v>
                </c:pt>
                <c:pt idx="45">
                  <c:v>1862160</c:v>
                </c:pt>
                <c:pt idx="46">
                  <c:v>2288518</c:v>
                </c:pt>
                <c:pt idx="47">
                  <c:v>2294620</c:v>
                </c:pt>
                <c:pt idx="48">
                  <c:v>2290576</c:v>
                </c:pt>
                <c:pt idx="49">
                  <c:v>2289662</c:v>
                </c:pt>
                <c:pt idx="50">
                  <c:v>2289724</c:v>
                </c:pt>
                <c:pt idx="51">
                  <c:v>2289013</c:v>
                </c:pt>
                <c:pt idx="52">
                  <c:v>2288624</c:v>
                </c:pt>
                <c:pt idx="53">
                  <c:v>2288720</c:v>
                </c:pt>
                <c:pt idx="54">
                  <c:v>2288954</c:v>
                </c:pt>
                <c:pt idx="55">
                  <c:v>2293341</c:v>
                </c:pt>
                <c:pt idx="56">
                  <c:v>2289177</c:v>
                </c:pt>
                <c:pt idx="57">
                  <c:v>2291913</c:v>
                </c:pt>
                <c:pt idx="58">
                  <c:v>2291271</c:v>
                </c:pt>
                <c:pt idx="59">
                  <c:v>2293790</c:v>
                </c:pt>
                <c:pt idx="60">
                  <c:v>2297336</c:v>
                </c:pt>
                <c:pt idx="61">
                  <c:v>2292880</c:v>
                </c:pt>
                <c:pt idx="62">
                  <c:v>2287501</c:v>
                </c:pt>
                <c:pt idx="63">
                  <c:v>2292491</c:v>
                </c:pt>
                <c:pt idx="64">
                  <c:v>2292119</c:v>
                </c:pt>
                <c:pt idx="65">
                  <c:v>2286501</c:v>
                </c:pt>
                <c:pt idx="66">
                  <c:v>2289736</c:v>
                </c:pt>
                <c:pt idx="67">
                  <c:v>2290232</c:v>
                </c:pt>
                <c:pt idx="68">
                  <c:v>2293068</c:v>
                </c:pt>
                <c:pt idx="69">
                  <c:v>2293304</c:v>
                </c:pt>
                <c:pt idx="70">
                  <c:v>2297753</c:v>
                </c:pt>
                <c:pt idx="71">
                  <c:v>2291412</c:v>
                </c:pt>
                <c:pt idx="72">
                  <c:v>2287949</c:v>
                </c:pt>
                <c:pt idx="73">
                  <c:v>2289647</c:v>
                </c:pt>
                <c:pt idx="74">
                  <c:v>2297461</c:v>
                </c:pt>
                <c:pt idx="75">
                  <c:v>2292600</c:v>
                </c:pt>
                <c:pt idx="76">
                  <c:v>2290961</c:v>
                </c:pt>
                <c:pt idx="77">
                  <c:v>2291455</c:v>
                </c:pt>
                <c:pt idx="78">
                  <c:v>2287611</c:v>
                </c:pt>
                <c:pt idx="79">
                  <c:v>2291179</c:v>
                </c:pt>
                <c:pt idx="80">
                  <c:v>2291907</c:v>
                </c:pt>
                <c:pt idx="81">
                  <c:v>2288795</c:v>
                </c:pt>
                <c:pt idx="82">
                  <c:v>2297367</c:v>
                </c:pt>
                <c:pt idx="83">
                  <c:v>2292295</c:v>
                </c:pt>
                <c:pt idx="84">
                  <c:v>2289797</c:v>
                </c:pt>
                <c:pt idx="85">
                  <c:v>2287387</c:v>
                </c:pt>
                <c:pt idx="86">
                  <c:v>2292207</c:v>
                </c:pt>
                <c:pt idx="87">
                  <c:v>2295987</c:v>
                </c:pt>
                <c:pt idx="88">
                  <c:v>2290977</c:v>
                </c:pt>
                <c:pt idx="89">
                  <c:v>2290720</c:v>
                </c:pt>
                <c:pt idx="90">
                  <c:v>2290173</c:v>
                </c:pt>
                <c:pt idx="91">
                  <c:v>2287959</c:v>
                </c:pt>
                <c:pt idx="92">
                  <c:v>2288623</c:v>
                </c:pt>
                <c:pt idx="93">
                  <c:v>2289557</c:v>
                </c:pt>
                <c:pt idx="94">
                  <c:v>2671593</c:v>
                </c:pt>
                <c:pt idx="95">
                  <c:v>3413289</c:v>
                </c:pt>
                <c:pt idx="96">
                  <c:v>3415790</c:v>
                </c:pt>
                <c:pt idx="97">
                  <c:v>3422874</c:v>
                </c:pt>
                <c:pt idx="98">
                  <c:v>3420940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06-4E45-8BDA-13590FBF3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589600"/>
        <c:axId val="874438240"/>
      </c:scatterChart>
      <c:valAx>
        <c:axId val="124258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438240"/>
        <c:crosses val="autoZero"/>
        <c:crossBetween val="midCat"/>
      </c:valAx>
      <c:valAx>
        <c:axId val="87443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58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Number</a:t>
            </a:r>
            <a:r>
              <a:rPr lang="en-GB" sz="1200" baseline="0"/>
              <a:t> of key comparisons for different values of S</a:t>
            </a:r>
            <a:endParaRPr lang="en-GB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</c:v>
          </c:tx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data_ciii!$D$2:$D$10</c:f>
              <c:numCache>
                <c:formatCode>General</c:formatCode>
                <c:ptCount val="9"/>
                <c:pt idx="0">
                  <c:v>2.9999999999999996</c:v>
                </c:pt>
                <c:pt idx="1">
                  <c:v>3.6989700043360187</c:v>
                </c:pt>
                <c:pt idx="2">
                  <c:v>4</c:v>
                </c:pt>
                <c:pt idx="3">
                  <c:v>4.6989700043360187</c:v>
                </c:pt>
                <c:pt idx="4">
                  <c:v>5</c:v>
                </c:pt>
                <c:pt idx="5">
                  <c:v>5.6989700043360179</c:v>
                </c:pt>
                <c:pt idx="6">
                  <c:v>5.9999999999999991</c:v>
                </c:pt>
                <c:pt idx="7">
                  <c:v>6.6989700043360187</c:v>
                </c:pt>
                <c:pt idx="8">
                  <c:v>7</c:v>
                </c:pt>
              </c:numCache>
            </c:numRef>
          </c:xVal>
          <c:yVal>
            <c:numRef>
              <c:f>data_ciii!$E$2:$E$10</c:f>
              <c:numCache>
                <c:formatCode>General</c:formatCode>
                <c:ptCount val="9"/>
                <c:pt idx="0">
                  <c:v>8426</c:v>
                </c:pt>
                <c:pt idx="1">
                  <c:v>53533</c:v>
                </c:pt>
                <c:pt idx="2">
                  <c:v>117139</c:v>
                </c:pt>
                <c:pt idx="3">
                  <c:v>699442</c:v>
                </c:pt>
                <c:pt idx="4">
                  <c:v>1498080</c:v>
                </c:pt>
                <c:pt idx="5">
                  <c:v>8701210</c:v>
                </c:pt>
                <c:pt idx="6">
                  <c:v>18403776</c:v>
                </c:pt>
                <c:pt idx="7">
                  <c:v>103466357</c:v>
                </c:pt>
                <c:pt idx="8">
                  <c:v>216930131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D9-C046-B1A4-563BDAD23AB3}"/>
            </c:ext>
          </c:extLst>
        </c:ser>
        <c:ser>
          <c:idx val="1"/>
          <c:order val="1"/>
          <c:tx>
            <c:v>3</c:v>
          </c:tx>
          <c:spPr>
            <a:ln w="127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data_ciii!$D$2:$D$10</c:f>
              <c:numCache>
                <c:formatCode>General</c:formatCode>
                <c:ptCount val="9"/>
                <c:pt idx="0">
                  <c:v>2.9999999999999996</c:v>
                </c:pt>
                <c:pt idx="1">
                  <c:v>3.6989700043360187</c:v>
                </c:pt>
                <c:pt idx="2">
                  <c:v>4</c:v>
                </c:pt>
                <c:pt idx="3">
                  <c:v>4.6989700043360187</c:v>
                </c:pt>
                <c:pt idx="4">
                  <c:v>5</c:v>
                </c:pt>
                <c:pt idx="5">
                  <c:v>5.6989700043360179</c:v>
                </c:pt>
                <c:pt idx="6">
                  <c:v>5.9999999999999991</c:v>
                </c:pt>
                <c:pt idx="7">
                  <c:v>6.6989700043360187</c:v>
                </c:pt>
                <c:pt idx="8">
                  <c:v>7</c:v>
                </c:pt>
              </c:numCache>
            </c:numRef>
          </c:xVal>
          <c:yVal>
            <c:numRef>
              <c:f>data_ciii!$F$2:$F$10</c:f>
              <c:numCache>
                <c:formatCode>General</c:formatCode>
                <c:ptCount val="9"/>
                <c:pt idx="0">
                  <c:v>8249</c:v>
                </c:pt>
                <c:pt idx="1">
                  <c:v>53507</c:v>
                </c:pt>
                <c:pt idx="2">
                  <c:v>116956</c:v>
                </c:pt>
                <c:pt idx="3">
                  <c:v>698888</c:v>
                </c:pt>
                <c:pt idx="4">
                  <c:v>1497305</c:v>
                </c:pt>
                <c:pt idx="5">
                  <c:v>8630825</c:v>
                </c:pt>
                <c:pt idx="6">
                  <c:v>18261092</c:v>
                </c:pt>
                <c:pt idx="7">
                  <c:v>103301416</c:v>
                </c:pt>
                <c:pt idx="8">
                  <c:v>216607034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CD9-C046-B1A4-563BDAD23AB3}"/>
            </c:ext>
          </c:extLst>
        </c:ser>
        <c:ser>
          <c:idx val="2"/>
          <c:order val="2"/>
          <c:tx>
            <c:v>4</c:v>
          </c:tx>
          <c:spPr>
            <a:ln w="1270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data_ciii!$D$2:$D$10</c:f>
              <c:numCache>
                <c:formatCode>General</c:formatCode>
                <c:ptCount val="9"/>
                <c:pt idx="0">
                  <c:v>2.9999999999999996</c:v>
                </c:pt>
                <c:pt idx="1">
                  <c:v>3.6989700043360187</c:v>
                </c:pt>
                <c:pt idx="2">
                  <c:v>4</c:v>
                </c:pt>
                <c:pt idx="3">
                  <c:v>4.6989700043360187</c:v>
                </c:pt>
                <c:pt idx="4">
                  <c:v>5</c:v>
                </c:pt>
                <c:pt idx="5">
                  <c:v>5.6989700043360179</c:v>
                </c:pt>
                <c:pt idx="6">
                  <c:v>5.9999999999999991</c:v>
                </c:pt>
                <c:pt idx="7">
                  <c:v>6.6989700043360187</c:v>
                </c:pt>
                <c:pt idx="8">
                  <c:v>7</c:v>
                </c:pt>
              </c:numCache>
            </c:numRef>
          </c:xVal>
          <c:yVal>
            <c:numRef>
              <c:f>data_ciii!$G$2:$G$10</c:f>
              <c:numCache>
                <c:formatCode>General</c:formatCode>
                <c:ptCount val="9"/>
                <c:pt idx="0">
                  <c:v>8316</c:v>
                </c:pt>
                <c:pt idx="1">
                  <c:v>53028</c:v>
                </c:pt>
                <c:pt idx="2">
                  <c:v>116103</c:v>
                </c:pt>
                <c:pt idx="3">
                  <c:v>698582</c:v>
                </c:pt>
                <c:pt idx="4">
                  <c:v>1497685</c:v>
                </c:pt>
                <c:pt idx="5">
                  <c:v>8631776</c:v>
                </c:pt>
                <c:pt idx="6">
                  <c:v>18263147</c:v>
                </c:pt>
                <c:pt idx="7">
                  <c:v>102903499</c:v>
                </c:pt>
                <c:pt idx="8">
                  <c:v>215796739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CD9-C046-B1A4-563BDAD23AB3}"/>
            </c:ext>
          </c:extLst>
        </c:ser>
        <c:ser>
          <c:idx val="3"/>
          <c:order val="3"/>
          <c:tx>
            <c:v>5</c:v>
          </c:tx>
          <c:spPr>
            <a:ln w="1270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data_ciii!$D$2:$D$10</c:f>
              <c:numCache>
                <c:formatCode>General</c:formatCode>
                <c:ptCount val="9"/>
                <c:pt idx="0">
                  <c:v>2.9999999999999996</c:v>
                </c:pt>
                <c:pt idx="1">
                  <c:v>3.6989700043360187</c:v>
                </c:pt>
                <c:pt idx="2">
                  <c:v>4</c:v>
                </c:pt>
                <c:pt idx="3">
                  <c:v>4.6989700043360187</c:v>
                </c:pt>
                <c:pt idx="4">
                  <c:v>5</c:v>
                </c:pt>
                <c:pt idx="5">
                  <c:v>5.6989700043360179</c:v>
                </c:pt>
                <c:pt idx="6">
                  <c:v>5.9999999999999991</c:v>
                </c:pt>
                <c:pt idx="7">
                  <c:v>6.6989700043360187</c:v>
                </c:pt>
                <c:pt idx="8">
                  <c:v>7</c:v>
                </c:pt>
              </c:numCache>
            </c:numRef>
          </c:xVal>
          <c:yVal>
            <c:numRef>
              <c:f>data_ciii!$H$2:$H$10</c:f>
              <c:numCache>
                <c:formatCode>General</c:formatCode>
                <c:ptCount val="9"/>
                <c:pt idx="0">
                  <c:v>8265</c:v>
                </c:pt>
                <c:pt idx="1">
                  <c:v>53148</c:v>
                </c:pt>
                <c:pt idx="2">
                  <c:v>116191</c:v>
                </c:pt>
                <c:pt idx="3">
                  <c:v>698546</c:v>
                </c:pt>
                <c:pt idx="4">
                  <c:v>1497109</c:v>
                </c:pt>
                <c:pt idx="5">
                  <c:v>8630886</c:v>
                </c:pt>
                <c:pt idx="6">
                  <c:v>18260579</c:v>
                </c:pt>
                <c:pt idx="7">
                  <c:v>102904062</c:v>
                </c:pt>
                <c:pt idx="8">
                  <c:v>215796762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CD9-C046-B1A4-563BDAD23AB3}"/>
            </c:ext>
          </c:extLst>
        </c:ser>
        <c:ser>
          <c:idx val="4"/>
          <c:order val="4"/>
          <c:tx>
            <c:v>6</c:v>
          </c:tx>
          <c:spPr>
            <a:ln w="1270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data_ciii!$D$2:$D$10</c:f>
              <c:numCache>
                <c:formatCode>General</c:formatCode>
                <c:ptCount val="9"/>
                <c:pt idx="0">
                  <c:v>2.9999999999999996</c:v>
                </c:pt>
                <c:pt idx="1">
                  <c:v>3.6989700043360187</c:v>
                </c:pt>
                <c:pt idx="2">
                  <c:v>4</c:v>
                </c:pt>
                <c:pt idx="3">
                  <c:v>4.6989700043360187</c:v>
                </c:pt>
                <c:pt idx="4">
                  <c:v>5</c:v>
                </c:pt>
                <c:pt idx="5">
                  <c:v>5.6989700043360179</c:v>
                </c:pt>
                <c:pt idx="6">
                  <c:v>5.9999999999999991</c:v>
                </c:pt>
                <c:pt idx="7">
                  <c:v>6.6989700043360187</c:v>
                </c:pt>
                <c:pt idx="8">
                  <c:v>7</c:v>
                </c:pt>
              </c:numCache>
            </c:numRef>
          </c:xVal>
          <c:yVal>
            <c:numRef>
              <c:f>data_ciii!$I$2:$I$10</c:f>
              <c:numCache>
                <c:formatCode>General</c:formatCode>
                <c:ptCount val="9"/>
                <c:pt idx="0">
                  <c:v>8298</c:v>
                </c:pt>
                <c:pt idx="1">
                  <c:v>53035</c:v>
                </c:pt>
                <c:pt idx="2">
                  <c:v>116276</c:v>
                </c:pt>
                <c:pt idx="3">
                  <c:v>698681</c:v>
                </c:pt>
                <c:pt idx="4">
                  <c:v>1498084</c:v>
                </c:pt>
                <c:pt idx="5">
                  <c:v>8646153</c:v>
                </c:pt>
                <c:pt idx="6">
                  <c:v>18291839</c:v>
                </c:pt>
                <c:pt idx="7">
                  <c:v>102900320</c:v>
                </c:pt>
                <c:pt idx="8">
                  <c:v>215800295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CD9-C046-B1A4-563BDAD23AB3}"/>
            </c:ext>
          </c:extLst>
        </c:ser>
        <c:ser>
          <c:idx val="5"/>
          <c:order val="5"/>
          <c:tx>
            <c:v>7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data_ciii!$D$2:$D$10</c:f>
              <c:numCache>
                <c:formatCode>General</c:formatCode>
                <c:ptCount val="9"/>
                <c:pt idx="0">
                  <c:v>2.9999999999999996</c:v>
                </c:pt>
                <c:pt idx="1">
                  <c:v>3.6989700043360187</c:v>
                </c:pt>
                <c:pt idx="2">
                  <c:v>4</c:v>
                </c:pt>
                <c:pt idx="3">
                  <c:v>4.6989700043360187</c:v>
                </c:pt>
                <c:pt idx="4">
                  <c:v>5</c:v>
                </c:pt>
                <c:pt idx="5">
                  <c:v>5.6989700043360179</c:v>
                </c:pt>
                <c:pt idx="6">
                  <c:v>5.9999999999999991</c:v>
                </c:pt>
                <c:pt idx="7">
                  <c:v>6.6989700043360187</c:v>
                </c:pt>
                <c:pt idx="8">
                  <c:v>7</c:v>
                </c:pt>
              </c:numCache>
            </c:numRef>
          </c:xVal>
          <c:yVal>
            <c:numRef>
              <c:f>data_ciii!$J$2:$J$10</c:f>
              <c:numCache>
                <c:formatCode>General</c:formatCode>
                <c:ptCount val="9"/>
                <c:pt idx="0">
                  <c:v>8473</c:v>
                </c:pt>
                <c:pt idx="1">
                  <c:v>53031</c:v>
                </c:pt>
                <c:pt idx="2">
                  <c:v>116120</c:v>
                </c:pt>
                <c:pt idx="3">
                  <c:v>698621</c:v>
                </c:pt>
                <c:pt idx="4">
                  <c:v>1498505</c:v>
                </c:pt>
                <c:pt idx="5">
                  <c:v>8711431</c:v>
                </c:pt>
                <c:pt idx="6">
                  <c:v>18422867</c:v>
                </c:pt>
                <c:pt idx="7">
                  <c:v>102902846</c:v>
                </c:pt>
                <c:pt idx="8">
                  <c:v>215796974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CD9-C046-B1A4-563BDAD23AB3}"/>
            </c:ext>
          </c:extLst>
        </c:ser>
        <c:ser>
          <c:idx val="6"/>
          <c:order val="6"/>
          <c:tx>
            <c:v>8</c:v>
          </c:tx>
          <c:spPr>
            <a:ln w="12700" cap="rnd">
              <a:solidFill>
                <a:schemeClr val="accent1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data_ciii!$D$2:$D$10</c:f>
              <c:numCache>
                <c:formatCode>General</c:formatCode>
                <c:ptCount val="9"/>
                <c:pt idx="0">
                  <c:v>2.9999999999999996</c:v>
                </c:pt>
                <c:pt idx="1">
                  <c:v>3.6989700043360187</c:v>
                </c:pt>
                <c:pt idx="2">
                  <c:v>4</c:v>
                </c:pt>
                <c:pt idx="3">
                  <c:v>4.6989700043360187</c:v>
                </c:pt>
                <c:pt idx="4">
                  <c:v>5</c:v>
                </c:pt>
                <c:pt idx="5">
                  <c:v>5.6989700043360179</c:v>
                </c:pt>
                <c:pt idx="6">
                  <c:v>5.9999999999999991</c:v>
                </c:pt>
                <c:pt idx="7">
                  <c:v>6.6989700043360187</c:v>
                </c:pt>
                <c:pt idx="8">
                  <c:v>7</c:v>
                </c:pt>
              </c:numCache>
            </c:numRef>
          </c:xVal>
          <c:yVal>
            <c:numRef>
              <c:f>data_ciii!$K$2:$K$10</c:f>
              <c:numCache>
                <c:formatCode>General</c:formatCode>
                <c:ptCount val="9"/>
                <c:pt idx="0">
                  <c:v>8563</c:v>
                </c:pt>
                <c:pt idx="1">
                  <c:v>53344</c:v>
                </c:pt>
                <c:pt idx="2">
                  <c:v>116575</c:v>
                </c:pt>
                <c:pt idx="3">
                  <c:v>698933</c:v>
                </c:pt>
                <c:pt idx="4">
                  <c:v>1498435</c:v>
                </c:pt>
                <c:pt idx="5">
                  <c:v>8711880</c:v>
                </c:pt>
                <c:pt idx="6">
                  <c:v>18425251</c:v>
                </c:pt>
                <c:pt idx="7">
                  <c:v>103547230</c:v>
                </c:pt>
                <c:pt idx="8">
                  <c:v>217096222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CD9-C046-B1A4-563BDAD23AB3}"/>
            </c:ext>
          </c:extLst>
        </c:ser>
        <c:ser>
          <c:idx val="7"/>
          <c:order val="7"/>
          <c:tx>
            <c:v>9</c:v>
          </c:tx>
          <c:spPr>
            <a:ln w="12700" cap="rnd">
              <a:solidFill>
                <a:schemeClr val="accent2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data_ciii!$D$2:$D$10</c:f>
              <c:numCache>
                <c:formatCode>General</c:formatCode>
                <c:ptCount val="9"/>
                <c:pt idx="0">
                  <c:v>2.9999999999999996</c:v>
                </c:pt>
                <c:pt idx="1">
                  <c:v>3.6989700043360187</c:v>
                </c:pt>
                <c:pt idx="2">
                  <c:v>4</c:v>
                </c:pt>
                <c:pt idx="3">
                  <c:v>4.6989700043360187</c:v>
                </c:pt>
                <c:pt idx="4">
                  <c:v>5</c:v>
                </c:pt>
                <c:pt idx="5">
                  <c:v>5.6989700043360179</c:v>
                </c:pt>
                <c:pt idx="6">
                  <c:v>5.9999999999999991</c:v>
                </c:pt>
                <c:pt idx="7">
                  <c:v>6.6989700043360187</c:v>
                </c:pt>
                <c:pt idx="8">
                  <c:v>7</c:v>
                </c:pt>
              </c:numCache>
            </c:numRef>
          </c:xVal>
          <c:yVal>
            <c:numRef>
              <c:f>data_ciii!$L$2:$L$10</c:f>
              <c:numCache>
                <c:formatCode>General</c:formatCode>
                <c:ptCount val="9"/>
                <c:pt idx="0">
                  <c:v>8458</c:v>
                </c:pt>
                <c:pt idx="1">
                  <c:v>55145</c:v>
                </c:pt>
                <c:pt idx="2">
                  <c:v>120208</c:v>
                </c:pt>
                <c:pt idx="3">
                  <c:v>699178</c:v>
                </c:pt>
                <c:pt idx="4">
                  <c:v>1498419</c:v>
                </c:pt>
                <c:pt idx="5">
                  <c:v>8710672</c:v>
                </c:pt>
                <c:pt idx="6">
                  <c:v>18421084</c:v>
                </c:pt>
                <c:pt idx="7">
                  <c:v>104723534</c:v>
                </c:pt>
                <c:pt idx="8">
                  <c:v>219435399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CD9-C046-B1A4-563BDAD23AB3}"/>
            </c:ext>
          </c:extLst>
        </c:ser>
        <c:ser>
          <c:idx val="8"/>
          <c:order val="8"/>
          <c:tx>
            <c:v>10</c:v>
          </c:tx>
          <c:spPr>
            <a:ln w="12700" cap="rnd">
              <a:solidFill>
                <a:schemeClr val="accent3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data_ciii!$D$2:$D$10</c:f>
              <c:numCache>
                <c:formatCode>General</c:formatCode>
                <c:ptCount val="9"/>
                <c:pt idx="0">
                  <c:v>2.9999999999999996</c:v>
                </c:pt>
                <c:pt idx="1">
                  <c:v>3.6989700043360187</c:v>
                </c:pt>
                <c:pt idx="2">
                  <c:v>4</c:v>
                </c:pt>
                <c:pt idx="3">
                  <c:v>4.6989700043360187</c:v>
                </c:pt>
                <c:pt idx="4">
                  <c:v>5</c:v>
                </c:pt>
                <c:pt idx="5">
                  <c:v>5.6989700043360179</c:v>
                </c:pt>
                <c:pt idx="6">
                  <c:v>5.9999999999999991</c:v>
                </c:pt>
                <c:pt idx="7">
                  <c:v>6.6989700043360187</c:v>
                </c:pt>
                <c:pt idx="8">
                  <c:v>7</c:v>
                </c:pt>
              </c:numCache>
            </c:numRef>
          </c:xVal>
          <c:yVal>
            <c:numRef>
              <c:f>data_ciii!$M$2:$M$10</c:f>
              <c:numCache>
                <c:formatCode>General</c:formatCode>
                <c:ptCount val="9"/>
                <c:pt idx="0">
                  <c:v>8522</c:v>
                </c:pt>
                <c:pt idx="1">
                  <c:v>55089</c:v>
                </c:pt>
                <c:pt idx="2">
                  <c:v>119923</c:v>
                </c:pt>
                <c:pt idx="3">
                  <c:v>698998</c:v>
                </c:pt>
                <c:pt idx="4">
                  <c:v>1497895</c:v>
                </c:pt>
                <c:pt idx="5">
                  <c:v>8711882</c:v>
                </c:pt>
                <c:pt idx="6">
                  <c:v>18422096</c:v>
                </c:pt>
                <c:pt idx="7">
                  <c:v>104723988</c:v>
                </c:pt>
                <c:pt idx="8">
                  <c:v>219448054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CD9-C046-B1A4-563BDAD23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889184"/>
        <c:axId val="365890832"/>
      </c:scatterChart>
      <c:valAx>
        <c:axId val="365889184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890832"/>
        <c:crosses val="autoZero"/>
        <c:crossBetween val="midCat"/>
      </c:valAx>
      <c:valAx>
        <c:axId val="36589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889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Number of key comparisons for</a:t>
            </a:r>
            <a:r>
              <a:rPr lang="en-GB" sz="1200" baseline="0"/>
              <a:t> different values of S</a:t>
            </a:r>
            <a:endParaRPr lang="en-GB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v>7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data_ciii!$D$2:$D$10</c:f>
              <c:numCache>
                <c:formatCode>General</c:formatCode>
                <c:ptCount val="9"/>
                <c:pt idx="0">
                  <c:v>2.9999999999999996</c:v>
                </c:pt>
                <c:pt idx="1">
                  <c:v>3.6989700043360187</c:v>
                </c:pt>
                <c:pt idx="2">
                  <c:v>4</c:v>
                </c:pt>
                <c:pt idx="3">
                  <c:v>4.6989700043360187</c:v>
                </c:pt>
                <c:pt idx="4">
                  <c:v>5</c:v>
                </c:pt>
                <c:pt idx="5">
                  <c:v>5.6989700043360179</c:v>
                </c:pt>
                <c:pt idx="6">
                  <c:v>5.9999999999999991</c:v>
                </c:pt>
                <c:pt idx="7">
                  <c:v>6.6989700043360187</c:v>
                </c:pt>
                <c:pt idx="8">
                  <c:v>7</c:v>
                </c:pt>
              </c:numCache>
            </c:numRef>
          </c:xVal>
          <c:yVal>
            <c:numRef>
              <c:f>data_ciii!$J$2:$J$10</c:f>
              <c:numCache>
                <c:formatCode>General</c:formatCode>
                <c:ptCount val="9"/>
                <c:pt idx="0">
                  <c:v>8473</c:v>
                </c:pt>
                <c:pt idx="1">
                  <c:v>53031</c:v>
                </c:pt>
                <c:pt idx="2">
                  <c:v>116120</c:v>
                </c:pt>
                <c:pt idx="3">
                  <c:v>698621</c:v>
                </c:pt>
                <c:pt idx="4">
                  <c:v>1498505</c:v>
                </c:pt>
                <c:pt idx="5">
                  <c:v>8711431</c:v>
                </c:pt>
                <c:pt idx="6">
                  <c:v>18422867</c:v>
                </c:pt>
                <c:pt idx="7">
                  <c:v>102902846</c:v>
                </c:pt>
                <c:pt idx="8">
                  <c:v>215796974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6BA-4C4D-A4F2-6667A68DD194}"/>
            </c:ext>
          </c:extLst>
        </c:ser>
        <c:ser>
          <c:idx val="9"/>
          <c:order val="1"/>
          <c:tx>
            <c:v>50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data_ciii!$D$2:$D$10</c:f>
              <c:numCache>
                <c:formatCode>General</c:formatCode>
                <c:ptCount val="9"/>
                <c:pt idx="0">
                  <c:v>2.9999999999999996</c:v>
                </c:pt>
                <c:pt idx="1">
                  <c:v>3.6989700043360187</c:v>
                </c:pt>
                <c:pt idx="2">
                  <c:v>4</c:v>
                </c:pt>
                <c:pt idx="3">
                  <c:v>4.6989700043360187</c:v>
                </c:pt>
                <c:pt idx="4">
                  <c:v>5</c:v>
                </c:pt>
                <c:pt idx="5">
                  <c:v>5.6989700043360179</c:v>
                </c:pt>
                <c:pt idx="6">
                  <c:v>5.9999999999999991</c:v>
                </c:pt>
                <c:pt idx="7">
                  <c:v>6.6989700043360187</c:v>
                </c:pt>
                <c:pt idx="8">
                  <c:v>7</c:v>
                </c:pt>
              </c:numCache>
            </c:numRef>
          </c:xVal>
          <c:yVal>
            <c:numRef>
              <c:f>data_ciii!$N$2:$N$10</c:f>
              <c:numCache>
                <c:formatCode>General</c:formatCode>
                <c:ptCount val="9"/>
                <c:pt idx="0">
                  <c:v>12253</c:v>
                </c:pt>
                <c:pt idx="1">
                  <c:v>81844</c:v>
                </c:pt>
                <c:pt idx="2">
                  <c:v>174206</c:v>
                </c:pt>
                <c:pt idx="3">
                  <c:v>1097513</c:v>
                </c:pt>
                <c:pt idx="4">
                  <c:v>2287647</c:v>
                </c:pt>
                <c:pt idx="5">
                  <c:v>10654699</c:v>
                </c:pt>
                <c:pt idx="6">
                  <c:v>22315218</c:v>
                </c:pt>
                <c:pt idx="7">
                  <c:v>131183607</c:v>
                </c:pt>
                <c:pt idx="8">
                  <c:v>272354611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6BA-4C4D-A4F2-6667A68DD194}"/>
            </c:ext>
          </c:extLst>
        </c:ser>
        <c:ser>
          <c:idx val="10"/>
          <c:order val="2"/>
          <c:tx>
            <c:v>100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data_ciii!$D$2:$D$10</c:f>
              <c:numCache>
                <c:formatCode>General</c:formatCode>
                <c:ptCount val="9"/>
                <c:pt idx="0">
                  <c:v>2.9999999999999996</c:v>
                </c:pt>
                <c:pt idx="1">
                  <c:v>3.6989700043360187</c:v>
                </c:pt>
                <c:pt idx="2">
                  <c:v>4</c:v>
                </c:pt>
                <c:pt idx="3">
                  <c:v>4.6989700043360187</c:v>
                </c:pt>
                <c:pt idx="4">
                  <c:v>5</c:v>
                </c:pt>
                <c:pt idx="5">
                  <c:v>5.6989700043360179</c:v>
                </c:pt>
                <c:pt idx="6">
                  <c:v>5.9999999999999991</c:v>
                </c:pt>
                <c:pt idx="7">
                  <c:v>6.6989700043360187</c:v>
                </c:pt>
                <c:pt idx="8">
                  <c:v>7</c:v>
                </c:pt>
              </c:numCache>
            </c:numRef>
          </c:xVal>
          <c:yVal>
            <c:numRef>
              <c:f>data_ciii!$O$2:$O$10</c:f>
              <c:numCache>
                <c:formatCode>General</c:formatCode>
                <c:ptCount val="9"/>
                <c:pt idx="0">
                  <c:v>18781</c:v>
                </c:pt>
                <c:pt idx="1">
                  <c:v>126431</c:v>
                </c:pt>
                <c:pt idx="2">
                  <c:v>261884</c:v>
                </c:pt>
                <c:pt idx="3">
                  <c:v>1655728</c:v>
                </c:pt>
                <c:pt idx="4">
                  <c:v>3413035</c:v>
                </c:pt>
                <c:pt idx="5">
                  <c:v>13999304</c:v>
                </c:pt>
                <c:pt idx="6">
                  <c:v>29011500</c:v>
                </c:pt>
                <c:pt idx="7">
                  <c:v>174006356</c:v>
                </c:pt>
                <c:pt idx="8">
                  <c:v>357954449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66BA-4C4D-A4F2-6667A68DD194}"/>
            </c:ext>
          </c:extLst>
        </c:ser>
        <c:ser>
          <c:idx val="11"/>
          <c:order val="3"/>
          <c:tx>
            <c:v>500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data_ciii!$D$2:$D$10</c:f>
              <c:numCache>
                <c:formatCode>General</c:formatCode>
                <c:ptCount val="9"/>
                <c:pt idx="0">
                  <c:v>2.9999999999999996</c:v>
                </c:pt>
                <c:pt idx="1">
                  <c:v>3.6989700043360187</c:v>
                </c:pt>
                <c:pt idx="2">
                  <c:v>4</c:v>
                </c:pt>
                <c:pt idx="3">
                  <c:v>4.6989700043360187</c:v>
                </c:pt>
                <c:pt idx="4">
                  <c:v>5</c:v>
                </c:pt>
                <c:pt idx="5">
                  <c:v>5.6989700043360179</c:v>
                </c:pt>
                <c:pt idx="6">
                  <c:v>5.9999999999999991</c:v>
                </c:pt>
                <c:pt idx="7">
                  <c:v>6.6989700043360187</c:v>
                </c:pt>
                <c:pt idx="8">
                  <c:v>7</c:v>
                </c:pt>
              </c:numCache>
            </c:numRef>
          </c:xVal>
          <c:yVal>
            <c:numRef>
              <c:f>data_ciii!$P$2:$P$10</c:f>
              <c:numCache>
                <c:formatCode>General</c:formatCode>
                <c:ptCount val="9"/>
                <c:pt idx="0">
                  <c:v>126509</c:v>
                </c:pt>
                <c:pt idx="1">
                  <c:v>414444</c:v>
                </c:pt>
                <c:pt idx="2">
                  <c:v>833334</c:v>
                </c:pt>
                <c:pt idx="3">
                  <c:v>5201251</c:v>
                </c:pt>
                <c:pt idx="4">
                  <c:v>10539477</c:v>
                </c:pt>
                <c:pt idx="5">
                  <c:v>65869255</c:v>
                </c:pt>
                <c:pt idx="6">
                  <c:v>132654450</c:v>
                </c:pt>
                <c:pt idx="7">
                  <c:v>450336851</c:v>
                </c:pt>
                <c:pt idx="8">
                  <c:v>910405786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6BA-4C4D-A4F2-6667A68DD194}"/>
            </c:ext>
          </c:extLst>
        </c:ser>
        <c:ser>
          <c:idx val="12"/>
          <c:order val="4"/>
          <c:tx>
            <c:v>1000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data_ciii!$D$2:$D$10</c:f>
              <c:numCache>
                <c:formatCode>General</c:formatCode>
                <c:ptCount val="9"/>
                <c:pt idx="0">
                  <c:v>2.9999999999999996</c:v>
                </c:pt>
                <c:pt idx="1">
                  <c:v>3.6989700043360187</c:v>
                </c:pt>
                <c:pt idx="2">
                  <c:v>4</c:v>
                </c:pt>
                <c:pt idx="3">
                  <c:v>4.6989700043360187</c:v>
                </c:pt>
                <c:pt idx="4">
                  <c:v>5</c:v>
                </c:pt>
                <c:pt idx="5">
                  <c:v>5.6989700043360179</c:v>
                </c:pt>
                <c:pt idx="6">
                  <c:v>5.9999999999999991</c:v>
                </c:pt>
                <c:pt idx="7">
                  <c:v>6.6989700043360187</c:v>
                </c:pt>
                <c:pt idx="8">
                  <c:v>7</c:v>
                </c:pt>
              </c:numCache>
            </c:numRef>
          </c:xVal>
          <c:yVal>
            <c:numRef>
              <c:f>data_ciii!$Q$2:$Q$10</c:f>
              <c:numCache>
                <c:formatCode>General</c:formatCode>
                <c:ptCount val="9"/>
                <c:pt idx="0">
                  <c:v>250076</c:v>
                </c:pt>
                <c:pt idx="1">
                  <c:v>796582</c:v>
                </c:pt>
                <c:pt idx="2">
                  <c:v>1593819</c:v>
                </c:pt>
                <c:pt idx="3">
                  <c:v>10061743</c:v>
                </c:pt>
                <c:pt idx="4">
                  <c:v>20206025</c:v>
                </c:pt>
                <c:pt idx="5">
                  <c:v>126346625</c:v>
                </c:pt>
                <c:pt idx="6">
                  <c:v>253973550</c:v>
                </c:pt>
                <c:pt idx="7">
                  <c:v>826412803</c:v>
                </c:pt>
                <c:pt idx="8">
                  <c:v>1663086457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66BA-4C4D-A4F2-6667A68DD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889184"/>
        <c:axId val="365890832"/>
      </c:scatterChart>
      <c:valAx>
        <c:axId val="365889184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890832"/>
        <c:crosses val="autoZero"/>
        <c:crossBetween val="midCat"/>
      </c:valAx>
      <c:valAx>
        <c:axId val="36589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889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6351</xdr:colOff>
      <xdr:row>14</xdr:row>
      <xdr:rowOff>5246</xdr:rowOff>
    </xdr:from>
    <xdr:to>
      <xdr:col>9</xdr:col>
      <xdr:colOff>496957</xdr:colOff>
      <xdr:row>27</xdr:row>
      <xdr:rowOff>106846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B7F8937-E53A-AF03-B5D1-42F47351C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16510</xdr:colOff>
      <xdr:row>16</xdr:row>
      <xdr:rowOff>3810</xdr:rowOff>
    </xdr:from>
    <xdr:to>
      <xdr:col>7</xdr:col>
      <xdr:colOff>1096010</xdr:colOff>
      <xdr:row>29</xdr:row>
      <xdr:rowOff>105410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B3277F-7861-8297-0E36-C8E50AAC68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6350</xdr:rowOff>
    </xdr:from>
    <xdr:to>
      <xdr:col>13</xdr:col>
      <xdr:colOff>444500</xdr:colOff>
      <xdr:row>29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DD05B8-C6DB-81A3-BE4D-F9663797B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33</xdr:row>
      <xdr:rowOff>0</xdr:rowOff>
    </xdr:from>
    <xdr:to>
      <xdr:col>13</xdr:col>
      <xdr:colOff>444500</xdr:colOff>
      <xdr:row>46</xdr:row>
      <xdr:rowOff>107950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7F782FC-38C7-D54A-98DF-929D43871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14218</xdr:colOff>
      <xdr:row>11</xdr:row>
      <xdr:rowOff>23266</xdr:rowOff>
    </xdr:from>
    <xdr:to>
      <xdr:col>10</xdr:col>
      <xdr:colOff>480143</xdr:colOff>
      <xdr:row>24</xdr:row>
      <xdr:rowOff>119825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44CF35-A105-974C-4FBE-255D2A5058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831760</xdr:colOff>
      <xdr:row>10</xdr:row>
      <xdr:rowOff>196761</xdr:rowOff>
    </xdr:from>
    <xdr:to>
      <xdr:col>16</xdr:col>
      <xdr:colOff>456981</xdr:colOff>
      <xdr:row>24</xdr:row>
      <xdr:rowOff>87616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28D5E47-9AF8-1A43-8DCF-9B5916662D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cii" connectionId="2" xr16:uid="{6AD9C3B4-873E-FC46-8F2C-496F5EC4F31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cii_1" connectionId="1" xr16:uid="{54BE7148-2B65-9A44-A4F5-B520197BAE5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ciii_1" connectionId="3" xr16:uid="{B989E64B-5D73-FE42-B225-3A71E2C9183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ciii_5" connectionId="7" xr16:uid="{A5FF0551-213A-BB42-AA7C-ED9CDFC19B7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ciii_4" connectionId="6" xr16:uid="{8C06FC09-D70C-E847-A10B-104FE0EB11F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ciii_3" connectionId="5" xr16:uid="{2D7995DC-E184-A64E-B2AA-95173469E7A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ciii_2" connectionId="4" xr16:uid="{4A178B22-90A0-1746-BAE3-5A3A5BAD3F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Relationship Id="rId6" Type="http://schemas.openxmlformats.org/officeDocument/2006/relationships/queryTable" Target="../queryTables/queryTable7.xml"/><Relationship Id="rId5" Type="http://schemas.openxmlformats.org/officeDocument/2006/relationships/queryTable" Target="../queryTables/queryTable6.xml"/><Relationship Id="rId4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zoomScale="142" workbookViewId="0">
      <selection activeCell="A11" sqref="A2:A11"/>
    </sheetView>
  </sheetViews>
  <sheetFormatPr baseColWidth="10" defaultRowHeight="16" x14ac:dyDescent="0.2"/>
  <cols>
    <col min="5" max="5" width="18.83203125" customWidth="1"/>
    <col min="6" max="6" width="15.1640625" customWidth="1"/>
    <col min="7" max="7" width="15.33203125" customWidth="1"/>
  </cols>
  <sheetData>
    <row r="1" spans="1:8" x14ac:dyDescent="0.2">
      <c r="A1" t="s">
        <v>0</v>
      </c>
      <c r="B1" t="s">
        <v>1</v>
      </c>
      <c r="D1" s="1" t="s">
        <v>0</v>
      </c>
      <c r="E1" t="s">
        <v>5</v>
      </c>
      <c r="F1" t="s">
        <v>6</v>
      </c>
      <c r="G1" t="s">
        <v>7</v>
      </c>
      <c r="H1" t="s">
        <v>4</v>
      </c>
    </row>
    <row r="2" spans="1:8" x14ac:dyDescent="0.2">
      <c r="A2">
        <v>1000</v>
      </c>
      <c r="B2">
        <v>8525</v>
      </c>
      <c r="D2">
        <v>1000</v>
      </c>
      <c r="E2" s="1">
        <f>AVERAGEIF(A:A,D2,B:B)</f>
        <v>8469.2999999999993</v>
      </c>
      <c r="F2" s="1">
        <f>D2 + D2*LOG(D2)/$H$2</f>
        <v>1300</v>
      </c>
      <c r="G2" s="1">
        <f>E2*$H$2 + E2*LOG(E2)/$H$2</f>
        <v>88019.611897353912</v>
      </c>
      <c r="H2">
        <v>10</v>
      </c>
    </row>
    <row r="3" spans="1:8" x14ac:dyDescent="0.2">
      <c r="A3">
        <v>1000</v>
      </c>
      <c r="B3">
        <v>8488</v>
      </c>
      <c r="D3">
        <v>5000</v>
      </c>
      <c r="E3" s="1">
        <f t="shared" ref="E3:E10" si="0">AVERAGEIF(A:A,D3,B:B)</f>
        <v>55017.8</v>
      </c>
      <c r="F3" s="1">
        <f t="shared" ref="F3:F10" si="1">D3 + D3*LOG(D3)/$H$2</f>
        <v>6849.4850021680095</v>
      </c>
      <c r="G3" s="1">
        <f t="shared" ref="G3:G10" si="2">E3*$H$2 + E3*LOG(E3)/$H$2</f>
        <v>576259.20580706256</v>
      </c>
    </row>
    <row r="4" spans="1:8" x14ac:dyDescent="0.2">
      <c r="A4">
        <v>1000</v>
      </c>
      <c r="B4">
        <v>8419</v>
      </c>
      <c r="D4">
        <v>10000</v>
      </c>
      <c r="E4" s="1">
        <f t="shared" si="0"/>
        <v>120031.3</v>
      </c>
      <c r="F4" s="1">
        <f t="shared" si="1"/>
        <v>14000</v>
      </c>
      <c r="G4" s="1">
        <f t="shared" si="2"/>
        <v>1261280.4323088655</v>
      </c>
    </row>
    <row r="5" spans="1:8" x14ac:dyDescent="0.2">
      <c r="A5">
        <v>1000</v>
      </c>
      <c r="B5">
        <v>8453</v>
      </c>
      <c r="D5">
        <v>50000</v>
      </c>
      <c r="E5" s="1">
        <f t="shared" si="0"/>
        <v>699186.5</v>
      </c>
      <c r="F5" s="1">
        <f t="shared" si="1"/>
        <v>73494.850021680089</v>
      </c>
      <c r="G5" s="1">
        <f t="shared" si="2"/>
        <v>7400511.0547564672</v>
      </c>
    </row>
    <row r="6" spans="1:8" x14ac:dyDescent="0.2">
      <c r="A6">
        <v>1000</v>
      </c>
      <c r="B6">
        <v>8409</v>
      </c>
      <c r="D6">
        <v>100000</v>
      </c>
      <c r="E6" s="1">
        <f t="shared" si="0"/>
        <v>1498314.7</v>
      </c>
      <c r="F6" s="1">
        <f t="shared" si="1"/>
        <v>150000</v>
      </c>
      <c r="G6" s="1">
        <f t="shared" si="2"/>
        <v>15908446.681681465</v>
      </c>
    </row>
    <row r="7" spans="1:8" x14ac:dyDescent="0.2">
      <c r="A7">
        <v>1000</v>
      </c>
      <c r="B7">
        <v>8522</v>
      </c>
      <c r="D7">
        <v>500000</v>
      </c>
      <c r="E7" s="1">
        <f t="shared" si="0"/>
        <v>8711544.5</v>
      </c>
      <c r="F7" s="1">
        <f t="shared" si="1"/>
        <v>784948.50021680095</v>
      </c>
      <c r="G7" s="1">
        <f t="shared" si="2"/>
        <v>93161339.781545281</v>
      </c>
    </row>
    <row r="8" spans="1:8" x14ac:dyDescent="0.2">
      <c r="A8">
        <v>1000</v>
      </c>
      <c r="B8">
        <v>8501</v>
      </c>
      <c r="D8">
        <v>1000000</v>
      </c>
      <c r="E8" s="1">
        <f t="shared" si="0"/>
        <v>18422577.100000001</v>
      </c>
      <c r="F8" s="1">
        <f t="shared" si="1"/>
        <v>1600000</v>
      </c>
      <c r="G8" s="1">
        <f t="shared" si="2"/>
        <v>197610418.75848508</v>
      </c>
    </row>
    <row r="9" spans="1:8" x14ac:dyDescent="0.2">
      <c r="A9">
        <v>1000</v>
      </c>
      <c r="B9">
        <v>8459</v>
      </c>
      <c r="D9">
        <v>5000000</v>
      </c>
      <c r="E9" s="1">
        <f t="shared" si="0"/>
        <v>104720696.7</v>
      </c>
      <c r="F9" s="1">
        <f t="shared" si="1"/>
        <v>8349485.0021680091</v>
      </c>
      <c r="G9" s="1">
        <f t="shared" si="2"/>
        <v>1131193306.3353209</v>
      </c>
    </row>
    <row r="10" spans="1:8" x14ac:dyDescent="0.2">
      <c r="A10">
        <v>1000</v>
      </c>
      <c r="B10">
        <v>8467</v>
      </c>
      <c r="D10">
        <v>10000000</v>
      </c>
      <c r="E10" s="1">
        <f t="shared" si="0"/>
        <v>219443395.80000001</v>
      </c>
      <c r="F10" s="1">
        <f t="shared" si="1"/>
        <v>17000000</v>
      </c>
      <c r="G10" s="1">
        <f t="shared" si="2"/>
        <v>2377478771.8195038</v>
      </c>
    </row>
    <row r="11" spans="1:8" x14ac:dyDescent="0.2">
      <c r="A11">
        <v>1000</v>
      </c>
      <c r="B11">
        <v>8450</v>
      </c>
    </row>
    <row r="12" spans="1:8" x14ac:dyDescent="0.2">
      <c r="A12">
        <v>5000</v>
      </c>
      <c r="B12">
        <v>54644</v>
      </c>
    </row>
    <row r="13" spans="1:8" x14ac:dyDescent="0.2">
      <c r="A13">
        <v>5000</v>
      </c>
      <c r="B13">
        <v>55099</v>
      </c>
    </row>
    <row r="14" spans="1:8" x14ac:dyDescent="0.2">
      <c r="A14">
        <v>5000</v>
      </c>
      <c r="B14">
        <v>55139</v>
      </c>
    </row>
    <row r="15" spans="1:8" x14ac:dyDescent="0.2">
      <c r="A15">
        <v>5000</v>
      </c>
      <c r="B15">
        <v>54781</v>
      </c>
    </row>
    <row r="16" spans="1:8" x14ac:dyDescent="0.2">
      <c r="A16">
        <v>5000</v>
      </c>
      <c r="B16">
        <v>55096</v>
      </c>
    </row>
    <row r="17" spans="1:2" x14ac:dyDescent="0.2">
      <c r="A17">
        <v>5000</v>
      </c>
      <c r="B17">
        <v>55163</v>
      </c>
    </row>
    <row r="18" spans="1:2" x14ac:dyDescent="0.2">
      <c r="A18">
        <v>5000</v>
      </c>
      <c r="B18">
        <v>55106</v>
      </c>
    </row>
    <row r="19" spans="1:2" x14ac:dyDescent="0.2">
      <c r="A19">
        <v>5000</v>
      </c>
      <c r="B19">
        <v>55088</v>
      </c>
    </row>
    <row r="20" spans="1:2" x14ac:dyDescent="0.2">
      <c r="A20">
        <v>5000</v>
      </c>
      <c r="B20">
        <v>54945</v>
      </c>
    </row>
    <row r="21" spans="1:2" x14ac:dyDescent="0.2">
      <c r="A21">
        <v>5000</v>
      </c>
      <c r="B21">
        <v>55117</v>
      </c>
    </row>
    <row r="22" spans="1:2" x14ac:dyDescent="0.2">
      <c r="A22">
        <v>10000</v>
      </c>
      <c r="B22">
        <v>119637</v>
      </c>
    </row>
    <row r="23" spans="1:2" x14ac:dyDescent="0.2">
      <c r="A23">
        <v>10000</v>
      </c>
      <c r="B23">
        <v>120110</v>
      </c>
    </row>
    <row r="24" spans="1:2" x14ac:dyDescent="0.2">
      <c r="A24">
        <v>10000</v>
      </c>
      <c r="B24">
        <v>120313</v>
      </c>
    </row>
    <row r="25" spans="1:2" x14ac:dyDescent="0.2">
      <c r="A25">
        <v>10000</v>
      </c>
      <c r="B25">
        <v>120115</v>
      </c>
    </row>
    <row r="26" spans="1:2" x14ac:dyDescent="0.2">
      <c r="A26">
        <v>10000</v>
      </c>
      <c r="B26">
        <v>120063</v>
      </c>
    </row>
    <row r="27" spans="1:2" x14ac:dyDescent="0.2">
      <c r="A27">
        <v>10000</v>
      </c>
      <c r="B27">
        <v>120085</v>
      </c>
    </row>
    <row r="28" spans="1:2" x14ac:dyDescent="0.2">
      <c r="A28">
        <v>10000</v>
      </c>
      <c r="B28">
        <v>120016</v>
      </c>
    </row>
    <row r="29" spans="1:2" x14ac:dyDescent="0.2">
      <c r="A29">
        <v>10000</v>
      </c>
      <c r="B29">
        <v>120195</v>
      </c>
    </row>
    <row r="30" spans="1:2" x14ac:dyDescent="0.2">
      <c r="A30">
        <v>10000</v>
      </c>
      <c r="B30">
        <v>119803</v>
      </c>
    </row>
    <row r="31" spans="1:2" x14ac:dyDescent="0.2">
      <c r="A31">
        <v>10000</v>
      </c>
      <c r="B31">
        <v>119976</v>
      </c>
    </row>
    <row r="32" spans="1:2" x14ac:dyDescent="0.2">
      <c r="A32">
        <v>50000</v>
      </c>
      <c r="B32">
        <v>698793</v>
      </c>
    </row>
    <row r="33" spans="1:2" x14ac:dyDescent="0.2">
      <c r="A33">
        <v>50000</v>
      </c>
      <c r="B33">
        <v>699182</v>
      </c>
    </row>
    <row r="34" spans="1:2" x14ac:dyDescent="0.2">
      <c r="A34">
        <v>50000</v>
      </c>
      <c r="B34">
        <v>699090</v>
      </c>
    </row>
    <row r="35" spans="1:2" x14ac:dyDescent="0.2">
      <c r="A35">
        <v>50000</v>
      </c>
      <c r="B35">
        <v>699061</v>
      </c>
    </row>
    <row r="36" spans="1:2" x14ac:dyDescent="0.2">
      <c r="A36">
        <v>50000</v>
      </c>
      <c r="B36">
        <v>699452</v>
      </c>
    </row>
    <row r="37" spans="1:2" x14ac:dyDescent="0.2">
      <c r="A37">
        <v>50000</v>
      </c>
      <c r="B37">
        <v>699577</v>
      </c>
    </row>
    <row r="38" spans="1:2" x14ac:dyDescent="0.2">
      <c r="A38">
        <v>50000</v>
      </c>
      <c r="B38">
        <v>699128</v>
      </c>
    </row>
    <row r="39" spans="1:2" x14ac:dyDescent="0.2">
      <c r="A39">
        <v>50000</v>
      </c>
      <c r="B39">
        <v>699126</v>
      </c>
    </row>
    <row r="40" spans="1:2" x14ac:dyDescent="0.2">
      <c r="A40">
        <v>50000</v>
      </c>
      <c r="B40">
        <v>699506</v>
      </c>
    </row>
    <row r="41" spans="1:2" x14ac:dyDescent="0.2">
      <c r="A41">
        <v>50000</v>
      </c>
      <c r="B41">
        <v>698950</v>
      </c>
    </row>
    <row r="42" spans="1:2" x14ac:dyDescent="0.2">
      <c r="A42">
        <v>100000</v>
      </c>
      <c r="B42">
        <v>1498220</v>
      </c>
    </row>
    <row r="43" spans="1:2" x14ac:dyDescent="0.2">
      <c r="A43">
        <v>100000</v>
      </c>
      <c r="B43">
        <v>1497656</v>
      </c>
    </row>
    <row r="44" spans="1:2" x14ac:dyDescent="0.2">
      <c r="A44">
        <v>100000</v>
      </c>
      <c r="B44">
        <v>1497866</v>
      </c>
    </row>
    <row r="45" spans="1:2" x14ac:dyDescent="0.2">
      <c r="A45">
        <v>100000</v>
      </c>
      <c r="B45">
        <v>1498359</v>
      </c>
    </row>
    <row r="46" spans="1:2" x14ac:dyDescent="0.2">
      <c r="A46">
        <v>100000</v>
      </c>
      <c r="B46">
        <v>1498780</v>
      </c>
    </row>
    <row r="47" spans="1:2" x14ac:dyDescent="0.2">
      <c r="A47">
        <v>100000</v>
      </c>
      <c r="B47">
        <v>1498474</v>
      </c>
    </row>
    <row r="48" spans="1:2" x14ac:dyDescent="0.2">
      <c r="A48">
        <v>100000</v>
      </c>
      <c r="B48">
        <v>1498413</v>
      </c>
    </row>
    <row r="49" spans="1:2" x14ac:dyDescent="0.2">
      <c r="A49">
        <v>100000</v>
      </c>
      <c r="B49">
        <v>1498570</v>
      </c>
    </row>
    <row r="50" spans="1:2" x14ac:dyDescent="0.2">
      <c r="A50">
        <v>100000</v>
      </c>
      <c r="B50">
        <v>1498738</v>
      </c>
    </row>
    <row r="51" spans="1:2" x14ac:dyDescent="0.2">
      <c r="A51">
        <v>100000</v>
      </c>
      <c r="B51">
        <v>1498071</v>
      </c>
    </row>
    <row r="52" spans="1:2" x14ac:dyDescent="0.2">
      <c r="A52">
        <v>500000</v>
      </c>
      <c r="B52">
        <v>8711334</v>
      </c>
    </row>
    <row r="53" spans="1:2" x14ac:dyDescent="0.2">
      <c r="A53">
        <v>500000</v>
      </c>
      <c r="B53">
        <v>8710840</v>
      </c>
    </row>
    <row r="54" spans="1:2" x14ac:dyDescent="0.2">
      <c r="A54">
        <v>500000</v>
      </c>
      <c r="B54">
        <v>8712285</v>
      </c>
    </row>
    <row r="55" spans="1:2" x14ac:dyDescent="0.2">
      <c r="A55">
        <v>500000</v>
      </c>
      <c r="B55">
        <v>8710245</v>
      </c>
    </row>
    <row r="56" spans="1:2" x14ac:dyDescent="0.2">
      <c r="A56">
        <v>500000</v>
      </c>
      <c r="B56">
        <v>8711934</v>
      </c>
    </row>
    <row r="57" spans="1:2" x14ac:dyDescent="0.2">
      <c r="A57">
        <v>500000</v>
      </c>
      <c r="B57">
        <v>8711557</v>
      </c>
    </row>
    <row r="58" spans="1:2" x14ac:dyDescent="0.2">
      <c r="A58">
        <v>500000</v>
      </c>
      <c r="B58">
        <v>8710575</v>
      </c>
    </row>
    <row r="59" spans="1:2" x14ac:dyDescent="0.2">
      <c r="A59">
        <v>500000</v>
      </c>
      <c r="B59">
        <v>8713372</v>
      </c>
    </row>
    <row r="60" spans="1:2" x14ac:dyDescent="0.2">
      <c r="A60">
        <v>500000</v>
      </c>
      <c r="B60">
        <v>8711627</v>
      </c>
    </row>
    <row r="61" spans="1:2" x14ac:dyDescent="0.2">
      <c r="A61">
        <v>500000</v>
      </c>
      <c r="B61">
        <v>8711676</v>
      </c>
    </row>
    <row r="62" spans="1:2" x14ac:dyDescent="0.2">
      <c r="A62">
        <v>1000000</v>
      </c>
      <c r="B62">
        <v>18421309</v>
      </c>
    </row>
    <row r="63" spans="1:2" x14ac:dyDescent="0.2">
      <c r="A63">
        <v>1000000</v>
      </c>
      <c r="B63">
        <v>18423951</v>
      </c>
    </row>
    <row r="64" spans="1:2" x14ac:dyDescent="0.2">
      <c r="A64">
        <v>1000000</v>
      </c>
      <c r="B64">
        <v>18422868</v>
      </c>
    </row>
    <row r="65" spans="1:2" x14ac:dyDescent="0.2">
      <c r="A65">
        <v>1000000</v>
      </c>
      <c r="B65">
        <v>18421555</v>
      </c>
    </row>
    <row r="66" spans="1:2" x14ac:dyDescent="0.2">
      <c r="A66">
        <v>1000000</v>
      </c>
      <c r="B66">
        <v>18423229</v>
      </c>
    </row>
    <row r="67" spans="1:2" x14ac:dyDescent="0.2">
      <c r="A67">
        <v>1000000</v>
      </c>
      <c r="B67">
        <v>18421785</v>
      </c>
    </row>
    <row r="68" spans="1:2" x14ac:dyDescent="0.2">
      <c r="A68">
        <v>1000000</v>
      </c>
      <c r="B68">
        <v>18421680</v>
      </c>
    </row>
    <row r="69" spans="1:2" x14ac:dyDescent="0.2">
      <c r="A69">
        <v>1000000</v>
      </c>
      <c r="B69">
        <v>18424840</v>
      </c>
    </row>
    <row r="70" spans="1:2" x14ac:dyDescent="0.2">
      <c r="A70">
        <v>1000000</v>
      </c>
      <c r="B70">
        <v>18421815</v>
      </c>
    </row>
    <row r="71" spans="1:2" x14ac:dyDescent="0.2">
      <c r="A71">
        <v>1000000</v>
      </c>
      <c r="B71">
        <v>18422739</v>
      </c>
    </row>
    <row r="72" spans="1:2" x14ac:dyDescent="0.2">
      <c r="A72">
        <v>5000000</v>
      </c>
      <c r="B72">
        <v>104719553</v>
      </c>
    </row>
    <row r="73" spans="1:2" x14ac:dyDescent="0.2">
      <c r="A73">
        <v>5000000</v>
      </c>
      <c r="B73">
        <v>104722278</v>
      </c>
    </row>
    <row r="74" spans="1:2" x14ac:dyDescent="0.2">
      <c r="A74">
        <v>5000000</v>
      </c>
      <c r="B74">
        <v>104719777</v>
      </c>
    </row>
    <row r="75" spans="1:2" x14ac:dyDescent="0.2">
      <c r="A75">
        <v>5000000</v>
      </c>
      <c r="B75">
        <v>104717539</v>
      </c>
    </row>
    <row r="76" spans="1:2" x14ac:dyDescent="0.2">
      <c r="A76">
        <v>5000000</v>
      </c>
      <c r="B76">
        <v>104725051</v>
      </c>
    </row>
    <row r="77" spans="1:2" x14ac:dyDescent="0.2">
      <c r="A77">
        <v>5000000</v>
      </c>
      <c r="B77">
        <v>104720279</v>
      </c>
    </row>
    <row r="78" spans="1:2" x14ac:dyDescent="0.2">
      <c r="A78">
        <v>5000000</v>
      </c>
      <c r="B78">
        <v>104718448</v>
      </c>
    </row>
    <row r="79" spans="1:2" x14ac:dyDescent="0.2">
      <c r="A79">
        <v>5000000</v>
      </c>
      <c r="B79">
        <v>104725168</v>
      </c>
    </row>
    <row r="80" spans="1:2" x14ac:dyDescent="0.2">
      <c r="A80">
        <v>5000000</v>
      </c>
      <c r="B80">
        <v>104722302</v>
      </c>
    </row>
    <row r="81" spans="1:2" x14ac:dyDescent="0.2">
      <c r="A81">
        <v>5000000</v>
      </c>
      <c r="B81">
        <v>104716572</v>
      </c>
    </row>
    <row r="82" spans="1:2" x14ac:dyDescent="0.2">
      <c r="A82">
        <v>10000000</v>
      </c>
      <c r="B82">
        <v>219440547</v>
      </c>
    </row>
    <row r="83" spans="1:2" x14ac:dyDescent="0.2">
      <c r="A83">
        <v>10000000</v>
      </c>
      <c r="B83">
        <v>219452641</v>
      </c>
    </row>
    <row r="84" spans="1:2" x14ac:dyDescent="0.2">
      <c r="A84">
        <v>10000000</v>
      </c>
      <c r="B84">
        <v>219446238</v>
      </c>
    </row>
    <row r="85" spans="1:2" x14ac:dyDescent="0.2">
      <c r="A85">
        <v>10000000</v>
      </c>
      <c r="B85">
        <v>219440524</v>
      </c>
    </row>
    <row r="86" spans="1:2" x14ac:dyDescent="0.2">
      <c r="A86">
        <v>10000000</v>
      </c>
      <c r="B86">
        <v>219437665</v>
      </c>
    </row>
    <row r="87" spans="1:2" x14ac:dyDescent="0.2">
      <c r="A87">
        <v>10000000</v>
      </c>
      <c r="B87">
        <v>219445628</v>
      </c>
    </row>
    <row r="88" spans="1:2" x14ac:dyDescent="0.2">
      <c r="A88">
        <v>10000000</v>
      </c>
      <c r="B88">
        <v>219440548</v>
      </c>
    </row>
    <row r="89" spans="1:2" x14ac:dyDescent="0.2">
      <c r="A89">
        <v>10000000</v>
      </c>
      <c r="B89">
        <v>219446838</v>
      </c>
    </row>
    <row r="90" spans="1:2" x14ac:dyDescent="0.2">
      <c r="A90">
        <v>10000000</v>
      </c>
      <c r="B90">
        <v>219447278</v>
      </c>
    </row>
    <row r="91" spans="1:2" x14ac:dyDescent="0.2">
      <c r="A91">
        <v>10000000</v>
      </c>
      <c r="B91">
        <v>219436051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1"/>
  <sheetViews>
    <sheetView zoomScale="150" workbookViewId="0">
      <selection activeCell="M3" sqref="M3"/>
    </sheetView>
  </sheetViews>
  <sheetFormatPr baseColWidth="10" defaultRowHeight="16" x14ac:dyDescent="0.2"/>
  <cols>
    <col min="1" max="1" width="7.1640625" bestFit="1" customWidth="1"/>
    <col min="2" max="2" width="3.1640625" bestFit="1" customWidth="1"/>
    <col min="3" max="3" width="12" bestFit="1" customWidth="1"/>
    <col min="6" max="6" width="16" customWidth="1"/>
    <col min="7" max="7" width="19" customWidth="1"/>
    <col min="8" max="8" width="20.6640625" customWidth="1"/>
    <col min="16" max="16" width="7.1640625" bestFit="1" customWidth="1"/>
    <col min="17" max="17" width="4.1640625" bestFit="1" customWidth="1"/>
    <col min="18" max="18" width="12" bestFit="1" customWidth="1"/>
  </cols>
  <sheetData>
    <row r="1" spans="1:18" x14ac:dyDescent="0.2">
      <c r="A1" t="s">
        <v>0</v>
      </c>
      <c r="B1" t="s">
        <v>2</v>
      </c>
      <c r="C1" t="s">
        <v>1</v>
      </c>
      <c r="E1" t="s">
        <v>3</v>
      </c>
      <c r="F1" t="s">
        <v>5</v>
      </c>
      <c r="G1" t="s">
        <v>6</v>
      </c>
      <c r="H1" t="s">
        <v>7</v>
      </c>
      <c r="J1" t="s">
        <v>0</v>
      </c>
      <c r="L1" t="s">
        <v>8</v>
      </c>
      <c r="M1" t="s">
        <v>9</v>
      </c>
      <c r="P1" t="s">
        <v>0</v>
      </c>
      <c r="Q1" t="s">
        <v>2</v>
      </c>
      <c r="R1" t="s">
        <v>1</v>
      </c>
    </row>
    <row r="2" spans="1:18" x14ac:dyDescent="0.2">
      <c r="A2">
        <v>100000</v>
      </c>
      <c r="B2">
        <v>2</v>
      </c>
      <c r="C2">
        <v>1498487</v>
      </c>
      <c r="E2">
        <v>2</v>
      </c>
      <c r="F2">
        <f>AVERAGEIF(B:B,E2,C:C)</f>
        <v>1498574.5</v>
      </c>
      <c r="G2">
        <f>($J$2 + $J$2 * LOG($J$2) / E2) * $L$2</f>
        <v>350000</v>
      </c>
      <c r="H2">
        <f>($J$2 * E2 + $J$2 * LOG($J$2) / F2) * $M$2</f>
        <v>200000.33365041245</v>
      </c>
      <c r="J2">
        <v>100000</v>
      </c>
      <c r="L2">
        <v>1</v>
      </c>
      <c r="M2">
        <v>1</v>
      </c>
      <c r="P2">
        <v>100000</v>
      </c>
      <c r="Q2">
        <v>2</v>
      </c>
      <c r="R2">
        <v>1498239</v>
      </c>
    </row>
    <row r="3" spans="1:18" x14ac:dyDescent="0.2">
      <c r="A3">
        <v>100000</v>
      </c>
      <c r="B3">
        <v>2</v>
      </c>
      <c r="C3">
        <v>1498421</v>
      </c>
      <c r="E3">
        <v>3</v>
      </c>
      <c r="F3">
        <f t="shared" ref="F3:F15" si="0">AVERAGEIF(B:B,E3,C:C)</f>
        <v>1497421.9</v>
      </c>
      <c r="G3">
        <f t="shared" ref="G3:G15" si="1">($J$2 + $J$2 * LOG($J$2) / E3) * $L$2</f>
        <v>266666.66666666663</v>
      </c>
      <c r="H3">
        <f t="shared" ref="H3:H15" si="2">($J$2 * E3 + $J$2 * LOG($J$2) / F3) * $M$2</f>
        <v>300000.33390723082</v>
      </c>
      <c r="P3">
        <v>100000</v>
      </c>
      <c r="Q3">
        <v>3</v>
      </c>
      <c r="R3">
        <v>1497976</v>
      </c>
    </row>
    <row r="4" spans="1:18" x14ac:dyDescent="0.2">
      <c r="A4">
        <v>100000</v>
      </c>
      <c r="B4">
        <v>2</v>
      </c>
      <c r="C4">
        <v>1498239</v>
      </c>
      <c r="E4">
        <v>4</v>
      </c>
      <c r="F4">
        <f t="shared" si="0"/>
        <v>1497421.9</v>
      </c>
      <c r="G4">
        <f t="shared" si="1"/>
        <v>225000</v>
      </c>
      <c r="H4">
        <f t="shared" si="2"/>
        <v>400000.33390723082</v>
      </c>
      <c r="P4">
        <v>100000</v>
      </c>
      <c r="Q4">
        <v>4</v>
      </c>
      <c r="R4">
        <v>1497387</v>
      </c>
    </row>
    <row r="5" spans="1:18" x14ac:dyDescent="0.2">
      <c r="A5">
        <v>100000</v>
      </c>
      <c r="B5">
        <v>2</v>
      </c>
      <c r="C5">
        <v>1499091</v>
      </c>
      <c r="E5">
        <v>5</v>
      </c>
      <c r="F5">
        <f t="shared" si="0"/>
        <v>1497293.3</v>
      </c>
      <c r="G5">
        <f t="shared" si="1"/>
        <v>200000</v>
      </c>
      <c r="H5">
        <f t="shared" si="2"/>
        <v>500000.33393590956</v>
      </c>
      <c r="P5">
        <v>100000</v>
      </c>
      <c r="Q5">
        <v>5</v>
      </c>
      <c r="R5">
        <v>1497336</v>
      </c>
    </row>
    <row r="6" spans="1:18" x14ac:dyDescent="0.2">
      <c r="A6">
        <v>100000</v>
      </c>
      <c r="B6">
        <v>2</v>
      </c>
      <c r="C6">
        <v>1498500</v>
      </c>
      <c r="E6">
        <v>6</v>
      </c>
      <c r="F6">
        <f t="shared" si="0"/>
        <v>1498314.7</v>
      </c>
      <c r="G6">
        <f t="shared" si="1"/>
        <v>183333.33333333331</v>
      </c>
      <c r="H6">
        <f t="shared" si="2"/>
        <v>600000.33370826568</v>
      </c>
      <c r="P6">
        <v>100000</v>
      </c>
      <c r="Q6">
        <v>6</v>
      </c>
      <c r="R6">
        <v>1498413</v>
      </c>
    </row>
    <row r="7" spans="1:18" x14ac:dyDescent="0.2">
      <c r="A7">
        <v>100000</v>
      </c>
      <c r="B7">
        <v>2</v>
      </c>
      <c r="C7">
        <v>1498523</v>
      </c>
      <c r="E7">
        <v>7</v>
      </c>
      <c r="F7">
        <f t="shared" si="0"/>
        <v>1498314.7</v>
      </c>
      <c r="G7">
        <f t="shared" si="1"/>
        <v>171428.57142857142</v>
      </c>
      <c r="H7">
        <f t="shared" si="2"/>
        <v>700000.33370826568</v>
      </c>
      <c r="P7">
        <v>100000</v>
      </c>
      <c r="Q7">
        <v>7</v>
      </c>
      <c r="R7">
        <v>1498570</v>
      </c>
    </row>
    <row r="8" spans="1:18" x14ac:dyDescent="0.2">
      <c r="A8">
        <v>100000</v>
      </c>
      <c r="B8">
        <v>2</v>
      </c>
      <c r="C8">
        <v>1498827</v>
      </c>
      <c r="E8">
        <v>8</v>
      </c>
      <c r="F8">
        <f t="shared" si="0"/>
        <v>1498314.7</v>
      </c>
      <c r="G8">
        <f t="shared" si="1"/>
        <v>162500</v>
      </c>
      <c r="H8">
        <f t="shared" si="2"/>
        <v>800000.33370826568</v>
      </c>
      <c r="P8">
        <v>100000</v>
      </c>
      <c r="Q8">
        <v>8</v>
      </c>
      <c r="R8">
        <v>1498738</v>
      </c>
    </row>
    <row r="9" spans="1:18" x14ac:dyDescent="0.2">
      <c r="A9">
        <v>100000</v>
      </c>
      <c r="B9">
        <v>2</v>
      </c>
      <c r="C9">
        <v>1498246</v>
      </c>
      <c r="E9">
        <v>9</v>
      </c>
      <c r="F9">
        <f t="shared" si="0"/>
        <v>1498314.7</v>
      </c>
      <c r="G9">
        <f t="shared" si="1"/>
        <v>155555.55555555556</v>
      </c>
      <c r="H9">
        <f t="shared" si="2"/>
        <v>900000.33370826568</v>
      </c>
      <c r="P9">
        <v>100000</v>
      </c>
      <c r="Q9">
        <v>9</v>
      </c>
      <c r="R9">
        <v>1498071</v>
      </c>
    </row>
    <row r="10" spans="1:18" x14ac:dyDescent="0.2">
      <c r="A10">
        <v>100000</v>
      </c>
      <c r="B10">
        <v>2</v>
      </c>
      <c r="C10">
        <v>1498432</v>
      </c>
      <c r="E10">
        <v>10</v>
      </c>
      <c r="F10">
        <f t="shared" si="0"/>
        <v>1498314.7</v>
      </c>
      <c r="G10">
        <f t="shared" si="1"/>
        <v>150000</v>
      </c>
      <c r="H10">
        <f t="shared" si="2"/>
        <v>1000000.3337082657</v>
      </c>
      <c r="P10">
        <v>100000</v>
      </c>
      <c r="Q10">
        <v>10</v>
      </c>
      <c r="R10">
        <v>1498732</v>
      </c>
    </row>
    <row r="11" spans="1:18" x14ac:dyDescent="0.2">
      <c r="A11">
        <v>100000</v>
      </c>
      <c r="B11">
        <v>2</v>
      </c>
      <c r="C11">
        <v>1498979</v>
      </c>
      <c r="E11">
        <v>11</v>
      </c>
      <c r="F11">
        <f t="shared" si="0"/>
        <v>1548441.2</v>
      </c>
      <c r="G11">
        <f t="shared" si="1"/>
        <v>145454.54545454547</v>
      </c>
      <c r="H11">
        <f t="shared" si="2"/>
        <v>1100000.3229053838</v>
      </c>
      <c r="P11">
        <v>100000</v>
      </c>
      <c r="Q11">
        <v>11</v>
      </c>
      <c r="R11">
        <v>1549301</v>
      </c>
    </row>
    <row r="12" spans="1:18" x14ac:dyDescent="0.2">
      <c r="A12">
        <v>100000</v>
      </c>
      <c r="B12">
        <v>3</v>
      </c>
      <c r="C12">
        <v>1497358</v>
      </c>
      <c r="E12">
        <v>12</v>
      </c>
      <c r="F12">
        <f t="shared" si="0"/>
        <v>1564784.7</v>
      </c>
      <c r="G12">
        <f t="shared" si="1"/>
        <v>141666.66666666666</v>
      </c>
      <c r="H12">
        <f t="shared" si="2"/>
        <v>1200000.3195327767</v>
      </c>
      <c r="P12">
        <v>100000</v>
      </c>
      <c r="Q12">
        <v>12</v>
      </c>
      <c r="R12">
        <v>1564308</v>
      </c>
    </row>
    <row r="13" spans="1:18" x14ac:dyDescent="0.2">
      <c r="A13">
        <v>100000</v>
      </c>
      <c r="B13">
        <v>3</v>
      </c>
      <c r="C13">
        <v>1497242</v>
      </c>
      <c r="E13">
        <v>13</v>
      </c>
      <c r="F13">
        <f t="shared" si="0"/>
        <v>1564784.7</v>
      </c>
      <c r="G13">
        <f t="shared" si="1"/>
        <v>138461.53846153847</v>
      </c>
      <c r="H13">
        <f t="shared" si="2"/>
        <v>1300000.3195327767</v>
      </c>
      <c r="P13">
        <v>100000</v>
      </c>
      <c r="Q13">
        <v>13</v>
      </c>
      <c r="R13">
        <v>1565309</v>
      </c>
    </row>
    <row r="14" spans="1:18" x14ac:dyDescent="0.2">
      <c r="A14">
        <v>100000</v>
      </c>
      <c r="B14">
        <v>3</v>
      </c>
      <c r="C14">
        <v>1497010</v>
      </c>
      <c r="E14">
        <v>14</v>
      </c>
      <c r="F14">
        <f t="shared" si="0"/>
        <v>1564784.7</v>
      </c>
      <c r="G14">
        <f t="shared" si="1"/>
        <v>135714.28571428571</v>
      </c>
      <c r="H14">
        <f t="shared" si="2"/>
        <v>1400000.3195327767</v>
      </c>
      <c r="P14">
        <v>100000</v>
      </c>
      <c r="Q14">
        <v>14</v>
      </c>
      <c r="R14">
        <v>1564443</v>
      </c>
    </row>
    <row r="15" spans="1:18" x14ac:dyDescent="0.2">
      <c r="A15">
        <v>100000</v>
      </c>
      <c r="B15">
        <v>3</v>
      </c>
      <c r="C15">
        <v>1497976</v>
      </c>
      <c r="E15">
        <v>15</v>
      </c>
      <c r="F15">
        <f t="shared" si="0"/>
        <v>1564784.7</v>
      </c>
      <c r="G15">
        <f t="shared" si="1"/>
        <v>133333.33333333334</v>
      </c>
      <c r="H15">
        <f t="shared" si="2"/>
        <v>1500000.3195327767</v>
      </c>
      <c r="P15">
        <v>100000</v>
      </c>
      <c r="Q15">
        <v>15</v>
      </c>
      <c r="R15">
        <v>1564322</v>
      </c>
    </row>
    <row r="16" spans="1:18" x14ac:dyDescent="0.2">
      <c r="A16">
        <v>100000</v>
      </c>
      <c r="B16">
        <v>3</v>
      </c>
      <c r="C16">
        <v>1497387</v>
      </c>
      <c r="P16">
        <v>100000</v>
      </c>
      <c r="Q16">
        <v>16</v>
      </c>
      <c r="R16">
        <v>1564752</v>
      </c>
    </row>
    <row r="17" spans="1:18" x14ac:dyDescent="0.2">
      <c r="A17">
        <v>100000</v>
      </c>
      <c r="B17">
        <v>3</v>
      </c>
      <c r="C17">
        <v>1497441</v>
      </c>
      <c r="P17">
        <v>100000</v>
      </c>
      <c r="Q17">
        <v>17</v>
      </c>
      <c r="R17">
        <v>1564262</v>
      </c>
    </row>
    <row r="18" spans="1:18" x14ac:dyDescent="0.2">
      <c r="A18">
        <v>100000</v>
      </c>
      <c r="B18">
        <v>3</v>
      </c>
      <c r="C18">
        <v>1497612</v>
      </c>
      <c r="P18">
        <v>100000</v>
      </c>
      <c r="Q18">
        <v>18</v>
      </c>
      <c r="R18">
        <v>1565151</v>
      </c>
    </row>
    <row r="19" spans="1:18" x14ac:dyDescent="0.2">
      <c r="A19">
        <v>100000</v>
      </c>
      <c r="B19">
        <v>3</v>
      </c>
      <c r="C19">
        <v>1497103</v>
      </c>
      <c r="P19">
        <v>100000</v>
      </c>
      <c r="Q19">
        <v>19</v>
      </c>
      <c r="R19">
        <v>1566976</v>
      </c>
    </row>
    <row r="20" spans="1:18" x14ac:dyDescent="0.2">
      <c r="A20">
        <v>100000</v>
      </c>
      <c r="B20">
        <v>3</v>
      </c>
      <c r="C20">
        <v>1497279</v>
      </c>
      <c r="P20">
        <v>100000</v>
      </c>
      <c r="Q20">
        <v>20</v>
      </c>
      <c r="R20">
        <v>1565441</v>
      </c>
    </row>
    <row r="21" spans="1:18" x14ac:dyDescent="0.2">
      <c r="A21">
        <v>100000</v>
      </c>
      <c r="B21">
        <v>3</v>
      </c>
      <c r="C21">
        <v>1497811</v>
      </c>
      <c r="P21">
        <v>100000</v>
      </c>
      <c r="Q21">
        <v>21</v>
      </c>
      <c r="R21">
        <v>1564013</v>
      </c>
    </row>
    <row r="22" spans="1:18" x14ac:dyDescent="0.2">
      <c r="A22">
        <v>100000</v>
      </c>
      <c r="B22">
        <v>4</v>
      </c>
      <c r="C22">
        <v>1497358</v>
      </c>
      <c r="P22">
        <v>100000</v>
      </c>
      <c r="Q22">
        <v>22</v>
      </c>
      <c r="R22">
        <v>1565911</v>
      </c>
    </row>
    <row r="23" spans="1:18" x14ac:dyDescent="0.2">
      <c r="A23">
        <v>100000</v>
      </c>
      <c r="B23">
        <v>4</v>
      </c>
      <c r="C23">
        <v>1497242</v>
      </c>
      <c r="P23">
        <v>100000</v>
      </c>
      <c r="Q23">
        <v>23</v>
      </c>
      <c r="R23">
        <v>1686984</v>
      </c>
    </row>
    <row r="24" spans="1:18" x14ac:dyDescent="0.2">
      <c r="A24">
        <v>100000</v>
      </c>
      <c r="B24">
        <v>4</v>
      </c>
      <c r="C24">
        <v>1497010</v>
      </c>
      <c r="P24">
        <v>100000</v>
      </c>
      <c r="Q24">
        <v>24</v>
      </c>
      <c r="R24">
        <v>1776035</v>
      </c>
    </row>
    <row r="25" spans="1:18" x14ac:dyDescent="0.2">
      <c r="A25">
        <v>100000</v>
      </c>
      <c r="B25">
        <v>4</v>
      </c>
      <c r="C25">
        <v>1497976</v>
      </c>
      <c r="P25">
        <v>100000</v>
      </c>
      <c r="Q25">
        <v>25</v>
      </c>
      <c r="R25">
        <v>1773623</v>
      </c>
    </row>
    <row r="26" spans="1:18" x14ac:dyDescent="0.2">
      <c r="A26">
        <v>100000</v>
      </c>
      <c r="B26">
        <v>4</v>
      </c>
      <c r="C26">
        <v>1497387</v>
      </c>
      <c r="P26">
        <v>100000</v>
      </c>
      <c r="Q26">
        <v>26</v>
      </c>
      <c r="R26">
        <v>1778683</v>
      </c>
    </row>
    <row r="27" spans="1:18" x14ac:dyDescent="0.2">
      <c r="A27">
        <v>100000</v>
      </c>
      <c r="B27">
        <v>4</v>
      </c>
      <c r="C27">
        <v>1497441</v>
      </c>
      <c r="P27">
        <v>100000</v>
      </c>
      <c r="Q27">
        <v>27</v>
      </c>
      <c r="R27">
        <v>1775419</v>
      </c>
    </row>
    <row r="28" spans="1:18" x14ac:dyDescent="0.2">
      <c r="A28">
        <v>100000</v>
      </c>
      <c r="B28">
        <v>4</v>
      </c>
      <c r="C28">
        <v>1497612</v>
      </c>
      <c r="P28">
        <v>100000</v>
      </c>
      <c r="Q28">
        <v>28</v>
      </c>
      <c r="R28">
        <v>1778412</v>
      </c>
    </row>
    <row r="29" spans="1:18" x14ac:dyDescent="0.2">
      <c r="A29">
        <v>100000</v>
      </c>
      <c r="B29">
        <v>4</v>
      </c>
      <c r="C29">
        <v>1497103</v>
      </c>
      <c r="P29">
        <v>100000</v>
      </c>
      <c r="Q29">
        <v>29</v>
      </c>
      <c r="R29">
        <v>1778319</v>
      </c>
    </row>
    <row r="30" spans="1:18" x14ac:dyDescent="0.2">
      <c r="A30">
        <v>100000</v>
      </c>
      <c r="B30">
        <v>4</v>
      </c>
      <c r="C30">
        <v>1497279</v>
      </c>
      <c r="P30">
        <v>100000</v>
      </c>
      <c r="Q30">
        <v>30</v>
      </c>
      <c r="R30">
        <v>1775719</v>
      </c>
    </row>
    <row r="31" spans="1:18" x14ac:dyDescent="0.2">
      <c r="A31">
        <v>100000</v>
      </c>
      <c r="B31">
        <v>4</v>
      </c>
      <c r="C31">
        <v>1497811</v>
      </c>
      <c r="P31">
        <v>100000</v>
      </c>
      <c r="Q31">
        <v>31</v>
      </c>
      <c r="R31">
        <v>1776862</v>
      </c>
    </row>
    <row r="32" spans="1:18" x14ac:dyDescent="0.2">
      <c r="A32">
        <v>100000</v>
      </c>
      <c r="B32">
        <v>5</v>
      </c>
      <c r="C32">
        <v>1496997</v>
      </c>
      <c r="P32">
        <v>100000</v>
      </c>
      <c r="Q32">
        <v>32</v>
      </c>
      <c r="R32">
        <v>1776744</v>
      </c>
    </row>
    <row r="33" spans="1:18" x14ac:dyDescent="0.2">
      <c r="A33">
        <v>100000</v>
      </c>
      <c r="B33">
        <v>5</v>
      </c>
      <c r="C33">
        <v>1496933</v>
      </c>
      <c r="P33">
        <v>100000</v>
      </c>
      <c r="Q33">
        <v>33</v>
      </c>
      <c r="R33">
        <v>1779864</v>
      </c>
    </row>
    <row r="34" spans="1:18" x14ac:dyDescent="0.2">
      <c r="A34">
        <v>100000</v>
      </c>
      <c r="B34">
        <v>5</v>
      </c>
      <c r="C34">
        <v>1496734</v>
      </c>
      <c r="P34">
        <v>100000</v>
      </c>
      <c r="Q34">
        <v>34</v>
      </c>
      <c r="R34">
        <v>1776374</v>
      </c>
    </row>
    <row r="35" spans="1:18" x14ac:dyDescent="0.2">
      <c r="A35">
        <v>100000</v>
      </c>
      <c r="B35">
        <v>5</v>
      </c>
      <c r="C35">
        <v>1497537</v>
      </c>
      <c r="P35">
        <v>100000</v>
      </c>
      <c r="Q35">
        <v>35</v>
      </c>
      <c r="R35">
        <v>1777475</v>
      </c>
    </row>
    <row r="36" spans="1:18" x14ac:dyDescent="0.2">
      <c r="A36">
        <v>100000</v>
      </c>
      <c r="B36">
        <v>5</v>
      </c>
      <c r="C36">
        <v>1497658</v>
      </c>
      <c r="P36">
        <v>100000</v>
      </c>
      <c r="Q36">
        <v>36</v>
      </c>
      <c r="R36">
        <v>1777769</v>
      </c>
    </row>
    <row r="37" spans="1:18" x14ac:dyDescent="0.2">
      <c r="A37">
        <v>100000</v>
      </c>
      <c r="B37">
        <v>5</v>
      </c>
      <c r="C37">
        <v>1497336</v>
      </c>
      <c r="P37">
        <v>100000</v>
      </c>
      <c r="Q37">
        <v>37</v>
      </c>
      <c r="R37">
        <v>1774252</v>
      </c>
    </row>
    <row r="38" spans="1:18" x14ac:dyDescent="0.2">
      <c r="A38">
        <v>100000</v>
      </c>
      <c r="B38">
        <v>5</v>
      </c>
      <c r="C38">
        <v>1497502</v>
      </c>
      <c r="P38">
        <v>100000</v>
      </c>
      <c r="Q38">
        <v>38</v>
      </c>
      <c r="R38">
        <v>1779601</v>
      </c>
    </row>
    <row r="39" spans="1:18" x14ac:dyDescent="0.2">
      <c r="A39">
        <v>100000</v>
      </c>
      <c r="B39">
        <v>5</v>
      </c>
      <c r="C39">
        <v>1497439</v>
      </c>
      <c r="P39">
        <v>100000</v>
      </c>
      <c r="Q39">
        <v>39</v>
      </c>
      <c r="R39">
        <v>1777710</v>
      </c>
    </row>
    <row r="40" spans="1:18" x14ac:dyDescent="0.2">
      <c r="A40">
        <v>100000</v>
      </c>
      <c r="B40">
        <v>5</v>
      </c>
      <c r="C40">
        <v>1497676</v>
      </c>
      <c r="P40">
        <v>100000</v>
      </c>
      <c r="Q40">
        <v>40</v>
      </c>
      <c r="R40">
        <v>1778151</v>
      </c>
    </row>
    <row r="41" spans="1:18" x14ac:dyDescent="0.2">
      <c r="A41">
        <v>100000</v>
      </c>
      <c r="B41">
        <v>5</v>
      </c>
      <c r="C41">
        <v>1497121</v>
      </c>
      <c r="P41">
        <v>100000</v>
      </c>
      <c r="Q41">
        <v>41</v>
      </c>
      <c r="R41">
        <v>1776327</v>
      </c>
    </row>
    <row r="42" spans="1:18" x14ac:dyDescent="0.2">
      <c r="A42">
        <v>100000</v>
      </c>
      <c r="B42">
        <v>6</v>
      </c>
      <c r="C42">
        <v>1498220</v>
      </c>
      <c r="P42">
        <v>100000</v>
      </c>
      <c r="Q42">
        <v>42</v>
      </c>
      <c r="R42">
        <v>1778137</v>
      </c>
    </row>
    <row r="43" spans="1:18" x14ac:dyDescent="0.2">
      <c r="A43">
        <v>100000</v>
      </c>
      <c r="B43">
        <v>6</v>
      </c>
      <c r="C43">
        <v>1497656</v>
      </c>
      <c r="P43">
        <v>100000</v>
      </c>
      <c r="Q43">
        <v>43</v>
      </c>
      <c r="R43">
        <v>1775722</v>
      </c>
    </row>
    <row r="44" spans="1:18" x14ac:dyDescent="0.2">
      <c r="A44">
        <v>100000</v>
      </c>
      <c r="B44">
        <v>6</v>
      </c>
      <c r="C44">
        <v>1497866</v>
      </c>
      <c r="P44">
        <v>100000</v>
      </c>
      <c r="Q44">
        <v>44</v>
      </c>
      <c r="R44">
        <v>1775448</v>
      </c>
    </row>
    <row r="45" spans="1:18" x14ac:dyDescent="0.2">
      <c r="A45">
        <v>100000</v>
      </c>
      <c r="B45">
        <v>6</v>
      </c>
      <c r="C45">
        <v>1498359</v>
      </c>
      <c r="P45">
        <v>100000</v>
      </c>
      <c r="Q45">
        <v>45</v>
      </c>
      <c r="R45">
        <v>1776344</v>
      </c>
    </row>
    <row r="46" spans="1:18" x14ac:dyDescent="0.2">
      <c r="A46">
        <v>100000</v>
      </c>
      <c r="B46">
        <v>6</v>
      </c>
      <c r="C46">
        <v>1498780</v>
      </c>
      <c r="P46">
        <v>100000</v>
      </c>
      <c r="Q46">
        <v>46</v>
      </c>
      <c r="R46">
        <v>1777640</v>
      </c>
    </row>
    <row r="47" spans="1:18" x14ac:dyDescent="0.2">
      <c r="A47">
        <v>100000</v>
      </c>
      <c r="B47">
        <v>6</v>
      </c>
      <c r="C47">
        <v>1498474</v>
      </c>
      <c r="P47">
        <v>100000</v>
      </c>
      <c r="Q47">
        <v>47</v>
      </c>
      <c r="R47">
        <v>1862160</v>
      </c>
    </row>
    <row r="48" spans="1:18" x14ac:dyDescent="0.2">
      <c r="A48">
        <v>100000</v>
      </c>
      <c r="B48">
        <v>6</v>
      </c>
      <c r="C48">
        <v>1498413</v>
      </c>
      <c r="P48">
        <v>100000</v>
      </c>
      <c r="Q48">
        <v>48</v>
      </c>
      <c r="R48">
        <v>2288518</v>
      </c>
    </row>
    <row r="49" spans="1:18" x14ac:dyDescent="0.2">
      <c r="A49">
        <v>100000</v>
      </c>
      <c r="B49">
        <v>6</v>
      </c>
      <c r="C49">
        <v>1498570</v>
      </c>
      <c r="P49">
        <v>100000</v>
      </c>
      <c r="Q49">
        <v>49</v>
      </c>
      <c r="R49">
        <v>2294620</v>
      </c>
    </row>
    <row r="50" spans="1:18" x14ac:dyDescent="0.2">
      <c r="A50">
        <v>100000</v>
      </c>
      <c r="B50">
        <v>6</v>
      </c>
      <c r="C50">
        <v>1498738</v>
      </c>
      <c r="P50">
        <v>100000</v>
      </c>
      <c r="Q50">
        <v>50</v>
      </c>
      <c r="R50">
        <v>2290576</v>
      </c>
    </row>
    <row r="51" spans="1:18" x14ac:dyDescent="0.2">
      <c r="A51">
        <v>100000</v>
      </c>
      <c r="B51">
        <v>6</v>
      </c>
      <c r="C51">
        <v>1498071</v>
      </c>
      <c r="P51">
        <v>100000</v>
      </c>
      <c r="Q51">
        <v>51</v>
      </c>
      <c r="R51">
        <v>2289662</v>
      </c>
    </row>
    <row r="52" spans="1:18" x14ac:dyDescent="0.2">
      <c r="A52">
        <v>100000</v>
      </c>
      <c r="B52">
        <v>7</v>
      </c>
      <c r="C52">
        <v>1498220</v>
      </c>
      <c r="P52">
        <v>100000</v>
      </c>
      <c r="Q52">
        <v>52</v>
      </c>
      <c r="R52">
        <v>2289724</v>
      </c>
    </row>
    <row r="53" spans="1:18" x14ac:dyDescent="0.2">
      <c r="A53">
        <v>100000</v>
      </c>
      <c r="B53">
        <v>7</v>
      </c>
      <c r="C53">
        <v>1497656</v>
      </c>
      <c r="P53">
        <v>100000</v>
      </c>
      <c r="Q53">
        <v>53</v>
      </c>
      <c r="R53">
        <v>2289013</v>
      </c>
    </row>
    <row r="54" spans="1:18" x14ac:dyDescent="0.2">
      <c r="A54">
        <v>100000</v>
      </c>
      <c r="B54">
        <v>7</v>
      </c>
      <c r="C54">
        <v>1497866</v>
      </c>
      <c r="P54">
        <v>100000</v>
      </c>
      <c r="Q54">
        <v>54</v>
      </c>
      <c r="R54">
        <v>2288624</v>
      </c>
    </row>
    <row r="55" spans="1:18" x14ac:dyDescent="0.2">
      <c r="A55">
        <v>100000</v>
      </c>
      <c r="B55">
        <v>7</v>
      </c>
      <c r="C55">
        <v>1498359</v>
      </c>
      <c r="P55">
        <v>100000</v>
      </c>
      <c r="Q55">
        <v>55</v>
      </c>
      <c r="R55">
        <v>2288720</v>
      </c>
    </row>
    <row r="56" spans="1:18" x14ac:dyDescent="0.2">
      <c r="A56">
        <v>100000</v>
      </c>
      <c r="B56">
        <v>7</v>
      </c>
      <c r="C56">
        <v>1498780</v>
      </c>
      <c r="P56">
        <v>100000</v>
      </c>
      <c r="Q56">
        <v>56</v>
      </c>
      <c r="R56">
        <v>2288954</v>
      </c>
    </row>
    <row r="57" spans="1:18" x14ac:dyDescent="0.2">
      <c r="A57">
        <v>100000</v>
      </c>
      <c r="B57">
        <v>7</v>
      </c>
      <c r="C57">
        <v>1498474</v>
      </c>
      <c r="P57">
        <v>100000</v>
      </c>
      <c r="Q57">
        <v>57</v>
      </c>
      <c r="R57">
        <v>2293341</v>
      </c>
    </row>
    <row r="58" spans="1:18" x14ac:dyDescent="0.2">
      <c r="A58">
        <v>100000</v>
      </c>
      <c r="B58">
        <v>7</v>
      </c>
      <c r="C58">
        <v>1498413</v>
      </c>
      <c r="P58">
        <v>100000</v>
      </c>
      <c r="Q58">
        <v>58</v>
      </c>
      <c r="R58">
        <v>2289177</v>
      </c>
    </row>
    <row r="59" spans="1:18" x14ac:dyDescent="0.2">
      <c r="A59">
        <v>100000</v>
      </c>
      <c r="B59">
        <v>7</v>
      </c>
      <c r="C59">
        <v>1498570</v>
      </c>
      <c r="P59">
        <v>100000</v>
      </c>
      <c r="Q59">
        <v>59</v>
      </c>
      <c r="R59">
        <v>2291913</v>
      </c>
    </row>
    <row r="60" spans="1:18" x14ac:dyDescent="0.2">
      <c r="A60">
        <v>100000</v>
      </c>
      <c r="B60">
        <v>7</v>
      </c>
      <c r="C60">
        <v>1498738</v>
      </c>
      <c r="P60">
        <v>100000</v>
      </c>
      <c r="Q60">
        <v>60</v>
      </c>
      <c r="R60">
        <v>2291271</v>
      </c>
    </row>
    <row r="61" spans="1:18" x14ac:dyDescent="0.2">
      <c r="A61">
        <v>100000</v>
      </c>
      <c r="B61">
        <v>7</v>
      </c>
      <c r="C61">
        <v>1498071</v>
      </c>
      <c r="P61">
        <v>100000</v>
      </c>
      <c r="Q61">
        <v>61</v>
      </c>
      <c r="R61">
        <v>2293790</v>
      </c>
    </row>
    <row r="62" spans="1:18" x14ac:dyDescent="0.2">
      <c r="A62">
        <v>100000</v>
      </c>
      <c r="B62">
        <v>8</v>
      </c>
      <c r="C62">
        <v>1498220</v>
      </c>
      <c r="P62">
        <v>100000</v>
      </c>
      <c r="Q62">
        <v>62</v>
      </c>
      <c r="R62">
        <v>2297336</v>
      </c>
    </row>
    <row r="63" spans="1:18" x14ac:dyDescent="0.2">
      <c r="A63">
        <v>100000</v>
      </c>
      <c r="B63">
        <v>8</v>
      </c>
      <c r="C63">
        <v>1497656</v>
      </c>
      <c r="P63">
        <v>100000</v>
      </c>
      <c r="Q63">
        <v>63</v>
      </c>
      <c r="R63">
        <v>2292880</v>
      </c>
    </row>
    <row r="64" spans="1:18" x14ac:dyDescent="0.2">
      <c r="A64">
        <v>100000</v>
      </c>
      <c r="B64">
        <v>8</v>
      </c>
      <c r="C64">
        <v>1497866</v>
      </c>
      <c r="P64">
        <v>100000</v>
      </c>
      <c r="Q64">
        <v>64</v>
      </c>
      <c r="R64">
        <v>2287501</v>
      </c>
    </row>
    <row r="65" spans="1:18" x14ac:dyDescent="0.2">
      <c r="A65">
        <v>100000</v>
      </c>
      <c r="B65">
        <v>8</v>
      </c>
      <c r="C65">
        <v>1498359</v>
      </c>
      <c r="P65">
        <v>100000</v>
      </c>
      <c r="Q65">
        <v>65</v>
      </c>
      <c r="R65">
        <v>2292491</v>
      </c>
    </row>
    <row r="66" spans="1:18" x14ac:dyDescent="0.2">
      <c r="A66">
        <v>100000</v>
      </c>
      <c r="B66">
        <v>8</v>
      </c>
      <c r="C66">
        <v>1498780</v>
      </c>
      <c r="P66">
        <v>100000</v>
      </c>
      <c r="Q66">
        <v>66</v>
      </c>
      <c r="R66">
        <v>2292119</v>
      </c>
    </row>
    <row r="67" spans="1:18" x14ac:dyDescent="0.2">
      <c r="A67">
        <v>100000</v>
      </c>
      <c r="B67">
        <v>8</v>
      </c>
      <c r="C67">
        <v>1498474</v>
      </c>
      <c r="P67">
        <v>100000</v>
      </c>
      <c r="Q67">
        <v>67</v>
      </c>
      <c r="R67">
        <v>2286501</v>
      </c>
    </row>
    <row r="68" spans="1:18" x14ac:dyDescent="0.2">
      <c r="A68">
        <v>100000</v>
      </c>
      <c r="B68">
        <v>8</v>
      </c>
      <c r="C68">
        <v>1498413</v>
      </c>
      <c r="P68">
        <v>100000</v>
      </c>
      <c r="Q68">
        <v>68</v>
      </c>
      <c r="R68">
        <v>2289736</v>
      </c>
    </row>
    <row r="69" spans="1:18" x14ac:dyDescent="0.2">
      <c r="A69">
        <v>100000</v>
      </c>
      <c r="B69">
        <v>8</v>
      </c>
      <c r="C69">
        <v>1498570</v>
      </c>
      <c r="P69">
        <v>100000</v>
      </c>
      <c r="Q69">
        <v>69</v>
      </c>
      <c r="R69">
        <v>2290232</v>
      </c>
    </row>
    <row r="70" spans="1:18" x14ac:dyDescent="0.2">
      <c r="A70">
        <v>100000</v>
      </c>
      <c r="B70">
        <v>8</v>
      </c>
      <c r="C70">
        <v>1498738</v>
      </c>
      <c r="P70">
        <v>100000</v>
      </c>
      <c r="Q70">
        <v>70</v>
      </c>
      <c r="R70">
        <v>2293068</v>
      </c>
    </row>
    <row r="71" spans="1:18" x14ac:dyDescent="0.2">
      <c r="A71">
        <v>100000</v>
      </c>
      <c r="B71">
        <v>8</v>
      </c>
      <c r="C71">
        <v>1498071</v>
      </c>
      <c r="P71">
        <v>100000</v>
      </c>
      <c r="Q71">
        <v>71</v>
      </c>
      <c r="R71">
        <v>2293304</v>
      </c>
    </row>
    <row r="72" spans="1:18" x14ac:dyDescent="0.2">
      <c r="A72">
        <v>100000</v>
      </c>
      <c r="B72">
        <v>9</v>
      </c>
      <c r="C72">
        <v>1498220</v>
      </c>
      <c r="P72">
        <v>100000</v>
      </c>
      <c r="Q72">
        <v>72</v>
      </c>
      <c r="R72">
        <v>2297753</v>
      </c>
    </row>
    <row r="73" spans="1:18" x14ac:dyDescent="0.2">
      <c r="A73">
        <v>100000</v>
      </c>
      <c r="B73">
        <v>9</v>
      </c>
      <c r="C73">
        <v>1497656</v>
      </c>
      <c r="P73">
        <v>100000</v>
      </c>
      <c r="Q73">
        <v>73</v>
      </c>
      <c r="R73">
        <v>2291412</v>
      </c>
    </row>
    <row r="74" spans="1:18" x14ac:dyDescent="0.2">
      <c r="A74">
        <v>100000</v>
      </c>
      <c r="B74">
        <v>9</v>
      </c>
      <c r="C74">
        <v>1497866</v>
      </c>
      <c r="P74">
        <v>100000</v>
      </c>
      <c r="Q74">
        <v>74</v>
      </c>
      <c r="R74">
        <v>2287949</v>
      </c>
    </row>
    <row r="75" spans="1:18" x14ac:dyDescent="0.2">
      <c r="A75">
        <v>100000</v>
      </c>
      <c r="B75">
        <v>9</v>
      </c>
      <c r="C75">
        <v>1498359</v>
      </c>
      <c r="P75">
        <v>100000</v>
      </c>
      <c r="Q75">
        <v>75</v>
      </c>
      <c r="R75">
        <v>2289647</v>
      </c>
    </row>
    <row r="76" spans="1:18" x14ac:dyDescent="0.2">
      <c r="A76">
        <v>100000</v>
      </c>
      <c r="B76">
        <v>9</v>
      </c>
      <c r="C76">
        <v>1498780</v>
      </c>
      <c r="P76">
        <v>100000</v>
      </c>
      <c r="Q76">
        <v>76</v>
      </c>
      <c r="R76">
        <v>2297461</v>
      </c>
    </row>
    <row r="77" spans="1:18" x14ac:dyDescent="0.2">
      <c r="A77">
        <v>100000</v>
      </c>
      <c r="B77">
        <v>9</v>
      </c>
      <c r="C77">
        <v>1498474</v>
      </c>
      <c r="P77">
        <v>100000</v>
      </c>
      <c r="Q77">
        <v>77</v>
      </c>
      <c r="R77">
        <v>2292600</v>
      </c>
    </row>
    <row r="78" spans="1:18" x14ac:dyDescent="0.2">
      <c r="A78">
        <v>100000</v>
      </c>
      <c r="B78">
        <v>9</v>
      </c>
      <c r="C78">
        <v>1498413</v>
      </c>
      <c r="P78">
        <v>100000</v>
      </c>
      <c r="Q78">
        <v>78</v>
      </c>
      <c r="R78">
        <v>2290961</v>
      </c>
    </row>
    <row r="79" spans="1:18" x14ac:dyDescent="0.2">
      <c r="A79">
        <v>100000</v>
      </c>
      <c r="B79">
        <v>9</v>
      </c>
      <c r="C79">
        <v>1498570</v>
      </c>
      <c r="P79">
        <v>100000</v>
      </c>
      <c r="Q79">
        <v>79</v>
      </c>
      <c r="R79">
        <v>2291455</v>
      </c>
    </row>
    <row r="80" spans="1:18" x14ac:dyDescent="0.2">
      <c r="A80">
        <v>100000</v>
      </c>
      <c r="B80">
        <v>9</v>
      </c>
      <c r="C80">
        <v>1498738</v>
      </c>
      <c r="P80">
        <v>100000</v>
      </c>
      <c r="Q80">
        <v>80</v>
      </c>
      <c r="R80">
        <v>2287611</v>
      </c>
    </row>
    <row r="81" spans="1:18" x14ac:dyDescent="0.2">
      <c r="A81">
        <v>100000</v>
      </c>
      <c r="B81">
        <v>9</v>
      </c>
      <c r="C81">
        <v>1498071</v>
      </c>
      <c r="P81">
        <v>100000</v>
      </c>
      <c r="Q81">
        <v>81</v>
      </c>
      <c r="R81">
        <v>2291179</v>
      </c>
    </row>
    <row r="82" spans="1:18" x14ac:dyDescent="0.2">
      <c r="A82">
        <v>100000</v>
      </c>
      <c r="B82">
        <v>10</v>
      </c>
      <c r="C82">
        <v>1498220</v>
      </c>
      <c r="P82">
        <v>100000</v>
      </c>
      <c r="Q82">
        <v>82</v>
      </c>
      <c r="R82">
        <v>2291907</v>
      </c>
    </row>
    <row r="83" spans="1:18" x14ac:dyDescent="0.2">
      <c r="A83">
        <v>100000</v>
      </c>
      <c r="B83">
        <v>10</v>
      </c>
      <c r="C83">
        <v>1497656</v>
      </c>
      <c r="P83">
        <v>100000</v>
      </c>
      <c r="Q83">
        <v>83</v>
      </c>
      <c r="R83">
        <v>2288795</v>
      </c>
    </row>
    <row r="84" spans="1:18" x14ac:dyDescent="0.2">
      <c r="A84">
        <v>100000</v>
      </c>
      <c r="B84">
        <v>10</v>
      </c>
      <c r="C84">
        <v>1497866</v>
      </c>
      <c r="P84">
        <v>100000</v>
      </c>
      <c r="Q84">
        <v>84</v>
      </c>
      <c r="R84">
        <v>2297367</v>
      </c>
    </row>
    <row r="85" spans="1:18" x14ac:dyDescent="0.2">
      <c r="A85">
        <v>100000</v>
      </c>
      <c r="B85">
        <v>10</v>
      </c>
      <c r="C85">
        <v>1498359</v>
      </c>
      <c r="P85">
        <v>100000</v>
      </c>
      <c r="Q85">
        <v>85</v>
      </c>
      <c r="R85">
        <v>2292295</v>
      </c>
    </row>
    <row r="86" spans="1:18" x14ac:dyDescent="0.2">
      <c r="A86">
        <v>100000</v>
      </c>
      <c r="B86">
        <v>10</v>
      </c>
      <c r="C86">
        <v>1498780</v>
      </c>
      <c r="P86">
        <v>100000</v>
      </c>
      <c r="Q86">
        <v>86</v>
      </c>
      <c r="R86">
        <v>2289797</v>
      </c>
    </row>
    <row r="87" spans="1:18" x14ac:dyDescent="0.2">
      <c r="A87">
        <v>100000</v>
      </c>
      <c r="B87">
        <v>10</v>
      </c>
      <c r="C87">
        <v>1498474</v>
      </c>
      <c r="P87">
        <v>100000</v>
      </c>
      <c r="Q87">
        <v>87</v>
      </c>
      <c r="R87">
        <v>2287387</v>
      </c>
    </row>
    <row r="88" spans="1:18" x14ac:dyDescent="0.2">
      <c r="A88">
        <v>100000</v>
      </c>
      <c r="B88">
        <v>10</v>
      </c>
      <c r="C88">
        <v>1498413</v>
      </c>
      <c r="P88">
        <v>100000</v>
      </c>
      <c r="Q88">
        <v>88</v>
      </c>
      <c r="R88">
        <v>2292207</v>
      </c>
    </row>
    <row r="89" spans="1:18" x14ac:dyDescent="0.2">
      <c r="A89">
        <v>100000</v>
      </c>
      <c r="B89">
        <v>10</v>
      </c>
      <c r="C89">
        <v>1498570</v>
      </c>
      <c r="P89">
        <v>100000</v>
      </c>
      <c r="Q89">
        <v>89</v>
      </c>
      <c r="R89">
        <v>2295987</v>
      </c>
    </row>
    <row r="90" spans="1:18" x14ac:dyDescent="0.2">
      <c r="A90">
        <v>100000</v>
      </c>
      <c r="B90">
        <v>10</v>
      </c>
      <c r="C90">
        <v>1498738</v>
      </c>
      <c r="P90">
        <v>100000</v>
      </c>
      <c r="Q90">
        <v>90</v>
      </c>
      <c r="R90">
        <v>2290977</v>
      </c>
    </row>
    <row r="91" spans="1:18" x14ac:dyDescent="0.2">
      <c r="A91">
        <v>100000</v>
      </c>
      <c r="B91">
        <v>10</v>
      </c>
      <c r="C91">
        <v>1498071</v>
      </c>
      <c r="P91">
        <v>100000</v>
      </c>
      <c r="Q91">
        <v>91</v>
      </c>
      <c r="R91">
        <v>2290720</v>
      </c>
    </row>
    <row r="92" spans="1:18" x14ac:dyDescent="0.2">
      <c r="A92">
        <v>100000</v>
      </c>
      <c r="B92">
        <v>11</v>
      </c>
      <c r="C92">
        <v>1548653</v>
      </c>
      <c r="P92">
        <v>100000</v>
      </c>
      <c r="Q92">
        <v>92</v>
      </c>
      <c r="R92">
        <v>2290173</v>
      </c>
    </row>
    <row r="93" spans="1:18" x14ac:dyDescent="0.2">
      <c r="A93">
        <v>100000</v>
      </c>
      <c r="B93">
        <v>11</v>
      </c>
      <c r="C93">
        <v>1548137</v>
      </c>
      <c r="P93">
        <v>100000</v>
      </c>
      <c r="Q93">
        <v>93</v>
      </c>
      <c r="R93">
        <v>2287959</v>
      </c>
    </row>
    <row r="94" spans="1:18" x14ac:dyDescent="0.2">
      <c r="A94">
        <v>100000</v>
      </c>
      <c r="B94">
        <v>11</v>
      </c>
      <c r="C94">
        <v>1548543</v>
      </c>
      <c r="P94">
        <v>100000</v>
      </c>
      <c r="Q94">
        <v>94</v>
      </c>
      <c r="R94">
        <v>2288623</v>
      </c>
    </row>
    <row r="95" spans="1:18" x14ac:dyDescent="0.2">
      <c r="A95">
        <v>100000</v>
      </c>
      <c r="B95">
        <v>11</v>
      </c>
      <c r="C95">
        <v>1548739</v>
      </c>
      <c r="P95">
        <v>100000</v>
      </c>
      <c r="Q95">
        <v>95</v>
      </c>
      <c r="R95">
        <v>2289557</v>
      </c>
    </row>
    <row r="96" spans="1:18" x14ac:dyDescent="0.2">
      <c r="A96">
        <v>100000</v>
      </c>
      <c r="B96">
        <v>11</v>
      </c>
      <c r="C96">
        <v>1549149</v>
      </c>
      <c r="P96">
        <v>100000</v>
      </c>
      <c r="Q96">
        <v>96</v>
      </c>
      <c r="R96">
        <v>2671593</v>
      </c>
    </row>
    <row r="97" spans="1:18" x14ac:dyDescent="0.2">
      <c r="A97">
        <v>100000</v>
      </c>
      <c r="B97">
        <v>11</v>
      </c>
      <c r="C97">
        <v>1547983</v>
      </c>
      <c r="P97">
        <v>100000</v>
      </c>
      <c r="Q97">
        <v>97</v>
      </c>
      <c r="R97">
        <v>3413289</v>
      </c>
    </row>
    <row r="98" spans="1:18" x14ac:dyDescent="0.2">
      <c r="A98">
        <v>100000</v>
      </c>
      <c r="B98">
        <v>11</v>
      </c>
      <c r="C98">
        <v>1548459</v>
      </c>
      <c r="P98">
        <v>100000</v>
      </c>
      <c r="Q98">
        <v>98</v>
      </c>
      <c r="R98">
        <v>3415790</v>
      </c>
    </row>
    <row r="99" spans="1:18" x14ac:dyDescent="0.2">
      <c r="A99">
        <v>100000</v>
      </c>
      <c r="B99">
        <v>11</v>
      </c>
      <c r="C99">
        <v>1548182</v>
      </c>
      <c r="P99">
        <v>100000</v>
      </c>
      <c r="Q99">
        <v>99</v>
      </c>
      <c r="R99">
        <v>3422874</v>
      </c>
    </row>
    <row r="100" spans="1:18" x14ac:dyDescent="0.2">
      <c r="A100">
        <v>100000</v>
      </c>
      <c r="B100">
        <v>11</v>
      </c>
      <c r="C100">
        <v>1548183</v>
      </c>
      <c r="P100">
        <v>100000</v>
      </c>
      <c r="Q100">
        <v>100</v>
      </c>
      <c r="R100">
        <v>3420940</v>
      </c>
    </row>
    <row r="101" spans="1:18" x14ac:dyDescent="0.2">
      <c r="A101">
        <v>100000</v>
      </c>
      <c r="B101">
        <v>11</v>
      </c>
      <c r="C101">
        <v>1548384</v>
      </c>
    </row>
    <row r="102" spans="1:18" x14ac:dyDescent="0.2">
      <c r="A102">
        <v>100000</v>
      </c>
      <c r="B102">
        <v>12</v>
      </c>
      <c r="C102">
        <v>1565130</v>
      </c>
    </row>
    <row r="103" spans="1:18" x14ac:dyDescent="0.2">
      <c r="A103">
        <v>100000</v>
      </c>
      <c r="B103">
        <v>12</v>
      </c>
      <c r="C103">
        <v>1564642</v>
      </c>
    </row>
    <row r="104" spans="1:18" x14ac:dyDescent="0.2">
      <c r="A104">
        <v>100000</v>
      </c>
      <c r="B104">
        <v>12</v>
      </c>
      <c r="C104">
        <v>1565569</v>
      </c>
    </row>
    <row r="105" spans="1:18" x14ac:dyDescent="0.2">
      <c r="A105">
        <v>100000</v>
      </c>
      <c r="B105">
        <v>12</v>
      </c>
      <c r="C105">
        <v>1564834</v>
      </c>
    </row>
    <row r="106" spans="1:18" x14ac:dyDescent="0.2">
      <c r="A106">
        <v>100000</v>
      </c>
      <c r="B106">
        <v>12</v>
      </c>
      <c r="C106">
        <v>1565411</v>
      </c>
    </row>
    <row r="107" spans="1:18" x14ac:dyDescent="0.2">
      <c r="A107">
        <v>100000</v>
      </c>
      <c r="B107">
        <v>12</v>
      </c>
      <c r="C107">
        <v>1564117</v>
      </c>
    </row>
    <row r="108" spans="1:18" x14ac:dyDescent="0.2">
      <c r="A108">
        <v>100000</v>
      </c>
      <c r="B108">
        <v>12</v>
      </c>
      <c r="C108">
        <v>1564738</v>
      </c>
    </row>
    <row r="109" spans="1:18" x14ac:dyDescent="0.2">
      <c r="A109">
        <v>100000</v>
      </c>
      <c r="B109">
        <v>12</v>
      </c>
      <c r="C109">
        <v>1564614</v>
      </c>
    </row>
    <row r="110" spans="1:18" x14ac:dyDescent="0.2">
      <c r="A110">
        <v>100000</v>
      </c>
      <c r="B110">
        <v>12</v>
      </c>
      <c r="C110">
        <v>1564260</v>
      </c>
    </row>
    <row r="111" spans="1:18" x14ac:dyDescent="0.2">
      <c r="A111">
        <v>100000</v>
      </c>
      <c r="B111">
        <v>12</v>
      </c>
      <c r="C111">
        <v>1564532</v>
      </c>
    </row>
    <row r="112" spans="1:18" x14ac:dyDescent="0.2">
      <c r="A112">
        <v>100000</v>
      </c>
      <c r="B112">
        <v>13</v>
      </c>
      <c r="C112">
        <v>1565130</v>
      </c>
    </row>
    <row r="113" spans="1:3" x14ac:dyDescent="0.2">
      <c r="A113">
        <v>100000</v>
      </c>
      <c r="B113">
        <v>13</v>
      </c>
      <c r="C113">
        <v>1564642</v>
      </c>
    </row>
    <row r="114" spans="1:3" x14ac:dyDescent="0.2">
      <c r="A114">
        <v>100000</v>
      </c>
      <c r="B114">
        <v>13</v>
      </c>
      <c r="C114">
        <v>1565569</v>
      </c>
    </row>
    <row r="115" spans="1:3" x14ac:dyDescent="0.2">
      <c r="A115">
        <v>100000</v>
      </c>
      <c r="B115">
        <v>13</v>
      </c>
      <c r="C115">
        <v>1564834</v>
      </c>
    </row>
    <row r="116" spans="1:3" x14ac:dyDescent="0.2">
      <c r="A116">
        <v>100000</v>
      </c>
      <c r="B116">
        <v>13</v>
      </c>
      <c r="C116">
        <v>1565411</v>
      </c>
    </row>
    <row r="117" spans="1:3" x14ac:dyDescent="0.2">
      <c r="A117">
        <v>100000</v>
      </c>
      <c r="B117">
        <v>13</v>
      </c>
      <c r="C117">
        <v>1564117</v>
      </c>
    </row>
    <row r="118" spans="1:3" x14ac:dyDescent="0.2">
      <c r="A118">
        <v>100000</v>
      </c>
      <c r="B118">
        <v>13</v>
      </c>
      <c r="C118">
        <v>1564738</v>
      </c>
    </row>
    <row r="119" spans="1:3" x14ac:dyDescent="0.2">
      <c r="A119">
        <v>100000</v>
      </c>
      <c r="B119">
        <v>13</v>
      </c>
      <c r="C119">
        <v>1564614</v>
      </c>
    </row>
    <row r="120" spans="1:3" x14ac:dyDescent="0.2">
      <c r="A120">
        <v>100000</v>
      </c>
      <c r="B120">
        <v>13</v>
      </c>
      <c r="C120">
        <v>1564260</v>
      </c>
    </row>
    <row r="121" spans="1:3" x14ac:dyDescent="0.2">
      <c r="A121">
        <v>100000</v>
      </c>
      <c r="B121">
        <v>13</v>
      </c>
      <c r="C121">
        <v>1564532</v>
      </c>
    </row>
    <row r="122" spans="1:3" x14ac:dyDescent="0.2">
      <c r="A122">
        <v>100000</v>
      </c>
      <c r="B122">
        <v>14</v>
      </c>
      <c r="C122">
        <v>1565130</v>
      </c>
    </row>
    <row r="123" spans="1:3" x14ac:dyDescent="0.2">
      <c r="A123">
        <v>100000</v>
      </c>
      <c r="B123">
        <v>14</v>
      </c>
      <c r="C123">
        <v>1564642</v>
      </c>
    </row>
    <row r="124" spans="1:3" x14ac:dyDescent="0.2">
      <c r="A124">
        <v>100000</v>
      </c>
      <c r="B124">
        <v>14</v>
      </c>
      <c r="C124">
        <v>1565569</v>
      </c>
    </row>
    <row r="125" spans="1:3" x14ac:dyDescent="0.2">
      <c r="A125">
        <v>100000</v>
      </c>
      <c r="B125">
        <v>14</v>
      </c>
      <c r="C125">
        <v>1564834</v>
      </c>
    </row>
    <row r="126" spans="1:3" x14ac:dyDescent="0.2">
      <c r="A126">
        <v>100000</v>
      </c>
      <c r="B126">
        <v>14</v>
      </c>
      <c r="C126">
        <v>1565411</v>
      </c>
    </row>
    <row r="127" spans="1:3" x14ac:dyDescent="0.2">
      <c r="A127">
        <v>100000</v>
      </c>
      <c r="B127">
        <v>14</v>
      </c>
      <c r="C127">
        <v>1564117</v>
      </c>
    </row>
    <row r="128" spans="1:3" x14ac:dyDescent="0.2">
      <c r="A128">
        <v>100000</v>
      </c>
      <c r="B128">
        <v>14</v>
      </c>
      <c r="C128">
        <v>1564738</v>
      </c>
    </row>
    <row r="129" spans="1:3" x14ac:dyDescent="0.2">
      <c r="A129">
        <v>100000</v>
      </c>
      <c r="B129">
        <v>14</v>
      </c>
      <c r="C129">
        <v>1564614</v>
      </c>
    </row>
    <row r="130" spans="1:3" x14ac:dyDescent="0.2">
      <c r="A130">
        <v>100000</v>
      </c>
      <c r="B130">
        <v>14</v>
      </c>
      <c r="C130">
        <v>1564260</v>
      </c>
    </row>
    <row r="131" spans="1:3" x14ac:dyDescent="0.2">
      <c r="A131">
        <v>100000</v>
      </c>
      <c r="B131">
        <v>14</v>
      </c>
      <c r="C131">
        <v>1564532</v>
      </c>
    </row>
    <row r="132" spans="1:3" x14ac:dyDescent="0.2">
      <c r="A132">
        <v>100000</v>
      </c>
      <c r="B132">
        <v>15</v>
      </c>
      <c r="C132">
        <v>1565130</v>
      </c>
    </row>
    <row r="133" spans="1:3" x14ac:dyDescent="0.2">
      <c r="A133">
        <v>100000</v>
      </c>
      <c r="B133">
        <v>15</v>
      </c>
      <c r="C133">
        <v>1564642</v>
      </c>
    </row>
    <row r="134" spans="1:3" x14ac:dyDescent="0.2">
      <c r="A134">
        <v>100000</v>
      </c>
      <c r="B134">
        <v>15</v>
      </c>
      <c r="C134">
        <v>1565569</v>
      </c>
    </row>
    <row r="135" spans="1:3" x14ac:dyDescent="0.2">
      <c r="A135">
        <v>100000</v>
      </c>
      <c r="B135">
        <v>15</v>
      </c>
      <c r="C135">
        <v>1564834</v>
      </c>
    </row>
    <row r="136" spans="1:3" x14ac:dyDescent="0.2">
      <c r="A136">
        <v>100000</v>
      </c>
      <c r="B136">
        <v>15</v>
      </c>
      <c r="C136">
        <v>1565411</v>
      </c>
    </row>
    <row r="137" spans="1:3" x14ac:dyDescent="0.2">
      <c r="A137">
        <v>100000</v>
      </c>
      <c r="B137">
        <v>15</v>
      </c>
      <c r="C137">
        <v>1564117</v>
      </c>
    </row>
    <row r="138" spans="1:3" x14ac:dyDescent="0.2">
      <c r="A138">
        <v>100000</v>
      </c>
      <c r="B138">
        <v>15</v>
      </c>
      <c r="C138">
        <v>1564738</v>
      </c>
    </row>
    <row r="139" spans="1:3" x14ac:dyDescent="0.2">
      <c r="A139">
        <v>100000</v>
      </c>
      <c r="B139">
        <v>15</v>
      </c>
      <c r="C139">
        <v>1564614</v>
      </c>
    </row>
    <row r="140" spans="1:3" x14ac:dyDescent="0.2">
      <c r="A140">
        <v>100000</v>
      </c>
      <c r="B140">
        <v>15</v>
      </c>
      <c r="C140">
        <v>1564260</v>
      </c>
    </row>
    <row r="141" spans="1:3" x14ac:dyDescent="0.2">
      <c r="A141">
        <v>100000</v>
      </c>
      <c r="B141">
        <v>15</v>
      </c>
      <c r="C141">
        <v>1564532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2DB4-A808-6148-AD20-8C1917EDB0E0}">
  <dimension ref="A1:Q163"/>
  <sheetViews>
    <sheetView topLeftCell="B12" zoomScale="217" zoomScaleNormal="200" workbookViewId="0">
      <selection activeCell="R10" sqref="R10"/>
    </sheetView>
  </sheetViews>
  <sheetFormatPr baseColWidth="10" defaultRowHeight="16" x14ac:dyDescent="0.2"/>
  <cols>
    <col min="1" max="1" width="9.1640625" bestFit="1" customWidth="1"/>
    <col min="2" max="2" width="5.1640625" bestFit="1" customWidth="1"/>
    <col min="3" max="3" width="12" bestFit="1" customWidth="1"/>
    <col min="5" max="16" width="11" bestFit="1" customWidth="1"/>
    <col min="17" max="17" width="11.1640625" bestFit="1" customWidth="1"/>
  </cols>
  <sheetData>
    <row r="1" spans="1:17" x14ac:dyDescent="0.2">
      <c r="A1" t="s">
        <v>0</v>
      </c>
      <c r="B1" t="s">
        <v>2</v>
      </c>
      <c r="C1" t="s">
        <v>1</v>
      </c>
      <c r="D1" t="s">
        <v>10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50</v>
      </c>
      <c r="O1">
        <v>100</v>
      </c>
      <c r="P1">
        <v>500</v>
      </c>
      <c r="Q1">
        <v>1000</v>
      </c>
    </row>
    <row r="2" spans="1:17" x14ac:dyDescent="0.2">
      <c r="A2">
        <v>1000</v>
      </c>
      <c r="B2">
        <v>2</v>
      </c>
      <c r="C2">
        <v>8426</v>
      </c>
      <c r="D2">
        <f t="shared" ref="D2:D10" si="0">LOG(A2, 10)</f>
        <v>2.9999999999999996</v>
      </c>
      <c r="E2">
        <f>C2</f>
        <v>8426</v>
      </c>
      <c r="F2">
        <f>C11</f>
        <v>8249</v>
      </c>
      <c r="G2">
        <f>C20</f>
        <v>8316</v>
      </c>
      <c r="H2">
        <f>C29</f>
        <v>8265</v>
      </c>
      <c r="I2">
        <f>C38</f>
        <v>8298</v>
      </c>
      <c r="J2">
        <f>C47</f>
        <v>8473</v>
      </c>
      <c r="K2">
        <f>C56</f>
        <v>8563</v>
      </c>
      <c r="L2">
        <f>C65</f>
        <v>8458</v>
      </c>
      <c r="M2">
        <f>C74</f>
        <v>8522</v>
      </c>
      <c r="N2">
        <f>C128</f>
        <v>12253</v>
      </c>
      <c r="O2">
        <f>C137</f>
        <v>18781</v>
      </c>
      <c r="P2">
        <f>C146</f>
        <v>126509</v>
      </c>
      <c r="Q2">
        <f>C155</f>
        <v>250076</v>
      </c>
    </row>
    <row r="3" spans="1:17" x14ac:dyDescent="0.2">
      <c r="A3">
        <v>5000</v>
      </c>
      <c r="B3">
        <v>2</v>
      </c>
      <c r="C3">
        <v>53533</v>
      </c>
      <c r="D3">
        <f t="shared" si="0"/>
        <v>3.6989700043360187</v>
      </c>
      <c r="E3">
        <f t="shared" ref="E3:E10" si="1">C3</f>
        <v>53533</v>
      </c>
      <c r="F3">
        <f t="shared" ref="F3:F10" si="2">C12</f>
        <v>53507</v>
      </c>
      <c r="G3">
        <f t="shared" ref="G3:G10" si="3">C21</f>
        <v>53028</v>
      </c>
      <c r="H3">
        <f t="shared" ref="H3:H10" si="4">C30</f>
        <v>53148</v>
      </c>
      <c r="I3">
        <f t="shared" ref="I3:I10" si="5">C39</f>
        <v>53035</v>
      </c>
      <c r="J3">
        <f t="shared" ref="J3:J9" si="6">C48</f>
        <v>53031</v>
      </c>
      <c r="K3">
        <f t="shared" ref="K3:K10" si="7">C57</f>
        <v>53344</v>
      </c>
      <c r="L3">
        <f t="shared" ref="L3:L10" si="8">C66</f>
        <v>55145</v>
      </c>
      <c r="M3">
        <f t="shared" ref="M3:M10" si="9">C75</f>
        <v>55089</v>
      </c>
      <c r="N3">
        <f t="shared" ref="N3:N10" si="10">C129</f>
        <v>81844</v>
      </c>
      <c r="O3">
        <f t="shared" ref="O3:O10" si="11">C138</f>
        <v>126431</v>
      </c>
      <c r="P3">
        <f t="shared" ref="P3:P10" si="12">C147</f>
        <v>414444</v>
      </c>
      <c r="Q3">
        <f t="shared" ref="Q3:Q9" si="13">C156</f>
        <v>796582</v>
      </c>
    </row>
    <row r="4" spans="1:17" x14ac:dyDescent="0.2">
      <c r="A4">
        <v>10000</v>
      </c>
      <c r="B4">
        <v>2</v>
      </c>
      <c r="C4">
        <v>117139</v>
      </c>
      <c r="D4">
        <f t="shared" si="0"/>
        <v>4</v>
      </c>
      <c r="E4">
        <f t="shared" si="1"/>
        <v>117139</v>
      </c>
      <c r="F4">
        <f t="shared" si="2"/>
        <v>116956</v>
      </c>
      <c r="G4">
        <f t="shared" si="3"/>
        <v>116103</v>
      </c>
      <c r="H4">
        <f t="shared" si="4"/>
        <v>116191</v>
      </c>
      <c r="I4">
        <f t="shared" si="5"/>
        <v>116276</v>
      </c>
      <c r="J4">
        <f t="shared" si="6"/>
        <v>116120</v>
      </c>
      <c r="K4">
        <f t="shared" si="7"/>
        <v>116575</v>
      </c>
      <c r="L4">
        <f t="shared" si="8"/>
        <v>120208</v>
      </c>
      <c r="M4">
        <f t="shared" si="9"/>
        <v>119923</v>
      </c>
      <c r="N4">
        <f t="shared" si="10"/>
        <v>174206</v>
      </c>
      <c r="O4">
        <f t="shared" si="11"/>
        <v>261884</v>
      </c>
      <c r="P4">
        <f t="shared" si="12"/>
        <v>833334</v>
      </c>
      <c r="Q4">
        <f t="shared" si="13"/>
        <v>1593819</v>
      </c>
    </row>
    <row r="5" spans="1:17" x14ac:dyDescent="0.2">
      <c r="A5">
        <v>50000</v>
      </c>
      <c r="B5">
        <v>2</v>
      </c>
      <c r="C5">
        <v>699442</v>
      </c>
      <c r="D5">
        <f t="shared" si="0"/>
        <v>4.6989700043360187</v>
      </c>
      <c r="E5">
        <f t="shared" si="1"/>
        <v>699442</v>
      </c>
      <c r="F5">
        <f t="shared" si="2"/>
        <v>698888</v>
      </c>
      <c r="G5">
        <f t="shared" si="3"/>
        <v>698582</v>
      </c>
      <c r="H5">
        <f t="shared" si="4"/>
        <v>698546</v>
      </c>
      <c r="I5">
        <f t="shared" si="5"/>
        <v>698681</v>
      </c>
      <c r="J5">
        <f t="shared" si="6"/>
        <v>698621</v>
      </c>
      <c r="K5">
        <f t="shared" si="7"/>
        <v>698933</v>
      </c>
      <c r="L5">
        <f t="shared" si="8"/>
        <v>699178</v>
      </c>
      <c r="M5">
        <f t="shared" si="9"/>
        <v>698998</v>
      </c>
      <c r="N5">
        <f t="shared" si="10"/>
        <v>1097513</v>
      </c>
      <c r="O5">
        <f t="shared" si="11"/>
        <v>1655728</v>
      </c>
      <c r="P5">
        <f t="shared" si="12"/>
        <v>5201251</v>
      </c>
      <c r="Q5">
        <f t="shared" si="13"/>
        <v>10061743</v>
      </c>
    </row>
    <row r="6" spans="1:17" x14ac:dyDescent="0.2">
      <c r="A6">
        <v>100000</v>
      </c>
      <c r="B6">
        <v>2</v>
      </c>
      <c r="C6">
        <v>1498080</v>
      </c>
      <c r="D6">
        <f t="shared" si="0"/>
        <v>5</v>
      </c>
      <c r="E6">
        <f t="shared" si="1"/>
        <v>1498080</v>
      </c>
      <c r="F6">
        <f t="shared" si="2"/>
        <v>1497305</v>
      </c>
      <c r="G6">
        <f t="shared" si="3"/>
        <v>1497685</v>
      </c>
      <c r="H6">
        <f t="shared" si="4"/>
        <v>1497109</v>
      </c>
      <c r="I6">
        <f t="shared" si="5"/>
        <v>1498084</v>
      </c>
      <c r="J6">
        <f t="shared" si="6"/>
        <v>1498505</v>
      </c>
      <c r="K6">
        <f t="shared" si="7"/>
        <v>1498435</v>
      </c>
      <c r="L6">
        <f t="shared" si="8"/>
        <v>1498419</v>
      </c>
      <c r="M6">
        <f t="shared" si="9"/>
        <v>1497895</v>
      </c>
      <c r="N6">
        <f t="shared" si="10"/>
        <v>2287647</v>
      </c>
      <c r="O6">
        <f t="shared" si="11"/>
        <v>3413035</v>
      </c>
      <c r="P6">
        <f t="shared" si="12"/>
        <v>10539477</v>
      </c>
      <c r="Q6">
        <f t="shared" si="13"/>
        <v>20206025</v>
      </c>
    </row>
    <row r="7" spans="1:17" x14ac:dyDescent="0.2">
      <c r="A7">
        <v>500000</v>
      </c>
      <c r="B7">
        <v>2</v>
      </c>
      <c r="C7">
        <v>8701210</v>
      </c>
      <c r="D7">
        <f t="shared" si="0"/>
        <v>5.6989700043360179</v>
      </c>
      <c r="E7">
        <f t="shared" si="1"/>
        <v>8701210</v>
      </c>
      <c r="F7">
        <f t="shared" si="2"/>
        <v>8630825</v>
      </c>
      <c r="G7">
        <f t="shared" si="3"/>
        <v>8631776</v>
      </c>
      <c r="H7">
        <f t="shared" si="4"/>
        <v>8630886</v>
      </c>
      <c r="I7">
        <f t="shared" si="5"/>
        <v>8646153</v>
      </c>
      <c r="J7">
        <f t="shared" si="6"/>
        <v>8711431</v>
      </c>
      <c r="K7">
        <f t="shared" si="7"/>
        <v>8711880</v>
      </c>
      <c r="L7">
        <f t="shared" si="8"/>
        <v>8710672</v>
      </c>
      <c r="M7">
        <f t="shared" si="9"/>
        <v>8711882</v>
      </c>
      <c r="N7">
        <f t="shared" si="10"/>
        <v>10654699</v>
      </c>
      <c r="O7">
        <f t="shared" si="11"/>
        <v>13999304</v>
      </c>
      <c r="P7">
        <f t="shared" si="12"/>
        <v>65869255</v>
      </c>
      <c r="Q7">
        <f t="shared" si="13"/>
        <v>126346625</v>
      </c>
    </row>
    <row r="8" spans="1:17" x14ac:dyDescent="0.2">
      <c r="A8">
        <v>1000000</v>
      </c>
      <c r="B8">
        <v>2</v>
      </c>
      <c r="C8">
        <v>18403776</v>
      </c>
      <c r="D8">
        <f t="shared" si="0"/>
        <v>5.9999999999999991</v>
      </c>
      <c r="E8">
        <f t="shared" si="1"/>
        <v>18403776</v>
      </c>
      <c r="F8">
        <f t="shared" si="2"/>
        <v>18261092</v>
      </c>
      <c r="G8">
        <f t="shared" si="3"/>
        <v>18263147</v>
      </c>
      <c r="H8">
        <f t="shared" si="4"/>
        <v>18260579</v>
      </c>
      <c r="I8">
        <f t="shared" si="5"/>
        <v>18291839</v>
      </c>
      <c r="J8">
        <f t="shared" si="6"/>
        <v>18422867</v>
      </c>
      <c r="K8">
        <f t="shared" si="7"/>
        <v>18425251</v>
      </c>
      <c r="L8">
        <f t="shared" si="8"/>
        <v>18421084</v>
      </c>
      <c r="M8">
        <f t="shared" si="9"/>
        <v>18422096</v>
      </c>
      <c r="N8">
        <f t="shared" si="10"/>
        <v>22315218</v>
      </c>
      <c r="O8">
        <f t="shared" si="11"/>
        <v>29011500</v>
      </c>
      <c r="P8">
        <f t="shared" si="12"/>
        <v>132654450</v>
      </c>
      <c r="Q8">
        <f t="shared" si="13"/>
        <v>253973550</v>
      </c>
    </row>
    <row r="9" spans="1:17" x14ac:dyDescent="0.2">
      <c r="A9">
        <v>5000000</v>
      </c>
      <c r="B9">
        <v>2</v>
      </c>
      <c r="C9">
        <v>103466357</v>
      </c>
      <c r="D9">
        <f t="shared" si="0"/>
        <v>6.6989700043360187</v>
      </c>
      <c r="E9">
        <f t="shared" si="1"/>
        <v>103466357</v>
      </c>
      <c r="F9">
        <f t="shared" si="2"/>
        <v>103301416</v>
      </c>
      <c r="G9">
        <f t="shared" si="3"/>
        <v>102903499</v>
      </c>
      <c r="H9">
        <f t="shared" si="4"/>
        <v>102904062</v>
      </c>
      <c r="I9">
        <f t="shared" si="5"/>
        <v>102900320</v>
      </c>
      <c r="J9">
        <f t="shared" si="6"/>
        <v>102902846</v>
      </c>
      <c r="K9">
        <f t="shared" si="7"/>
        <v>103547230</v>
      </c>
      <c r="L9">
        <f t="shared" si="8"/>
        <v>104723534</v>
      </c>
      <c r="M9">
        <f t="shared" si="9"/>
        <v>104723988</v>
      </c>
      <c r="N9">
        <f t="shared" si="10"/>
        <v>131183607</v>
      </c>
      <c r="O9">
        <f t="shared" si="11"/>
        <v>174006356</v>
      </c>
      <c r="P9">
        <f t="shared" si="12"/>
        <v>450336851</v>
      </c>
      <c r="Q9">
        <f t="shared" si="13"/>
        <v>826412803</v>
      </c>
    </row>
    <row r="10" spans="1:17" x14ac:dyDescent="0.2">
      <c r="A10">
        <v>10000000</v>
      </c>
      <c r="B10">
        <v>2</v>
      </c>
      <c r="C10">
        <v>216930131</v>
      </c>
      <c r="D10">
        <f t="shared" si="0"/>
        <v>7</v>
      </c>
      <c r="E10">
        <f t="shared" si="1"/>
        <v>216930131</v>
      </c>
      <c r="F10">
        <f t="shared" si="2"/>
        <v>216607034</v>
      </c>
      <c r="G10">
        <f t="shared" si="3"/>
        <v>215796739</v>
      </c>
      <c r="H10">
        <f t="shared" si="4"/>
        <v>215796762</v>
      </c>
      <c r="I10">
        <f t="shared" si="5"/>
        <v>215800295</v>
      </c>
      <c r="J10">
        <f>C55</f>
        <v>215796974</v>
      </c>
      <c r="K10">
        <f t="shared" si="7"/>
        <v>217096222</v>
      </c>
      <c r="L10">
        <f t="shared" si="8"/>
        <v>219435399</v>
      </c>
      <c r="M10">
        <f t="shared" si="9"/>
        <v>219448054</v>
      </c>
      <c r="N10">
        <f t="shared" si="10"/>
        <v>272354611</v>
      </c>
      <c r="O10">
        <f t="shared" si="11"/>
        <v>357954449</v>
      </c>
      <c r="P10">
        <f t="shared" si="12"/>
        <v>910405786</v>
      </c>
      <c r="Q10">
        <f>C163</f>
        <v>1663086457</v>
      </c>
    </row>
    <row r="11" spans="1:17" x14ac:dyDescent="0.2">
      <c r="A11">
        <v>1000</v>
      </c>
      <c r="B11">
        <v>3</v>
      </c>
      <c r="C11">
        <v>8249</v>
      </c>
      <c r="D11">
        <f t="shared" ref="D11:D66" si="14">LOG(A11, 10)</f>
        <v>2.9999999999999996</v>
      </c>
    </row>
    <row r="12" spans="1:17" x14ac:dyDescent="0.2">
      <c r="A12">
        <v>5000</v>
      </c>
      <c r="B12">
        <v>3</v>
      </c>
      <c r="C12">
        <v>53507</v>
      </c>
      <c r="D12">
        <f t="shared" si="14"/>
        <v>3.6989700043360187</v>
      </c>
    </row>
    <row r="13" spans="1:17" x14ac:dyDescent="0.2">
      <c r="A13">
        <v>10000</v>
      </c>
      <c r="B13">
        <v>3</v>
      </c>
      <c r="C13">
        <v>116956</v>
      </c>
      <c r="D13">
        <f t="shared" si="14"/>
        <v>4</v>
      </c>
    </row>
    <row r="14" spans="1:17" x14ac:dyDescent="0.2">
      <c r="A14">
        <v>50000</v>
      </c>
      <c r="B14">
        <v>3</v>
      </c>
      <c r="C14">
        <v>698888</v>
      </c>
      <c r="D14">
        <f t="shared" si="14"/>
        <v>4.6989700043360187</v>
      </c>
    </row>
    <row r="15" spans="1:17" x14ac:dyDescent="0.2">
      <c r="A15">
        <v>100000</v>
      </c>
      <c r="B15">
        <v>3</v>
      </c>
      <c r="C15">
        <v>1497305</v>
      </c>
      <c r="D15">
        <f t="shared" si="14"/>
        <v>5</v>
      </c>
    </row>
    <row r="16" spans="1:17" x14ac:dyDescent="0.2">
      <c r="A16">
        <v>500000</v>
      </c>
      <c r="B16">
        <v>3</v>
      </c>
      <c r="C16">
        <v>8630825</v>
      </c>
      <c r="D16">
        <f t="shared" si="14"/>
        <v>5.6989700043360179</v>
      </c>
    </row>
    <row r="17" spans="1:4" x14ac:dyDescent="0.2">
      <c r="A17">
        <v>1000000</v>
      </c>
      <c r="B17">
        <v>3</v>
      </c>
      <c r="C17">
        <v>18261092</v>
      </c>
      <c r="D17">
        <f t="shared" si="14"/>
        <v>5.9999999999999991</v>
      </c>
    </row>
    <row r="18" spans="1:4" x14ac:dyDescent="0.2">
      <c r="A18">
        <v>5000000</v>
      </c>
      <c r="B18">
        <v>3</v>
      </c>
      <c r="C18">
        <v>103301416</v>
      </c>
      <c r="D18">
        <f t="shared" si="14"/>
        <v>6.6989700043360187</v>
      </c>
    </row>
    <row r="19" spans="1:4" x14ac:dyDescent="0.2">
      <c r="A19">
        <v>10000000</v>
      </c>
      <c r="B19">
        <v>3</v>
      </c>
      <c r="C19">
        <v>216607034</v>
      </c>
      <c r="D19">
        <f t="shared" si="14"/>
        <v>7</v>
      </c>
    </row>
    <row r="20" spans="1:4" x14ac:dyDescent="0.2">
      <c r="A20">
        <v>1000</v>
      </c>
      <c r="B20">
        <v>4</v>
      </c>
      <c r="C20">
        <v>8316</v>
      </c>
      <c r="D20">
        <f t="shared" si="14"/>
        <v>2.9999999999999996</v>
      </c>
    </row>
    <row r="21" spans="1:4" x14ac:dyDescent="0.2">
      <c r="A21">
        <v>5000</v>
      </c>
      <c r="B21">
        <v>4</v>
      </c>
      <c r="C21">
        <v>53028</v>
      </c>
      <c r="D21">
        <f t="shared" si="14"/>
        <v>3.6989700043360187</v>
      </c>
    </row>
    <row r="22" spans="1:4" x14ac:dyDescent="0.2">
      <c r="A22">
        <v>10000</v>
      </c>
      <c r="B22">
        <v>4</v>
      </c>
      <c r="C22">
        <v>116103</v>
      </c>
      <c r="D22">
        <f t="shared" si="14"/>
        <v>4</v>
      </c>
    </row>
    <row r="23" spans="1:4" x14ac:dyDescent="0.2">
      <c r="A23">
        <v>50000</v>
      </c>
      <c r="B23">
        <v>4</v>
      </c>
      <c r="C23">
        <v>698582</v>
      </c>
      <c r="D23">
        <f t="shared" si="14"/>
        <v>4.6989700043360187</v>
      </c>
    </row>
    <row r="24" spans="1:4" x14ac:dyDescent="0.2">
      <c r="A24">
        <v>100000</v>
      </c>
      <c r="B24">
        <v>4</v>
      </c>
      <c r="C24">
        <v>1497685</v>
      </c>
      <c r="D24">
        <f t="shared" si="14"/>
        <v>5</v>
      </c>
    </row>
    <row r="25" spans="1:4" x14ac:dyDescent="0.2">
      <c r="A25">
        <v>500000</v>
      </c>
      <c r="B25">
        <v>4</v>
      </c>
      <c r="C25">
        <v>8631776</v>
      </c>
      <c r="D25">
        <f t="shared" si="14"/>
        <v>5.6989700043360179</v>
      </c>
    </row>
    <row r="26" spans="1:4" x14ac:dyDescent="0.2">
      <c r="A26">
        <v>1000000</v>
      </c>
      <c r="B26">
        <v>4</v>
      </c>
      <c r="C26">
        <v>18263147</v>
      </c>
      <c r="D26">
        <f t="shared" si="14"/>
        <v>5.9999999999999991</v>
      </c>
    </row>
    <row r="27" spans="1:4" x14ac:dyDescent="0.2">
      <c r="A27">
        <v>5000000</v>
      </c>
      <c r="B27">
        <v>4</v>
      </c>
      <c r="C27">
        <v>102903499</v>
      </c>
      <c r="D27">
        <f t="shared" si="14"/>
        <v>6.6989700043360187</v>
      </c>
    </row>
    <row r="28" spans="1:4" x14ac:dyDescent="0.2">
      <c r="A28">
        <v>10000000</v>
      </c>
      <c r="B28">
        <v>4</v>
      </c>
      <c r="C28">
        <v>215796739</v>
      </c>
      <c r="D28">
        <f t="shared" si="14"/>
        <v>7</v>
      </c>
    </row>
    <row r="29" spans="1:4" x14ac:dyDescent="0.2">
      <c r="A29">
        <v>1000</v>
      </c>
      <c r="B29">
        <v>5</v>
      </c>
      <c r="C29">
        <v>8265</v>
      </c>
      <c r="D29">
        <f t="shared" si="14"/>
        <v>2.9999999999999996</v>
      </c>
    </row>
    <row r="30" spans="1:4" x14ac:dyDescent="0.2">
      <c r="A30">
        <v>5000</v>
      </c>
      <c r="B30">
        <v>5</v>
      </c>
      <c r="C30">
        <v>53148</v>
      </c>
      <c r="D30">
        <f t="shared" si="14"/>
        <v>3.6989700043360187</v>
      </c>
    </row>
    <row r="31" spans="1:4" x14ac:dyDescent="0.2">
      <c r="A31">
        <v>10000</v>
      </c>
      <c r="B31">
        <v>5</v>
      </c>
      <c r="C31">
        <v>116191</v>
      </c>
      <c r="D31">
        <f t="shared" si="14"/>
        <v>4</v>
      </c>
    </row>
    <row r="32" spans="1:4" x14ac:dyDescent="0.2">
      <c r="A32">
        <v>50000</v>
      </c>
      <c r="B32">
        <v>5</v>
      </c>
      <c r="C32">
        <v>698546</v>
      </c>
      <c r="D32">
        <f t="shared" si="14"/>
        <v>4.6989700043360187</v>
      </c>
    </row>
    <row r="33" spans="1:4" x14ac:dyDescent="0.2">
      <c r="A33">
        <v>100000</v>
      </c>
      <c r="B33">
        <v>5</v>
      </c>
      <c r="C33">
        <v>1497109</v>
      </c>
      <c r="D33">
        <f t="shared" si="14"/>
        <v>5</v>
      </c>
    </row>
    <row r="34" spans="1:4" x14ac:dyDescent="0.2">
      <c r="A34">
        <v>500000</v>
      </c>
      <c r="B34">
        <v>5</v>
      </c>
      <c r="C34">
        <v>8630886</v>
      </c>
      <c r="D34">
        <f t="shared" si="14"/>
        <v>5.6989700043360179</v>
      </c>
    </row>
    <row r="35" spans="1:4" x14ac:dyDescent="0.2">
      <c r="A35">
        <v>1000000</v>
      </c>
      <c r="B35">
        <v>5</v>
      </c>
      <c r="C35">
        <v>18260579</v>
      </c>
      <c r="D35">
        <f t="shared" si="14"/>
        <v>5.9999999999999991</v>
      </c>
    </row>
    <row r="36" spans="1:4" x14ac:dyDescent="0.2">
      <c r="A36">
        <v>5000000</v>
      </c>
      <c r="B36">
        <v>5</v>
      </c>
      <c r="C36">
        <v>102904062</v>
      </c>
      <c r="D36">
        <f t="shared" si="14"/>
        <v>6.6989700043360187</v>
      </c>
    </row>
    <row r="37" spans="1:4" x14ac:dyDescent="0.2">
      <c r="A37">
        <v>10000000</v>
      </c>
      <c r="B37">
        <v>5</v>
      </c>
      <c r="C37">
        <v>215796762</v>
      </c>
      <c r="D37">
        <f t="shared" si="14"/>
        <v>7</v>
      </c>
    </row>
    <row r="38" spans="1:4" x14ac:dyDescent="0.2">
      <c r="A38">
        <v>1000</v>
      </c>
      <c r="B38">
        <v>6</v>
      </c>
      <c r="C38">
        <v>8298</v>
      </c>
      <c r="D38">
        <f t="shared" si="14"/>
        <v>2.9999999999999996</v>
      </c>
    </row>
    <row r="39" spans="1:4" x14ac:dyDescent="0.2">
      <c r="A39">
        <v>5000</v>
      </c>
      <c r="B39">
        <v>6</v>
      </c>
      <c r="C39">
        <v>53035</v>
      </c>
      <c r="D39">
        <f t="shared" si="14"/>
        <v>3.6989700043360187</v>
      </c>
    </row>
    <row r="40" spans="1:4" x14ac:dyDescent="0.2">
      <c r="A40">
        <v>10000</v>
      </c>
      <c r="B40">
        <v>6</v>
      </c>
      <c r="C40">
        <v>116276</v>
      </c>
      <c r="D40">
        <f t="shared" si="14"/>
        <v>4</v>
      </c>
    </row>
    <row r="41" spans="1:4" x14ac:dyDescent="0.2">
      <c r="A41">
        <v>50000</v>
      </c>
      <c r="B41">
        <v>6</v>
      </c>
      <c r="C41">
        <v>698681</v>
      </c>
      <c r="D41">
        <f t="shared" si="14"/>
        <v>4.6989700043360187</v>
      </c>
    </row>
    <row r="42" spans="1:4" x14ac:dyDescent="0.2">
      <c r="A42">
        <v>100000</v>
      </c>
      <c r="B42">
        <v>6</v>
      </c>
      <c r="C42">
        <v>1498084</v>
      </c>
      <c r="D42">
        <f t="shared" si="14"/>
        <v>5</v>
      </c>
    </row>
    <row r="43" spans="1:4" x14ac:dyDescent="0.2">
      <c r="A43">
        <v>500000</v>
      </c>
      <c r="B43">
        <v>6</v>
      </c>
      <c r="C43">
        <v>8646153</v>
      </c>
      <c r="D43">
        <f t="shared" si="14"/>
        <v>5.6989700043360179</v>
      </c>
    </row>
    <row r="44" spans="1:4" x14ac:dyDescent="0.2">
      <c r="A44">
        <v>1000000</v>
      </c>
      <c r="B44">
        <v>6</v>
      </c>
      <c r="C44">
        <v>18291839</v>
      </c>
      <c r="D44">
        <f t="shared" si="14"/>
        <v>5.9999999999999991</v>
      </c>
    </row>
    <row r="45" spans="1:4" x14ac:dyDescent="0.2">
      <c r="A45">
        <v>5000000</v>
      </c>
      <c r="B45">
        <v>6</v>
      </c>
      <c r="C45">
        <v>102900320</v>
      </c>
      <c r="D45">
        <f t="shared" si="14"/>
        <v>6.6989700043360187</v>
      </c>
    </row>
    <row r="46" spans="1:4" x14ac:dyDescent="0.2">
      <c r="A46">
        <v>10000000</v>
      </c>
      <c r="B46">
        <v>6</v>
      </c>
      <c r="C46">
        <v>215800295</v>
      </c>
      <c r="D46">
        <f t="shared" si="14"/>
        <v>7</v>
      </c>
    </row>
    <row r="47" spans="1:4" x14ac:dyDescent="0.2">
      <c r="A47">
        <v>1000</v>
      </c>
      <c r="B47">
        <v>7</v>
      </c>
      <c r="C47">
        <v>8473</v>
      </c>
      <c r="D47">
        <f t="shared" si="14"/>
        <v>2.9999999999999996</v>
      </c>
    </row>
    <row r="48" spans="1:4" x14ac:dyDescent="0.2">
      <c r="A48">
        <v>5000</v>
      </c>
      <c r="B48">
        <v>7</v>
      </c>
      <c r="C48">
        <v>53031</v>
      </c>
      <c r="D48">
        <f t="shared" si="14"/>
        <v>3.6989700043360187</v>
      </c>
    </row>
    <row r="49" spans="1:4" x14ac:dyDescent="0.2">
      <c r="A49">
        <v>10000</v>
      </c>
      <c r="B49">
        <v>7</v>
      </c>
      <c r="C49">
        <v>116120</v>
      </c>
      <c r="D49">
        <f t="shared" si="14"/>
        <v>4</v>
      </c>
    </row>
    <row r="50" spans="1:4" x14ac:dyDescent="0.2">
      <c r="A50">
        <v>50000</v>
      </c>
      <c r="B50">
        <v>7</v>
      </c>
      <c r="C50">
        <v>698621</v>
      </c>
      <c r="D50">
        <f t="shared" si="14"/>
        <v>4.6989700043360187</v>
      </c>
    </row>
    <row r="51" spans="1:4" x14ac:dyDescent="0.2">
      <c r="A51">
        <v>100000</v>
      </c>
      <c r="B51">
        <v>7</v>
      </c>
      <c r="C51">
        <v>1498505</v>
      </c>
      <c r="D51">
        <f t="shared" si="14"/>
        <v>5</v>
      </c>
    </row>
    <row r="52" spans="1:4" x14ac:dyDescent="0.2">
      <c r="A52">
        <v>500000</v>
      </c>
      <c r="B52">
        <v>7</v>
      </c>
      <c r="C52">
        <v>8711431</v>
      </c>
      <c r="D52">
        <f t="shared" si="14"/>
        <v>5.6989700043360179</v>
      </c>
    </row>
    <row r="53" spans="1:4" x14ac:dyDescent="0.2">
      <c r="A53">
        <v>1000000</v>
      </c>
      <c r="B53">
        <v>7</v>
      </c>
      <c r="C53">
        <v>18422867</v>
      </c>
      <c r="D53">
        <f t="shared" si="14"/>
        <v>5.9999999999999991</v>
      </c>
    </row>
    <row r="54" spans="1:4" x14ac:dyDescent="0.2">
      <c r="A54">
        <v>5000000</v>
      </c>
      <c r="B54">
        <v>7</v>
      </c>
      <c r="C54">
        <v>102902846</v>
      </c>
      <c r="D54">
        <f t="shared" si="14"/>
        <v>6.6989700043360187</v>
      </c>
    </row>
    <row r="55" spans="1:4" x14ac:dyDescent="0.2">
      <c r="A55">
        <v>10000000</v>
      </c>
      <c r="B55">
        <v>7</v>
      </c>
      <c r="C55">
        <v>215796974</v>
      </c>
      <c r="D55">
        <f t="shared" si="14"/>
        <v>7</v>
      </c>
    </row>
    <row r="56" spans="1:4" x14ac:dyDescent="0.2">
      <c r="A56">
        <v>1000</v>
      </c>
      <c r="B56">
        <v>8</v>
      </c>
      <c r="C56">
        <v>8563</v>
      </c>
      <c r="D56">
        <f t="shared" si="14"/>
        <v>2.9999999999999996</v>
      </c>
    </row>
    <row r="57" spans="1:4" x14ac:dyDescent="0.2">
      <c r="A57">
        <v>5000</v>
      </c>
      <c r="B57">
        <v>8</v>
      </c>
      <c r="C57">
        <v>53344</v>
      </c>
      <c r="D57">
        <f t="shared" si="14"/>
        <v>3.6989700043360187</v>
      </c>
    </row>
    <row r="58" spans="1:4" x14ac:dyDescent="0.2">
      <c r="A58">
        <v>10000</v>
      </c>
      <c r="B58">
        <v>8</v>
      </c>
      <c r="C58">
        <v>116575</v>
      </c>
      <c r="D58">
        <f t="shared" si="14"/>
        <v>4</v>
      </c>
    </row>
    <row r="59" spans="1:4" x14ac:dyDescent="0.2">
      <c r="A59">
        <v>50000</v>
      </c>
      <c r="B59">
        <v>8</v>
      </c>
      <c r="C59">
        <v>698933</v>
      </c>
      <c r="D59">
        <f t="shared" si="14"/>
        <v>4.6989700043360187</v>
      </c>
    </row>
    <row r="60" spans="1:4" x14ac:dyDescent="0.2">
      <c r="A60">
        <v>100000</v>
      </c>
      <c r="B60">
        <v>8</v>
      </c>
      <c r="C60">
        <v>1498435</v>
      </c>
      <c r="D60">
        <f t="shared" si="14"/>
        <v>5</v>
      </c>
    </row>
    <row r="61" spans="1:4" x14ac:dyDescent="0.2">
      <c r="A61">
        <v>500000</v>
      </c>
      <c r="B61">
        <v>8</v>
      </c>
      <c r="C61">
        <v>8711880</v>
      </c>
      <c r="D61">
        <f t="shared" si="14"/>
        <v>5.6989700043360179</v>
      </c>
    </row>
    <row r="62" spans="1:4" x14ac:dyDescent="0.2">
      <c r="A62">
        <v>1000000</v>
      </c>
      <c r="B62">
        <v>8</v>
      </c>
      <c r="C62">
        <v>18425251</v>
      </c>
      <c r="D62">
        <f t="shared" si="14"/>
        <v>5.9999999999999991</v>
      </c>
    </row>
    <row r="63" spans="1:4" x14ac:dyDescent="0.2">
      <c r="A63">
        <v>5000000</v>
      </c>
      <c r="B63">
        <v>8</v>
      </c>
      <c r="C63">
        <v>103547230</v>
      </c>
      <c r="D63">
        <f t="shared" si="14"/>
        <v>6.6989700043360187</v>
      </c>
    </row>
    <row r="64" spans="1:4" x14ac:dyDescent="0.2">
      <c r="A64">
        <v>10000000</v>
      </c>
      <c r="B64">
        <v>8</v>
      </c>
      <c r="C64">
        <v>217096222</v>
      </c>
      <c r="D64">
        <f t="shared" si="14"/>
        <v>7</v>
      </c>
    </row>
    <row r="65" spans="1:4" x14ac:dyDescent="0.2">
      <c r="A65">
        <v>1000</v>
      </c>
      <c r="B65">
        <v>9</v>
      </c>
      <c r="C65">
        <v>8458</v>
      </c>
      <c r="D65">
        <f t="shared" si="14"/>
        <v>2.9999999999999996</v>
      </c>
    </row>
    <row r="66" spans="1:4" x14ac:dyDescent="0.2">
      <c r="A66">
        <v>5000</v>
      </c>
      <c r="B66">
        <v>9</v>
      </c>
      <c r="C66">
        <v>55145</v>
      </c>
      <c r="D66">
        <f t="shared" si="14"/>
        <v>3.6989700043360187</v>
      </c>
    </row>
    <row r="67" spans="1:4" x14ac:dyDescent="0.2">
      <c r="A67">
        <v>10000</v>
      </c>
      <c r="B67">
        <v>9</v>
      </c>
      <c r="C67">
        <v>120208</v>
      </c>
      <c r="D67">
        <f t="shared" ref="D67:D127" si="15">LOG(A67, 10)</f>
        <v>4</v>
      </c>
    </row>
    <row r="68" spans="1:4" x14ac:dyDescent="0.2">
      <c r="A68">
        <v>50000</v>
      </c>
      <c r="B68">
        <v>9</v>
      </c>
      <c r="C68">
        <v>699178</v>
      </c>
      <c r="D68">
        <f t="shared" si="15"/>
        <v>4.6989700043360187</v>
      </c>
    </row>
    <row r="69" spans="1:4" x14ac:dyDescent="0.2">
      <c r="A69">
        <v>100000</v>
      </c>
      <c r="B69">
        <v>9</v>
      </c>
      <c r="C69">
        <v>1498419</v>
      </c>
      <c r="D69">
        <f t="shared" si="15"/>
        <v>5</v>
      </c>
    </row>
    <row r="70" spans="1:4" x14ac:dyDescent="0.2">
      <c r="A70">
        <v>500000</v>
      </c>
      <c r="B70">
        <v>9</v>
      </c>
      <c r="C70">
        <v>8710672</v>
      </c>
      <c r="D70">
        <f t="shared" si="15"/>
        <v>5.6989700043360179</v>
      </c>
    </row>
    <row r="71" spans="1:4" x14ac:dyDescent="0.2">
      <c r="A71">
        <v>1000000</v>
      </c>
      <c r="B71">
        <v>9</v>
      </c>
      <c r="C71">
        <v>18421084</v>
      </c>
      <c r="D71">
        <f t="shared" si="15"/>
        <v>5.9999999999999991</v>
      </c>
    </row>
    <row r="72" spans="1:4" x14ac:dyDescent="0.2">
      <c r="A72">
        <v>5000000</v>
      </c>
      <c r="B72">
        <v>9</v>
      </c>
      <c r="C72">
        <v>104723534</v>
      </c>
      <c r="D72">
        <f t="shared" si="15"/>
        <v>6.6989700043360187</v>
      </c>
    </row>
    <row r="73" spans="1:4" x14ac:dyDescent="0.2">
      <c r="A73">
        <v>10000000</v>
      </c>
      <c r="B73">
        <v>9</v>
      </c>
      <c r="C73">
        <v>219435399</v>
      </c>
      <c r="D73">
        <f t="shared" si="15"/>
        <v>7</v>
      </c>
    </row>
    <row r="74" spans="1:4" x14ac:dyDescent="0.2">
      <c r="A74">
        <v>1000</v>
      </c>
      <c r="B74">
        <v>10</v>
      </c>
      <c r="C74">
        <v>8522</v>
      </c>
      <c r="D74">
        <f t="shared" si="15"/>
        <v>2.9999999999999996</v>
      </c>
    </row>
    <row r="75" spans="1:4" x14ac:dyDescent="0.2">
      <c r="A75">
        <v>5000</v>
      </c>
      <c r="B75">
        <v>10</v>
      </c>
      <c r="C75">
        <v>55089</v>
      </c>
      <c r="D75">
        <f t="shared" si="15"/>
        <v>3.6989700043360187</v>
      </c>
    </row>
    <row r="76" spans="1:4" x14ac:dyDescent="0.2">
      <c r="A76">
        <v>10000</v>
      </c>
      <c r="B76">
        <v>10</v>
      </c>
      <c r="C76">
        <v>119923</v>
      </c>
      <c r="D76">
        <f t="shared" si="15"/>
        <v>4</v>
      </c>
    </row>
    <row r="77" spans="1:4" x14ac:dyDescent="0.2">
      <c r="A77">
        <v>50000</v>
      </c>
      <c r="B77">
        <v>10</v>
      </c>
      <c r="C77">
        <v>698998</v>
      </c>
      <c r="D77">
        <f t="shared" si="15"/>
        <v>4.6989700043360187</v>
      </c>
    </row>
    <row r="78" spans="1:4" x14ac:dyDescent="0.2">
      <c r="A78">
        <v>100000</v>
      </c>
      <c r="B78">
        <v>10</v>
      </c>
      <c r="C78">
        <v>1497895</v>
      </c>
      <c r="D78">
        <f t="shared" si="15"/>
        <v>5</v>
      </c>
    </row>
    <row r="79" spans="1:4" x14ac:dyDescent="0.2">
      <c r="A79">
        <v>500000</v>
      </c>
      <c r="B79">
        <v>10</v>
      </c>
      <c r="C79">
        <v>8711882</v>
      </c>
      <c r="D79">
        <f t="shared" si="15"/>
        <v>5.6989700043360179</v>
      </c>
    </row>
    <row r="80" spans="1:4" x14ac:dyDescent="0.2">
      <c r="A80">
        <v>1000000</v>
      </c>
      <c r="B80">
        <v>10</v>
      </c>
      <c r="C80">
        <v>18422096</v>
      </c>
      <c r="D80">
        <f t="shared" si="15"/>
        <v>5.9999999999999991</v>
      </c>
    </row>
    <row r="81" spans="1:4" x14ac:dyDescent="0.2">
      <c r="A81">
        <v>5000000</v>
      </c>
      <c r="B81">
        <v>10</v>
      </c>
      <c r="C81">
        <v>104723988</v>
      </c>
      <c r="D81">
        <f t="shared" si="15"/>
        <v>6.6989700043360187</v>
      </c>
    </row>
    <row r="82" spans="1:4" x14ac:dyDescent="0.2">
      <c r="A82">
        <v>10000000</v>
      </c>
      <c r="B82">
        <v>10</v>
      </c>
      <c r="C82">
        <v>219448054</v>
      </c>
      <c r="D82">
        <f t="shared" si="15"/>
        <v>7</v>
      </c>
    </row>
    <row r="83" spans="1:4" x14ac:dyDescent="0.2">
      <c r="A83">
        <v>1000</v>
      </c>
      <c r="B83">
        <v>11</v>
      </c>
      <c r="C83">
        <v>8583</v>
      </c>
      <c r="D83">
        <f t="shared" si="15"/>
        <v>2.9999999999999996</v>
      </c>
    </row>
    <row r="84" spans="1:4" x14ac:dyDescent="0.2">
      <c r="A84">
        <v>5000</v>
      </c>
      <c r="B84">
        <v>11</v>
      </c>
      <c r="C84">
        <v>54822</v>
      </c>
      <c r="D84">
        <f t="shared" si="15"/>
        <v>3.6989700043360187</v>
      </c>
    </row>
    <row r="85" spans="1:4" x14ac:dyDescent="0.2">
      <c r="A85">
        <v>10000</v>
      </c>
      <c r="B85">
        <v>11</v>
      </c>
      <c r="C85">
        <v>120119</v>
      </c>
      <c r="D85">
        <f t="shared" si="15"/>
        <v>4</v>
      </c>
    </row>
    <row r="86" spans="1:4" x14ac:dyDescent="0.2">
      <c r="A86">
        <v>50000</v>
      </c>
      <c r="B86">
        <v>11</v>
      </c>
      <c r="C86">
        <v>724126</v>
      </c>
      <c r="D86">
        <f t="shared" si="15"/>
        <v>4.6989700043360187</v>
      </c>
    </row>
    <row r="87" spans="1:4" x14ac:dyDescent="0.2">
      <c r="A87">
        <v>100000</v>
      </c>
      <c r="B87">
        <v>11</v>
      </c>
      <c r="C87">
        <v>1548234</v>
      </c>
      <c r="D87">
        <f t="shared" si="15"/>
        <v>5</v>
      </c>
    </row>
    <row r="88" spans="1:4" x14ac:dyDescent="0.2">
      <c r="A88">
        <v>500000</v>
      </c>
      <c r="B88">
        <v>11</v>
      </c>
      <c r="C88">
        <v>8709733</v>
      </c>
      <c r="D88">
        <f t="shared" si="15"/>
        <v>5.6989700043360179</v>
      </c>
    </row>
    <row r="89" spans="1:4" x14ac:dyDescent="0.2">
      <c r="A89">
        <v>1000000</v>
      </c>
      <c r="B89">
        <v>11</v>
      </c>
      <c r="C89">
        <v>18421224</v>
      </c>
      <c r="D89">
        <f t="shared" si="15"/>
        <v>5.9999999999999991</v>
      </c>
    </row>
    <row r="90" spans="1:4" x14ac:dyDescent="0.2">
      <c r="A90">
        <v>5000000</v>
      </c>
      <c r="B90">
        <v>11</v>
      </c>
      <c r="C90">
        <v>104720032</v>
      </c>
      <c r="D90">
        <f t="shared" si="15"/>
        <v>6.6989700043360187</v>
      </c>
    </row>
    <row r="91" spans="1:4" x14ac:dyDescent="0.2">
      <c r="A91">
        <v>10000000</v>
      </c>
      <c r="B91">
        <v>11</v>
      </c>
      <c r="C91">
        <v>219432035</v>
      </c>
      <c r="D91">
        <f t="shared" si="15"/>
        <v>7</v>
      </c>
    </row>
    <row r="92" spans="1:4" x14ac:dyDescent="0.2">
      <c r="A92">
        <v>1000</v>
      </c>
      <c r="B92">
        <v>12</v>
      </c>
      <c r="C92">
        <v>8494</v>
      </c>
      <c r="D92">
        <f t="shared" si="15"/>
        <v>2.9999999999999996</v>
      </c>
    </row>
    <row r="93" spans="1:4" x14ac:dyDescent="0.2">
      <c r="A93">
        <v>5000</v>
      </c>
      <c r="B93">
        <v>12</v>
      </c>
      <c r="C93">
        <v>55095</v>
      </c>
      <c r="D93">
        <f t="shared" si="15"/>
        <v>3.6989700043360187</v>
      </c>
    </row>
    <row r="94" spans="1:4" x14ac:dyDescent="0.2">
      <c r="A94">
        <v>10000</v>
      </c>
      <c r="B94">
        <v>12</v>
      </c>
      <c r="C94">
        <v>119734</v>
      </c>
      <c r="D94">
        <f t="shared" si="15"/>
        <v>4</v>
      </c>
    </row>
    <row r="95" spans="1:4" x14ac:dyDescent="0.2">
      <c r="A95">
        <v>50000</v>
      </c>
      <c r="B95">
        <v>12</v>
      </c>
      <c r="C95">
        <v>731485</v>
      </c>
      <c r="D95">
        <f t="shared" si="15"/>
        <v>4.6989700043360187</v>
      </c>
    </row>
    <row r="96" spans="1:4" x14ac:dyDescent="0.2">
      <c r="A96">
        <v>100000</v>
      </c>
      <c r="B96">
        <v>12</v>
      </c>
      <c r="C96">
        <v>1564287</v>
      </c>
      <c r="D96">
        <f t="shared" si="15"/>
        <v>5</v>
      </c>
    </row>
    <row r="97" spans="1:4" x14ac:dyDescent="0.2">
      <c r="A97">
        <v>500000</v>
      </c>
      <c r="B97">
        <v>12</v>
      </c>
      <c r="C97">
        <v>8710584</v>
      </c>
      <c r="D97">
        <f t="shared" si="15"/>
        <v>5.6989700043360179</v>
      </c>
    </row>
    <row r="98" spans="1:4" x14ac:dyDescent="0.2">
      <c r="A98">
        <v>1000000</v>
      </c>
      <c r="B98">
        <v>12</v>
      </c>
      <c r="C98">
        <v>18424241</v>
      </c>
      <c r="D98">
        <f t="shared" si="15"/>
        <v>5.9999999999999991</v>
      </c>
    </row>
    <row r="99" spans="1:4" x14ac:dyDescent="0.2">
      <c r="A99">
        <v>5000000</v>
      </c>
      <c r="B99">
        <v>12</v>
      </c>
      <c r="C99">
        <v>104727106</v>
      </c>
      <c r="D99">
        <f t="shared" si="15"/>
        <v>6.6989700043360187</v>
      </c>
    </row>
    <row r="100" spans="1:4" x14ac:dyDescent="0.2">
      <c r="A100">
        <v>10000000</v>
      </c>
      <c r="B100">
        <v>12</v>
      </c>
      <c r="C100">
        <v>219439769</v>
      </c>
      <c r="D100">
        <f t="shared" si="15"/>
        <v>7</v>
      </c>
    </row>
    <row r="101" spans="1:4" x14ac:dyDescent="0.2">
      <c r="A101">
        <v>1000</v>
      </c>
      <c r="B101">
        <v>13</v>
      </c>
      <c r="C101">
        <v>8345</v>
      </c>
      <c r="D101">
        <f t="shared" si="15"/>
        <v>2.9999999999999996</v>
      </c>
    </row>
    <row r="102" spans="1:4" x14ac:dyDescent="0.2">
      <c r="A102">
        <v>5000</v>
      </c>
      <c r="B102">
        <v>13</v>
      </c>
      <c r="C102">
        <v>55160</v>
      </c>
      <c r="D102">
        <f t="shared" si="15"/>
        <v>3.6989700043360187</v>
      </c>
    </row>
    <row r="103" spans="1:4" x14ac:dyDescent="0.2">
      <c r="A103">
        <v>10000</v>
      </c>
      <c r="B103">
        <v>13</v>
      </c>
      <c r="C103">
        <v>119801</v>
      </c>
      <c r="D103">
        <f t="shared" si="15"/>
        <v>4</v>
      </c>
    </row>
    <row r="104" spans="1:4" x14ac:dyDescent="0.2">
      <c r="A104">
        <v>50000</v>
      </c>
      <c r="B104">
        <v>13</v>
      </c>
      <c r="C104">
        <v>731623</v>
      </c>
      <c r="D104">
        <f t="shared" si="15"/>
        <v>4.6989700043360187</v>
      </c>
    </row>
    <row r="105" spans="1:4" x14ac:dyDescent="0.2">
      <c r="A105">
        <v>100000</v>
      </c>
      <c r="B105">
        <v>13</v>
      </c>
      <c r="C105">
        <v>1565330</v>
      </c>
      <c r="D105">
        <f t="shared" si="15"/>
        <v>5</v>
      </c>
    </row>
    <row r="106" spans="1:4" x14ac:dyDescent="0.2">
      <c r="A106">
        <v>500000</v>
      </c>
      <c r="B106">
        <v>13</v>
      </c>
      <c r="C106">
        <v>8710058</v>
      </c>
      <c r="D106">
        <f t="shared" si="15"/>
        <v>5.6989700043360179</v>
      </c>
    </row>
    <row r="107" spans="1:4" x14ac:dyDescent="0.2">
      <c r="A107">
        <v>1000000</v>
      </c>
      <c r="B107">
        <v>13</v>
      </c>
      <c r="C107">
        <v>18424355</v>
      </c>
      <c r="D107">
        <f t="shared" si="15"/>
        <v>5.9999999999999991</v>
      </c>
    </row>
    <row r="108" spans="1:4" x14ac:dyDescent="0.2">
      <c r="A108">
        <v>5000000</v>
      </c>
      <c r="B108">
        <v>13</v>
      </c>
      <c r="C108">
        <v>104718006</v>
      </c>
      <c r="D108">
        <f t="shared" si="15"/>
        <v>6.6989700043360187</v>
      </c>
    </row>
    <row r="109" spans="1:4" x14ac:dyDescent="0.2">
      <c r="A109">
        <v>10000000</v>
      </c>
      <c r="B109">
        <v>13</v>
      </c>
      <c r="C109">
        <v>219441516</v>
      </c>
      <c r="D109">
        <f t="shared" si="15"/>
        <v>7</v>
      </c>
    </row>
    <row r="110" spans="1:4" x14ac:dyDescent="0.2">
      <c r="A110">
        <v>1000</v>
      </c>
      <c r="B110">
        <v>14</v>
      </c>
      <c r="C110">
        <v>8802</v>
      </c>
      <c r="D110">
        <f t="shared" si="15"/>
        <v>2.9999999999999996</v>
      </c>
    </row>
    <row r="111" spans="1:4" x14ac:dyDescent="0.2">
      <c r="A111">
        <v>5000</v>
      </c>
      <c r="B111">
        <v>14</v>
      </c>
      <c r="C111">
        <v>55233</v>
      </c>
      <c r="D111">
        <f t="shared" si="15"/>
        <v>3.6989700043360187</v>
      </c>
    </row>
    <row r="112" spans="1:4" x14ac:dyDescent="0.2">
      <c r="A112">
        <v>10000</v>
      </c>
      <c r="B112">
        <v>14</v>
      </c>
      <c r="C112">
        <v>120120</v>
      </c>
      <c r="D112">
        <f t="shared" si="15"/>
        <v>4</v>
      </c>
    </row>
    <row r="113" spans="1:4" x14ac:dyDescent="0.2">
      <c r="A113">
        <v>50000</v>
      </c>
      <c r="B113">
        <v>14</v>
      </c>
      <c r="C113">
        <v>732465</v>
      </c>
      <c r="D113">
        <f t="shared" si="15"/>
        <v>4.6989700043360187</v>
      </c>
    </row>
    <row r="114" spans="1:4" x14ac:dyDescent="0.2">
      <c r="A114">
        <v>100000</v>
      </c>
      <c r="B114">
        <v>14</v>
      </c>
      <c r="C114">
        <v>1564950</v>
      </c>
      <c r="D114">
        <f t="shared" si="15"/>
        <v>5</v>
      </c>
    </row>
    <row r="115" spans="1:4" x14ac:dyDescent="0.2">
      <c r="A115">
        <v>500000</v>
      </c>
      <c r="B115">
        <v>14</v>
      </c>
      <c r="C115">
        <v>9069522</v>
      </c>
      <c r="D115">
        <f t="shared" si="15"/>
        <v>5.6989700043360179</v>
      </c>
    </row>
    <row r="116" spans="1:4" x14ac:dyDescent="0.2">
      <c r="A116">
        <v>1000000</v>
      </c>
      <c r="B116">
        <v>14</v>
      </c>
      <c r="C116">
        <v>19140843</v>
      </c>
      <c r="D116">
        <f t="shared" si="15"/>
        <v>5.9999999999999991</v>
      </c>
    </row>
    <row r="117" spans="1:4" x14ac:dyDescent="0.2">
      <c r="A117">
        <v>5000000</v>
      </c>
      <c r="B117">
        <v>14</v>
      </c>
      <c r="C117">
        <v>104727738</v>
      </c>
      <c r="D117">
        <f t="shared" si="15"/>
        <v>6.6989700043360187</v>
      </c>
    </row>
    <row r="118" spans="1:4" x14ac:dyDescent="0.2">
      <c r="A118">
        <v>10000000</v>
      </c>
      <c r="B118">
        <v>14</v>
      </c>
      <c r="C118">
        <v>219430854</v>
      </c>
      <c r="D118">
        <f t="shared" si="15"/>
        <v>7</v>
      </c>
    </row>
    <row r="119" spans="1:4" x14ac:dyDescent="0.2">
      <c r="A119">
        <v>1000</v>
      </c>
      <c r="B119">
        <v>15</v>
      </c>
      <c r="C119">
        <v>9636</v>
      </c>
      <c r="D119">
        <f t="shared" si="15"/>
        <v>2.9999999999999996</v>
      </c>
    </row>
    <row r="120" spans="1:4" x14ac:dyDescent="0.2">
      <c r="A120">
        <v>5000</v>
      </c>
      <c r="B120">
        <v>15</v>
      </c>
      <c r="C120">
        <v>55039</v>
      </c>
      <c r="D120">
        <f t="shared" si="15"/>
        <v>3.6989700043360187</v>
      </c>
    </row>
    <row r="121" spans="1:4" x14ac:dyDescent="0.2">
      <c r="A121">
        <v>10000</v>
      </c>
      <c r="B121">
        <v>15</v>
      </c>
      <c r="C121">
        <v>119827</v>
      </c>
      <c r="D121">
        <f t="shared" si="15"/>
        <v>4</v>
      </c>
    </row>
    <row r="122" spans="1:4" x14ac:dyDescent="0.2">
      <c r="A122">
        <v>50000</v>
      </c>
      <c r="B122">
        <v>15</v>
      </c>
      <c r="C122">
        <v>732876</v>
      </c>
      <c r="D122">
        <f t="shared" si="15"/>
        <v>4.6989700043360187</v>
      </c>
    </row>
    <row r="123" spans="1:4" x14ac:dyDescent="0.2">
      <c r="A123">
        <v>100000</v>
      </c>
      <c r="B123">
        <v>15</v>
      </c>
      <c r="C123">
        <v>1565470</v>
      </c>
      <c r="D123">
        <f t="shared" si="15"/>
        <v>5</v>
      </c>
    </row>
    <row r="124" spans="1:4" x14ac:dyDescent="0.2">
      <c r="A124">
        <v>500000</v>
      </c>
      <c r="B124">
        <v>15</v>
      </c>
      <c r="C124">
        <v>9221699</v>
      </c>
      <c r="D124">
        <f t="shared" si="15"/>
        <v>5.6989700043360179</v>
      </c>
    </row>
    <row r="125" spans="1:4" x14ac:dyDescent="0.2">
      <c r="A125">
        <v>1000000</v>
      </c>
      <c r="B125">
        <v>15</v>
      </c>
      <c r="C125">
        <v>19439633</v>
      </c>
      <c r="D125">
        <f t="shared" si="15"/>
        <v>5.9999999999999991</v>
      </c>
    </row>
    <row r="126" spans="1:4" x14ac:dyDescent="0.2">
      <c r="A126">
        <v>5000000</v>
      </c>
      <c r="B126">
        <v>15</v>
      </c>
      <c r="C126">
        <v>104722072</v>
      </c>
      <c r="D126">
        <f t="shared" si="15"/>
        <v>6.6989700043360187</v>
      </c>
    </row>
    <row r="127" spans="1:4" x14ac:dyDescent="0.2">
      <c r="A127">
        <v>10000000</v>
      </c>
      <c r="B127">
        <v>15</v>
      </c>
      <c r="C127">
        <v>219439065</v>
      </c>
      <c r="D127">
        <f t="shared" si="15"/>
        <v>7</v>
      </c>
    </row>
    <row r="128" spans="1:4" x14ac:dyDescent="0.2">
      <c r="A128">
        <v>1000</v>
      </c>
      <c r="B128">
        <v>50</v>
      </c>
      <c r="C128">
        <v>12253</v>
      </c>
    </row>
    <row r="129" spans="1:3" x14ac:dyDescent="0.2">
      <c r="A129">
        <v>5000</v>
      </c>
      <c r="B129">
        <v>50</v>
      </c>
      <c r="C129">
        <v>81844</v>
      </c>
    </row>
    <row r="130" spans="1:3" x14ac:dyDescent="0.2">
      <c r="A130">
        <v>10000</v>
      </c>
      <c r="B130">
        <v>50</v>
      </c>
      <c r="C130">
        <v>174206</v>
      </c>
    </row>
    <row r="131" spans="1:3" x14ac:dyDescent="0.2">
      <c r="A131">
        <v>50000</v>
      </c>
      <c r="B131">
        <v>50</v>
      </c>
      <c r="C131">
        <v>1097513</v>
      </c>
    </row>
    <row r="132" spans="1:3" x14ac:dyDescent="0.2">
      <c r="A132">
        <v>100000</v>
      </c>
      <c r="B132">
        <v>50</v>
      </c>
      <c r="C132">
        <v>2287647</v>
      </c>
    </row>
    <row r="133" spans="1:3" x14ac:dyDescent="0.2">
      <c r="A133">
        <v>500000</v>
      </c>
      <c r="B133">
        <v>50</v>
      </c>
      <c r="C133">
        <v>10654699</v>
      </c>
    </row>
    <row r="134" spans="1:3" x14ac:dyDescent="0.2">
      <c r="A134">
        <v>1000000</v>
      </c>
      <c r="B134">
        <v>50</v>
      </c>
      <c r="C134">
        <v>22315218</v>
      </c>
    </row>
    <row r="135" spans="1:3" x14ac:dyDescent="0.2">
      <c r="A135">
        <v>5000000</v>
      </c>
      <c r="B135">
        <v>50</v>
      </c>
      <c r="C135">
        <v>131183607</v>
      </c>
    </row>
    <row r="136" spans="1:3" x14ac:dyDescent="0.2">
      <c r="A136">
        <v>10000000</v>
      </c>
      <c r="B136">
        <v>50</v>
      </c>
      <c r="C136">
        <v>272354611</v>
      </c>
    </row>
    <row r="137" spans="1:3" x14ac:dyDescent="0.2">
      <c r="A137">
        <v>1000</v>
      </c>
      <c r="B137">
        <v>100</v>
      </c>
      <c r="C137">
        <v>18781</v>
      </c>
    </row>
    <row r="138" spans="1:3" x14ac:dyDescent="0.2">
      <c r="A138">
        <v>5000</v>
      </c>
      <c r="B138">
        <v>100</v>
      </c>
      <c r="C138">
        <v>126431</v>
      </c>
    </row>
    <row r="139" spans="1:3" x14ac:dyDescent="0.2">
      <c r="A139">
        <v>10000</v>
      </c>
      <c r="B139">
        <v>100</v>
      </c>
      <c r="C139">
        <v>261884</v>
      </c>
    </row>
    <row r="140" spans="1:3" x14ac:dyDescent="0.2">
      <c r="A140">
        <v>50000</v>
      </c>
      <c r="B140">
        <v>100</v>
      </c>
      <c r="C140">
        <v>1655728</v>
      </c>
    </row>
    <row r="141" spans="1:3" x14ac:dyDescent="0.2">
      <c r="A141">
        <v>100000</v>
      </c>
      <c r="B141">
        <v>100</v>
      </c>
      <c r="C141">
        <v>3413035</v>
      </c>
    </row>
    <row r="142" spans="1:3" x14ac:dyDescent="0.2">
      <c r="A142">
        <v>500000</v>
      </c>
      <c r="B142">
        <v>100</v>
      </c>
      <c r="C142">
        <v>13999304</v>
      </c>
    </row>
    <row r="143" spans="1:3" x14ac:dyDescent="0.2">
      <c r="A143">
        <v>1000000</v>
      </c>
      <c r="B143">
        <v>100</v>
      </c>
      <c r="C143">
        <v>29011500</v>
      </c>
    </row>
    <row r="144" spans="1:3" x14ac:dyDescent="0.2">
      <c r="A144">
        <v>5000000</v>
      </c>
      <c r="B144">
        <v>100</v>
      </c>
      <c r="C144">
        <v>174006356</v>
      </c>
    </row>
    <row r="145" spans="1:3" x14ac:dyDescent="0.2">
      <c r="A145">
        <v>10000000</v>
      </c>
      <c r="B145">
        <v>100</v>
      </c>
      <c r="C145">
        <v>357954449</v>
      </c>
    </row>
    <row r="146" spans="1:3" x14ac:dyDescent="0.2">
      <c r="A146">
        <v>1000</v>
      </c>
      <c r="B146">
        <v>500</v>
      </c>
      <c r="C146">
        <v>126509</v>
      </c>
    </row>
    <row r="147" spans="1:3" x14ac:dyDescent="0.2">
      <c r="A147">
        <v>5000</v>
      </c>
      <c r="B147">
        <v>500</v>
      </c>
      <c r="C147">
        <v>414444</v>
      </c>
    </row>
    <row r="148" spans="1:3" x14ac:dyDescent="0.2">
      <c r="A148">
        <v>10000</v>
      </c>
      <c r="B148">
        <v>500</v>
      </c>
      <c r="C148">
        <v>833334</v>
      </c>
    </row>
    <row r="149" spans="1:3" x14ac:dyDescent="0.2">
      <c r="A149">
        <v>50000</v>
      </c>
      <c r="B149">
        <v>500</v>
      </c>
      <c r="C149">
        <v>5201251</v>
      </c>
    </row>
    <row r="150" spans="1:3" x14ac:dyDescent="0.2">
      <c r="A150">
        <v>100000</v>
      </c>
      <c r="B150">
        <v>500</v>
      </c>
      <c r="C150">
        <v>10539477</v>
      </c>
    </row>
    <row r="151" spans="1:3" x14ac:dyDescent="0.2">
      <c r="A151">
        <v>500000</v>
      </c>
      <c r="B151">
        <v>500</v>
      </c>
      <c r="C151">
        <v>65869255</v>
      </c>
    </row>
    <row r="152" spans="1:3" x14ac:dyDescent="0.2">
      <c r="A152">
        <v>1000000</v>
      </c>
      <c r="B152">
        <v>500</v>
      </c>
      <c r="C152">
        <v>132654450</v>
      </c>
    </row>
    <row r="153" spans="1:3" x14ac:dyDescent="0.2">
      <c r="A153">
        <v>5000000</v>
      </c>
      <c r="B153">
        <v>500</v>
      </c>
      <c r="C153">
        <v>450336851</v>
      </c>
    </row>
    <row r="154" spans="1:3" x14ac:dyDescent="0.2">
      <c r="A154">
        <v>10000000</v>
      </c>
      <c r="B154">
        <v>500</v>
      </c>
      <c r="C154">
        <v>910405786</v>
      </c>
    </row>
    <row r="155" spans="1:3" x14ac:dyDescent="0.2">
      <c r="A155">
        <v>1000</v>
      </c>
      <c r="B155">
        <v>1000</v>
      </c>
      <c r="C155">
        <v>250076</v>
      </c>
    </row>
    <row r="156" spans="1:3" x14ac:dyDescent="0.2">
      <c r="A156">
        <v>5000</v>
      </c>
      <c r="B156">
        <v>1000</v>
      </c>
      <c r="C156">
        <v>796582</v>
      </c>
    </row>
    <row r="157" spans="1:3" x14ac:dyDescent="0.2">
      <c r="A157">
        <v>10000</v>
      </c>
      <c r="B157">
        <v>1000</v>
      </c>
      <c r="C157">
        <v>1593819</v>
      </c>
    </row>
    <row r="158" spans="1:3" x14ac:dyDescent="0.2">
      <c r="A158">
        <v>50000</v>
      </c>
      <c r="B158">
        <v>1000</v>
      </c>
      <c r="C158">
        <v>10061743</v>
      </c>
    </row>
    <row r="159" spans="1:3" x14ac:dyDescent="0.2">
      <c r="A159">
        <v>100000</v>
      </c>
      <c r="B159">
        <v>1000</v>
      </c>
      <c r="C159">
        <v>20206025</v>
      </c>
    </row>
    <row r="160" spans="1:3" x14ac:dyDescent="0.2">
      <c r="A160">
        <v>500000</v>
      </c>
      <c r="B160">
        <v>1000</v>
      </c>
      <c r="C160">
        <v>126346625</v>
      </c>
    </row>
    <row r="161" spans="1:3" x14ac:dyDescent="0.2">
      <c r="A161">
        <v>1000000</v>
      </c>
      <c r="B161">
        <v>1000</v>
      </c>
      <c r="C161">
        <v>253973550</v>
      </c>
    </row>
    <row r="162" spans="1:3" x14ac:dyDescent="0.2">
      <c r="A162">
        <v>5000000</v>
      </c>
      <c r="B162">
        <v>1000</v>
      </c>
      <c r="C162">
        <v>826412803</v>
      </c>
    </row>
    <row r="163" spans="1:3" x14ac:dyDescent="0.2">
      <c r="A163">
        <v>10000000</v>
      </c>
      <c r="B163">
        <v>1000</v>
      </c>
      <c r="C163">
        <v>1663086457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data_ci</vt:lpstr>
      <vt:lpstr>data_cii</vt:lpstr>
      <vt:lpstr>data_ciii</vt:lpstr>
      <vt:lpstr>data_cii!data_cii</vt:lpstr>
      <vt:lpstr>data_cii!data_cii_1</vt:lpstr>
      <vt:lpstr>data_ciii!data_ciii_1</vt:lpstr>
      <vt:lpstr>data_ciii!data_ciii_2</vt:lpstr>
      <vt:lpstr>data_ciii!data_ciii_3</vt:lpstr>
      <vt:lpstr>data_ciii!data_ciii_4</vt:lpstr>
      <vt:lpstr>data_ciii!data_ciii_5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2023-02-12T09:00:48Z</dcterms:created>
  <dcterms:modified xsi:type="dcterms:W3CDTF">2023-02-18T07:05:54Z</dcterms:modified>
</cp:coreProperties>
</file>