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daz\Downloads\"/>
    </mc:Choice>
  </mc:AlternateContent>
  <xr:revisionPtr revIDLastSave="0" documentId="13_ncr:1_{BCF6B303-ECCF-461F-BAA0-52BEE826A0FC}" xr6:coauthVersionLast="47" xr6:coauthVersionMax="47" xr10:uidLastSave="{00000000-0000-0000-0000-000000000000}"/>
  <bookViews>
    <workbookView xWindow="38280" yWindow="5295" windowWidth="29040" windowHeight="16440" activeTab="1" xr2:uid="{00000000-000D-0000-FFFF-FFFF00000000}"/>
  </bookViews>
  <sheets>
    <sheet name="UniversityRankings" sheetId="1" r:id="rId1"/>
    <sheet name="ChangeSheet" sheetId="2" r:id="rId2"/>
  </sheets>
  <definedNames>
    <definedName name="_xlnm._FilterDatabase" localSheetId="0" hidden="1">UniversityRankings!$A$1:$AD$2549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5" i="1" l="1"/>
  <c r="A163" i="1"/>
  <c r="A156" i="1"/>
  <c r="A146" i="1"/>
  <c r="A139" i="1"/>
  <c r="A125" i="1"/>
  <c r="A118" i="1"/>
  <c r="A120" i="1"/>
  <c r="A107" i="1"/>
  <c r="A101" i="1"/>
  <c r="A93" i="1"/>
  <c r="A94" i="1"/>
  <c r="A65" i="1"/>
  <c r="A195" i="1"/>
  <c r="A196" i="1"/>
  <c r="A190" i="1"/>
  <c r="A191" i="1"/>
  <c r="A192" i="1"/>
  <c r="A193" i="1"/>
  <c r="A194" i="1"/>
  <c r="A186" i="1"/>
  <c r="A189" i="1"/>
  <c r="A184" i="1"/>
  <c r="A185" i="1"/>
  <c r="A168" i="1"/>
  <c r="A169" i="1"/>
  <c r="A170" i="1"/>
  <c r="A171" i="1"/>
  <c r="A172" i="1"/>
  <c r="A173" i="1"/>
  <c r="A175" i="1"/>
  <c r="A176" i="1"/>
  <c r="A177" i="1"/>
  <c r="A178" i="1"/>
  <c r="A179" i="1"/>
  <c r="A166" i="1"/>
  <c r="A164" i="1"/>
  <c r="A157" i="1"/>
  <c r="A158" i="1"/>
  <c r="A159" i="1"/>
  <c r="A160" i="1"/>
  <c r="A162" i="1"/>
  <c r="A147" i="1"/>
  <c r="A151" i="1"/>
  <c r="A152" i="1"/>
  <c r="A153" i="1"/>
  <c r="A154" i="1"/>
  <c r="A155" i="1"/>
  <c r="A140" i="1"/>
  <c r="A141" i="1"/>
  <c r="A142" i="1"/>
  <c r="A143" i="1"/>
  <c r="A144" i="1"/>
  <c r="A145" i="1"/>
  <c r="A137" i="1"/>
  <c r="A138" i="1"/>
  <c r="A131" i="1"/>
  <c r="A132" i="1"/>
  <c r="A124" i="1"/>
  <c r="A121" i="1"/>
  <c r="A117" i="1"/>
  <c r="A108" i="1"/>
  <c r="A109" i="1"/>
  <c r="A110" i="1"/>
  <c r="A111" i="1"/>
  <c r="A112" i="1"/>
  <c r="A113" i="1"/>
  <c r="A114" i="1"/>
  <c r="A104" i="1"/>
  <c r="A105" i="1"/>
  <c r="A96" i="1"/>
  <c r="A97" i="1"/>
  <c r="A98" i="1"/>
  <c r="A99" i="1"/>
  <c r="A100" i="1"/>
  <c r="A88" i="1"/>
  <c r="A89" i="1"/>
  <c r="A90" i="1"/>
  <c r="A66" i="1"/>
  <c r="A67" i="1"/>
  <c r="A56" i="1"/>
  <c r="A57" i="1"/>
  <c r="A39" i="1"/>
  <c r="A40" i="1"/>
  <c r="A31" i="1"/>
  <c r="A32" i="1"/>
</calcChain>
</file>

<file path=xl/sharedStrings.xml><?xml version="1.0" encoding="utf-8"?>
<sst xmlns="http://schemas.openxmlformats.org/spreadsheetml/2006/main" count="18927" uniqueCount="2866">
  <si>
    <t>rank</t>
  </si>
  <si>
    <t>name</t>
  </si>
  <si>
    <t>scores_overall</t>
  </si>
  <si>
    <t>scores_overall_rank</t>
  </si>
  <si>
    <t>scores_teaching</t>
  </si>
  <si>
    <t>scores_teaching_rank</t>
  </si>
  <si>
    <t>scores_research</t>
  </si>
  <si>
    <t>scores_research_rank</t>
  </si>
  <si>
    <t>scores_citations</t>
  </si>
  <si>
    <t>scores_citations_rank</t>
  </si>
  <si>
    <t>scores_industry_income</t>
  </si>
  <si>
    <t>scores_industry_income_rank</t>
  </si>
  <si>
    <t>scores_international_outlook</t>
  </si>
  <si>
    <t>scores_international_outlook_rank</t>
  </si>
  <si>
    <t>record_type</t>
  </si>
  <si>
    <t>member_level</t>
  </si>
  <si>
    <t>nid</t>
  </si>
  <si>
    <t>location</t>
  </si>
  <si>
    <t>stats_number_students</t>
  </si>
  <si>
    <t>stats_student_staff_ratio</t>
  </si>
  <si>
    <t>stats_pc_intl_students</t>
  </si>
  <si>
    <t>aliases</t>
  </si>
  <si>
    <t>disabled</t>
  </si>
  <si>
    <t>University of Oxford</t>
  </si>
  <si>
    <t>master_account</t>
  </si>
  <si>
    <t>United Kingdom</t>
  </si>
  <si>
    <t>Stanford University</t>
  </si>
  <si>
    <t>private</t>
  </si>
  <si>
    <t>United States</t>
  </si>
  <si>
    <t>Massachusetts Institute of Technology</t>
  </si>
  <si>
    <t>Harvard University</t>
  </si>
  <si>
    <t>University of Cambridge</t>
  </si>
  <si>
    <t>Princeton University</t>
  </si>
  <si>
    <t>California Institute of Technology</t>
  </si>
  <si>
    <t>California Institute of Technology caltech</t>
  </si>
  <si>
    <t>Imperial College London</t>
  </si>
  <si>
    <t>University of California, Berkeley</t>
  </si>
  <si>
    <t>public</t>
  </si>
  <si>
    <t>Yale University</t>
  </si>
  <si>
    <t>ETH Zurich</t>
  </si>
  <si>
    <t>Switzerland</t>
  </si>
  <si>
    <t>Tsinghua University</t>
  </si>
  <si>
    <t>China</t>
  </si>
  <si>
    <t>Tsinghua University Qinghua University Tsing hua University Qing hua University</t>
  </si>
  <si>
    <t>The University of Chicago</t>
  </si>
  <si>
    <t>Peking University</t>
  </si>
  <si>
    <t>Johns Hopkins University</t>
  </si>
  <si>
    <t>University of Pennsylvania</t>
  </si>
  <si>
    <t>Columbia University</t>
  </si>
  <si>
    <t>University of California, Los Angeles</t>
  </si>
  <si>
    <t>National University of Singapore</t>
  </si>
  <si>
    <t>Singapore</t>
  </si>
  <si>
    <t>National University of Singapore nus</t>
  </si>
  <si>
    <t>Cornell University</t>
  </si>
  <si>
    <t>University of Toronto</t>
  </si>
  <si>
    <t>Canada</t>
  </si>
  <si>
    <t>UCL</t>
  </si>
  <si>
    <t>UCL ucl UCL</t>
  </si>
  <si>
    <t>University of Michigan-Ann Arbor</t>
  </si>
  <si>
    <t>Carnegie Mellon University</t>
  </si>
  <si>
    <t>University of Washington</t>
  </si>
  <si>
    <t>Duke University</t>
  </si>
  <si>
    <t>New York University</t>
  </si>
  <si>
    <t>Northwestern University</t>
  </si>
  <si>
    <t>The University of Tokyo</t>
  </si>
  <si>
    <t>Japan</t>
  </si>
  <si>
    <t>University of Edinburgh</t>
  </si>
  <si>
    <t>Technical University of Munich</t>
  </si>
  <si>
    <t>Germany</t>
  </si>
  <si>
    <t>Nanyang Technological University, Singapore</t>
  </si>
  <si>
    <t>Nanyang Technological University, Singapore NTU Nan yang</t>
  </si>
  <si>
    <t>Ã‰cole Polytechnique FÃ©dÃ©rale de Lausanne</t>
  </si>
  <si>
    <t>University of California, San Diego</t>
  </si>
  <si>
    <t>University of Hong Kong</t>
  </si>
  <si>
    <t>Hong Kong</t>
  </si>
  <si>
    <t>Georgia Institute of Technology</t>
  </si>
  <si>
    <t>University of Melbourne</t>
  </si>
  <si>
    <t>Australia</t>
  </si>
  <si>
    <t>University of Melbourne UniMelb Australia</t>
  </si>
  <si>
    <t>Kingâ€™s College London</t>
  </si>
  <si>
    <t>LMU Munich</t>
  </si>
  <si>
    <t>LMU Munich Ludwig-Maximilians-UniversitÃ¤t MÃ¼nchen</t>
  </si>
  <si>
    <t>Paris Sciences et Lettres â€“ PSL Research University Paris</t>
  </si>
  <si>
    <t>France</t>
  </si>
  <si>
    <t>University of British Columbia</t>
  </si>
  <si>
    <t>University of Illinois at Urbana-Champaign</t>
  </si>
  <si>
    <t>Shanghai Jiao Tong University</t>
  </si>
  <si>
    <t>Shanghai Jiao Tong University SJTU</t>
  </si>
  <si>
    <t>Fudan University</t>
  </si>
  <si>
    <t>KU Leuven</t>
  </si>
  <si>
    <t>Belgium</t>
  </si>
  <si>
    <t>London School of Economics and Political Science</t>
  </si>
  <si>
    <t>UniversitÃ¤t Heidelberg</t>
  </si>
  <si>
    <t>Delft University of Technology</t>
  </si>
  <si>
    <t>Netherlands</t>
  </si>
  <si>
    <t>McGill University</t>
  </si>
  <si>
    <t>Karolinska Institute</t>
  </si>
  <si>
    <t>Sweden</t>
  </si>
  <si>
    <t>University of Manchester</t>
  </si>
  <si>
    <t>University of Texas at Austin</t>
  </si>
  <si>
    <t>Chinese University of Hong Kong</t>
  </si>
  <si>
    <t>Chinese University of Hong Kong CUHK</t>
  </si>
  <si>
    <t>Monash University</t>
  </si>
  <si>
    <t>Kyoto University</t>
  </si>
  <si>
    <t>Zhejiang University</t>
  </si>
  <si>
    <t>Zhejiang University ZJU Zhejiang University China research</t>
  </si>
  <si>
    <t>University of Science and Technology of China</t>
  </si>
  <si>
    <t>University of Science and Technology of China USTC China University of Science and Technology</t>
  </si>
  <si>
    <t>UniversitÃ© Paris-Saclay</t>
  </si>
  <si>
    <t>University of California, Davis</t>
  </si>
  <si>
    <t>The University of Sydney</t>
  </si>
  <si>
    <t>The University of Sydney UniSyd</t>
  </si>
  <si>
    <t>University of Amsterdam</t>
  </si>
  <si>
    <t>University of Amsterdam uva</t>
  </si>
  <si>
    <t>Seoul National University</t>
  </si>
  <si>
    <t>South Korea</t>
  </si>
  <si>
    <t>University of Wisconsin-Madison</t>
  </si>
  <si>
    <t>Brown University</t>
  </si>
  <si>
    <t>The Hong Kong University of Science and Technology</t>
  </si>
  <si>
    <t>The Hong Kong University of Science and Technology hkust</t>
  </si>
  <si>
    <t>Wageningen University &amp; Research</t>
  </si>
  <si>
    <t>Australian National University</t>
  </si>
  <si>
    <t>Australian National University anu</t>
  </si>
  <si>
    <t>Washington University in St Louis</t>
  </si>
  <si>
    <t>University of California, Santa Barbara</t>
  </si>
  <si>
    <t>The University of Queensland</t>
  </si>
  <si>
    <t>The University of Queensland UQ UOQ</t>
  </si>
  <si>
    <t>Institut Polytechnique de Paris</t>
  </si>
  <si>
    <t>University of North Carolina at Chapel Hill</t>
  </si>
  <si>
    <t>Nanjing University</t>
  </si>
  <si>
    <t>University of Southern California</t>
  </si>
  <si>
    <t>Sorbonne University</t>
  </si>
  <si>
    <t>Yonsei University (Seoul campus)</t>
  </si>
  <si>
    <t>Yonsei University (Seoul campus) Yonsei Yon Sei</t>
  </si>
  <si>
    <t>Leiden University</t>
  </si>
  <si>
    <t>Boston University</t>
  </si>
  <si>
    <t>University of Groningen</t>
  </si>
  <si>
    <t>University of Zurich</t>
  </si>
  <si>
    <t>University of Bristol</t>
  </si>
  <si>
    <t>City University of Hong Kong</t>
  </si>
  <si>
    <t>City University of Hong Kong CityU HK</t>
  </si>
  <si>
    <t>Korea Advanced Institute of Science and Technology (KAIST)</t>
  </si>
  <si>
    <t>UNSW Sydney</t>
  </si>
  <si>
    <t>UNSW Sydney unsw australia unsw</t>
  </si>
  <si>
    <t>University of Minnesota</t>
  </si>
  <si>
    <t>Purdue University West Lafayette</t>
  </si>
  <si>
    <t>University of Glasgow</t>
  </si>
  <si>
    <t>Hong Kong Polytechnic University</t>
  </si>
  <si>
    <t>Hong Kong Polytechnic University PolyU Poly U HK PolyU</t>
  </si>
  <si>
    <t>Humboldt University of Berlin</t>
  </si>
  <si>
    <t>RWTH Aachen University</t>
  </si>
  <si>
    <t>University of Bonn</t>
  </si>
  <si>
    <t>University of California, Irvine</t>
  </si>
  <si>
    <t>Vanderbilt University</t>
  </si>
  <si>
    <t>CharitÃ© - UniversitÃ¤tsmedizin Berlin</t>
  </si>
  <si>
    <t>Lomonosov Moscow State University</t>
  </si>
  <si>
    <t>Russian Federation</t>
  </si>
  <si>
    <t>University of TÃ¼bingen</t>
  </si>
  <si>
    <t>KTH Royal Institute of Technology</t>
  </si>
  <si>
    <t>University of Southampton</t>
  </si>
  <si>
    <t>Erasmus University Rotterdam</t>
  </si>
  <si>
    <t>Ohio State University (Main campus)</t>
  </si>
  <si>
    <t>University of Birmingham</t>
  </si>
  <si>
    <t>Free University of Berlin</t>
  </si>
  <si>
    <t>University of Copenhagen</t>
  </si>
  <si>
    <t>Denmark</t>
  </si>
  <si>
    <t>McMaster University</t>
  </si>
  <si>
    <t>University of Sheffield</t>
  </si>
  <si>
    <t>University of Sheffield united kingdom UK Sheffield</t>
  </si>
  <si>
    <t>Emory University</t>
  </si>
  <si>
    <t>Lund University</t>
  </si>
  <si>
    <t>University of Warwick</t>
  </si>
  <si>
    <t>Aarhus University</t>
  </si>
  <si>
    <t>University of Alberta</t>
  </si>
  <si>
    <t>University of Adelaide</t>
  </si>
  <si>
    <t>University of Adelaide Adelaide University</t>
  </si>
  <si>
    <t>University of GÃ¶ttingen</t>
  </si>
  <si>
    <t>University of Montreal</t>
  </si>
  <si>
    <t>University of Montreal UniversitÃ© de MontrÃ©al Universite de Montreal</t>
  </si>
  <si>
    <t>University of Maryland, College Park</t>
  </si>
  <si>
    <t>Ghent University</t>
  </si>
  <si>
    <t>University of Bern</t>
  </si>
  <si>
    <t>Michigan State University</t>
  </si>
  <si>
    <t>Texas A&amp;M University</t>
  </si>
  <si>
    <t>Rice University</t>
  </si>
  <si>
    <t>University of Vienna</t>
  </si>
  <si>
    <t>Austria</t>
  </si>
  <si>
    <t>University of Helsinki</t>
  </si>
  <si>
    <t>Finland</t>
  </si>
  <si>
    <t>Penn State (Main campus)</t>
  </si>
  <si>
    <t>University of Basel</t>
  </si>
  <si>
    <t>University of Massachusetts</t>
  </si>
  <si>
    <t>Vrije Universiteit Amsterdam</t>
  </si>
  <si>
    <t>Technical University of Denmark</t>
  </si>
  <si>
    <t>University of Oslo</t>
  </si>
  <si>
    <t>Norway</t>
  </si>
  <si>
    <t>University of Freiburg</t>
  </si>
  <si>
    <t>University of Leeds</t>
  </si>
  <si>
    <t>University of Nottingham</t>
  </si>
  <si>
    <t>Tohoku University</t>
  </si>
  <si>
    <t>University of Florida</t>
  </si>
  <si>
    <t>University of Rochester</t>
  </si>
  <si>
    <t>Trinity College Dublin</t>
  </si>
  <si>
    <t>Ireland</t>
  </si>
  <si>
    <t>Queen Mary University of London</t>
  </si>
  <si>
    <t>University of Hamburg</t>
  </si>
  <si>
    <t>Technical University of Berlin</t>
  </si>
  <si>
    <t>University of Colorado Boulder</t>
  </si>
  <si>
    <t>Maastricht University</t>
  </si>
  <si>
    <t>Karlsruhe Institute of Technology</t>
  </si>
  <si>
    <t>Radboud University Nijmegen</t>
  </si>
  <si>
    <t>Uppsala University</t>
  </si>
  <si>
    <t>University of Lausanne</t>
  </si>
  <si>
    <t>The University of Western Australia</t>
  </si>
  <si>
    <t>University of Pittsburgh-Pittsburgh campus</t>
  </si>
  <si>
    <t>Sungkyunkwan University (SKKU)</t>
  </si>
  <si>
    <t>University of York</t>
  </si>
  <si>
    <t>University of Technology Sydney</t>
  </si>
  <si>
    <t>University of Technology Sydney UTS</t>
  </si>
  <si>
    <t>Pohang University of Science and Technology (POSTECH)</t>
  </si>
  <si>
    <t>Pohang University of Science and Technology (POSTECH) postech</t>
  </si>
  <si>
    <t>University of Auckland</t>
  </si>
  <si>
    <t>New Zealand</t>
  </si>
  <si>
    <t>University of Auckland UOA Auckland University</t>
  </si>
  <si>
    <t>Sichuan University</t>
  </si>
  <si>
    <t>University of Barcelona</t>
  </si>
  <si>
    <t>Spain</t>
  </si>
  <si>
    <t>National Taiwan University (NTU)</t>
  </si>
  <si>
    <t>Taiwan</t>
  </si>
  <si>
    <t>UniversitÃ© Paris CitÃ©</t>
  </si>
  <si>
    <t>UniversitÃ© Paris CitÃ© france international student life</t>
  </si>
  <si>
    <t>University of Arizona</t>
  </si>
  <si>
    <t>University of Bologna</t>
  </si>
  <si>
    <t>Italy</t>
  </si>
  <si>
    <t>Lancaster University</t>
  </si>
  <si>
    <t>Huazhong University of Science and Technology</t>
  </si>
  <si>
    <t>Huazhong University of Science and Technology Hua Zhong University HUST Tech</t>
  </si>
  <si>
    <t>University of Waterloo</t>
  </si>
  <si>
    <t>University of Cologne</t>
  </si>
  <si>
    <t>University of Antwerp</t>
  </si>
  <si>
    <t>Dartmouth College</t>
  </si>
  <si>
    <t>TU Dresden</t>
  </si>
  <si>
    <t>Case Western Reserve University</t>
  </si>
  <si>
    <t>Wuhan University</t>
  </si>
  <si>
    <t>University of Cape Town</t>
  </si>
  <si>
    <t>South Africa</t>
  </si>
  <si>
    <t>University of Cape Town UCT</t>
  </si>
  <si>
    <t>UniversitÃ© Catholique de Louvain</t>
  </si>
  <si>
    <t>Eindhoven University of Technology</t>
  </si>
  <si>
    <t>Harbin Institute of Technology</t>
  </si>
  <si>
    <t>University of Liverpool</t>
  </si>
  <si>
    <t>Newcastle University</t>
  </si>
  <si>
    <t>Scuola Normale Superiore di Pisa</t>
  </si>
  <si>
    <t>Durham University</t>
  </si>
  <si>
    <t>Durham University united kingdom UK  England</t>
  </si>
  <si>
    <t>Osaka University</t>
  </si>
  <si>
    <t>Osaka University Handai OU</t>
  </si>
  <si>
    <t>University of WÃ¼rzburg</t>
  </si>
  <si>
    <t>Beijing Normal University</t>
  </si>
  <si>
    <t>University of Exeter</t>
  </si>
  <si>
    <t>University of Ottawa</t>
  </si>
  <si>
    <t>Macquarie University</t>
  </si>
  <si>
    <t>Sapienza University of Rome</t>
  </si>
  <si>
    <t>University of Geneva</t>
  </si>
  <si>
    <t>University of Twente</t>
  </si>
  <si>
    <t>Stockholm University</t>
  </si>
  <si>
    <t>Tongji University</t>
  </si>
  <si>
    <t>University of Mannheim</t>
  </si>
  <si>
    <t>Chalmers University of Technology</t>
  </si>
  <si>
    <t>Cardiff University</t>
  </si>
  <si>
    <t>Tokyo Institute of Technology</t>
  </si>
  <si>
    <t>University of Erlangen-Nuremberg</t>
  </si>
  <si>
    <t>University of Macau</t>
  </si>
  <si>
    <t>Macao</t>
  </si>
  <si>
    <t>University of MÃ¼nster</t>
  </si>
  <si>
    <t>University of St Andrews</t>
  </si>
  <si>
    <t>Ulm University</t>
  </si>
  <si>
    <t>Queensland University of Technology</t>
  </si>
  <si>
    <t>Queensland University of Technology qut</t>
  </si>
  <si>
    <t>Ulsan National Institute of Science and Technology (UNIST)</t>
  </si>
  <si>
    <t>201â€“250</t>
  </si>
  <si>
    <t>Aalborg University</t>
  </si>
  <si>
    <t>55.9â€“58.6</t>
  </si>
  <si>
    <t>Aalto University</t>
  </si>
  <si>
    <t>University of Aberdeen</t>
  </si>
  <si>
    <t>Abu Dhabi University</t>
  </si>
  <si>
    <t>United Arab Emirates</t>
  </si>
  <si>
    <t>Autonomous University of Barcelona</t>
  </si>
  <si>
    <t>Autonomous University of Barcelona uab</t>
  </si>
  <si>
    <t>University of Calgary</t>
  </si>
  <si>
    <t>Curtin University</t>
  </si>
  <si>
    <t>Curtin University Curtin</t>
  </si>
  <si>
    <t>Friedrich Schiller University Jena</t>
  </si>
  <si>
    <t>Goethe University Frankfurt</t>
  </si>
  <si>
    <t>University of Gothenburg</t>
  </si>
  <si>
    <t>Indian Institute of Science</t>
  </si>
  <si>
    <t>India</t>
  </si>
  <si>
    <t>King Fahd University of Petroleum and Minerals</t>
  </si>
  <si>
    <t>Saudi Arabia</t>
  </si>
  <si>
    <t>Korea University</t>
  </si>
  <si>
    <t>University of Leicester</t>
  </si>
  <si>
    <t>University of Leicester uk united kingdom leicester</t>
  </si>
  <si>
    <t>UniversitÃ© Libre de Bruxelles</t>
  </si>
  <si>
    <t>University of Luxembourg</t>
  </si>
  <si>
    <t>Luxembourg</t>
  </si>
  <si>
    <t>Medical University of Graz</t>
  </si>
  <si>
    <t>Medical University of Vienna</t>
  </si>
  <si>
    <t>Moscow Institute of Physics and Technology (MIPT)</t>
  </si>
  <si>
    <t>Nagoya University</t>
  </si>
  <si>
    <t>University of Newcastle</t>
  </si>
  <si>
    <t>University of Padua</t>
  </si>
  <si>
    <t>Politecnico di Milano</t>
  </si>
  <si>
    <t>Pompeu Fabra University</t>
  </si>
  <si>
    <t>University of Potsdam</t>
  </si>
  <si>
    <t>Queenâ€™s University Belfast</t>
  </si>
  <si>
    <t>Queenâ€™s University Belfast qub queen&amp;#039;s</t>
  </si>
  <si>
    <t>University of Reading</t>
  </si>
  <si>
    <t>Santâ€™Anna School of Advanced Studies â€“ Pisa</t>
  </si>
  <si>
    <t>University of SÃ£o Paulo</t>
  </si>
  <si>
    <t>Brazil</t>
  </si>
  <si>
    <t>Southern University of Science and Technology (SUSTech)</t>
  </si>
  <si>
    <t>Sun Yat-sen University</t>
  </si>
  <si>
    <t>University of Sussex</t>
  </si>
  <si>
    <t>Swinburne University of Technology</t>
  </si>
  <si>
    <t>Tel Aviv University</t>
  </si>
  <si>
    <t>Israel</t>
  </si>
  <si>
    <t>Tianjin University</t>
  </si>
  <si>
    <t>Tilburg University</t>
  </si>
  <si>
    <t>University College Dublin</t>
  </si>
  <si>
    <t>Vrije Universiteit Brussel</t>
  </si>
  <si>
    <t>Western University</t>
  </si>
  <si>
    <t>University of Wollongong</t>
  </si>
  <si>
    <t>University of Wollongong UOW University of Wollongong Australia</t>
  </si>
  <si>
    <t>251â€“300</t>
  </si>
  <si>
    <t>University of Bath</t>
  </si>
  <si>
    <t>53.1â€“55.8</t>
  </si>
  <si>
    <t>Beijing Institute of Technology</t>
  </si>
  <si>
    <t>University of Bergen</t>
  </si>
  <si>
    <t>Deakin University</t>
  </si>
  <si>
    <t>University of East Anglia</t>
  </si>
  <si>
    <t>Ã‰cole Normale SupÃ©rieure de Lyon</t>
  </si>
  <si>
    <t>Griffith University</t>
  </si>
  <si>
    <t>Heinrich Heine University DÃ¼sseldorf</t>
  </si>
  <si>
    <t>University of Hohenheim</t>
  </si>
  <si>
    <t>Humanitas University</t>
  </si>
  <si>
    <t>Johannes Gutenberg University of Mainz</t>
  </si>
  <si>
    <t>Khalifa University</t>
  </si>
  <si>
    <t>King Abdulaziz University</t>
  </si>
  <si>
    <t>University of Konstanz</t>
  </si>
  <si>
    <t>Kyung Hee University</t>
  </si>
  <si>
    <t>Kyung Hee University KyungHee KHU</t>
  </si>
  <si>
    <t>Lappeenranta-Lahti University of Technology LUT</t>
  </si>
  <si>
    <t>La Trobe University</t>
  </si>
  <si>
    <t>UniversitÃ© Laval</t>
  </si>
  <si>
    <t>LinkÃ¶ping University</t>
  </si>
  <si>
    <t>Loughborough University</t>
  </si>
  <si>
    <t>Macau University of Science and Technology</t>
  </si>
  <si>
    <t>Macau University of Science and Technology MUST æ¾³é–€ç§‘æŠ€å¤§å­¸</t>
  </si>
  <si>
    <t>University of Malaya</t>
  </si>
  <si>
    <t>Malaysia</t>
  </si>
  <si>
    <t>Medical University of Innsbruck</t>
  </si>
  <si>
    <t>Nankai University</t>
  </si>
  <si>
    <t>Nankai University Nan Kai University</t>
  </si>
  <si>
    <t>University of Oulu</t>
  </si>
  <si>
    <t>Qatar University</t>
  </si>
  <si>
    <t>Qatar</t>
  </si>
  <si>
    <t>Queenâ€™s University</t>
  </si>
  <si>
    <t>Queenâ€™s University Canadian University Research Student Experience</t>
  </si>
  <si>
    <t>RCSI University of Medicine and Health Sciences</t>
  </si>
  <si>
    <t>RCSI University of Medicine and Health Sciences rcsi</t>
  </si>
  <si>
    <t>RMIT University</t>
  </si>
  <si>
    <t>RMIT University RMIT Australia Melbourne</t>
  </si>
  <si>
    <t>Ruhr University Bochum</t>
  </si>
  <si>
    <t>Sejong University</t>
  </si>
  <si>
    <t>Semmelweis University</t>
  </si>
  <si>
    <t>Hungary</t>
  </si>
  <si>
    <t>Simon Fraser University</t>
  </si>
  <si>
    <t>South China University of Technology</t>
  </si>
  <si>
    <t>University of Southern Denmark</t>
  </si>
  <si>
    <t>University of Stuttgart</t>
  </si>
  <si>
    <t>University of Surrey</t>
  </si>
  <si>
    <t>UniversitÃ  della Svizzera italiana</t>
  </si>
  <si>
    <t>Swansea University</t>
  </si>
  <si>
    <t>University of Tasmania</t>
  </si>
  <si>
    <t>Technical University of Darmstadt</t>
  </si>
  <si>
    <t>Technical University of Darmstadt Technical University of Darmstadt</t>
  </si>
  <si>
    <t>TU Wien</t>
  </si>
  <si>
    <t>Vita-Salute San Raffaele University</t>
  </si>
  <si>
    <t>Xiâ€™an Jiaotong University</t>
  </si>
  <si>
    <t>301â€“350</t>
  </si>
  <si>
    <t>Beihang University</t>
  </si>
  <si>
    <t>51.1â€“53.0</t>
  </si>
  <si>
    <t>University of Bremen</t>
  </si>
  <si>
    <t>Catholic University of the Sacred Heart</t>
  </si>
  <si>
    <t>China Medical University, Taiwan</t>
  </si>
  <si>
    <t>Copenhagen Business School</t>
  </si>
  <si>
    <t>Dalhousie University</t>
  </si>
  <si>
    <t>University of Dundee</t>
  </si>
  <si>
    <t>East China Normal University</t>
  </si>
  <si>
    <t>East China Normal University ecnu</t>
  </si>
  <si>
    <t>University of Essex</t>
  </si>
  <si>
    <t>Flinders University</t>
  </si>
  <si>
    <t>University of Galway</t>
  </si>
  <si>
    <t>University of Galway nui nui galway</t>
  </si>
  <si>
    <t>UniversitÃ© Grenoble Alpes</t>
  </si>
  <si>
    <t>Hanyang University</t>
  </si>
  <si>
    <t>Hebrew University of Jerusalem</t>
  </si>
  <si>
    <t>Hong Kong Baptist University</t>
  </si>
  <si>
    <t>Hong Kong Baptist University hkbu</t>
  </si>
  <si>
    <t>University of Innsbruck</t>
  </si>
  <si>
    <t>University of Kiel</t>
  </si>
  <si>
    <t>Kyushu University</t>
  </si>
  <si>
    <t>University of LiÃ¨ge</t>
  </si>
  <si>
    <t>Montpellier University</t>
  </si>
  <si>
    <t>University of Navarra</t>
  </si>
  <si>
    <t>Northwestern Polytechnical University</t>
  </si>
  <si>
    <t>Norwegian University of Science and Technology</t>
  </si>
  <si>
    <t>University of Otago</t>
  </si>
  <si>
    <t>University of Pavia</t>
  </si>
  <si>
    <t>University of Rome II â€“ Tor Vergata</t>
  </si>
  <si>
    <t>Royal Holloway, University of London</t>
  </si>
  <si>
    <t>St Georgeâ€™s, University of London</t>
  </si>
  <si>
    <t>Sharif University of Technology</t>
  </si>
  <si>
    <t>Iran</t>
  </si>
  <si>
    <t>University of South Australia</t>
  </si>
  <si>
    <t>Southeast University</t>
  </si>
  <si>
    <t>Stellenbosch University</t>
  </si>
  <si>
    <t>Stellenbosch University SU South Africa</t>
  </si>
  <si>
    <t>University of Strathclyde</t>
  </si>
  <si>
    <t>Swedish University of Agricultural Sciences</t>
  </si>
  <si>
    <t>Tampere University</t>
  </si>
  <si>
    <t>University of Tartu</t>
  </si>
  <si>
    <t>Estonia</t>
  </si>
  <si>
    <t>Universiti Teknologi Petronas</t>
  </si>
  <si>
    <t>Universiti Teknologi Petronas UTP Petronas University of Technology University Technology Petronas</t>
  </si>
  <si>
    <t>University of Turku</t>
  </si>
  <si>
    <t>United Arab Emirates University</t>
  </si>
  <si>
    <t>University College Cork</t>
  </si>
  <si>
    <t>University College Cork ucc</t>
  </si>
  <si>
    <t>Western Sydney University</t>
  </si>
  <si>
    <t>Western Sydney University University of Western Sydney WSU UWS</t>
  </si>
  <si>
    <t>University of the Witwatersrand</t>
  </si>
  <si>
    <t>University of the Witwatersrand Wits</t>
  </si>
  <si>
    <t>Xiamen University</t>
  </si>
  <si>
    <t>351â€“400</t>
  </si>
  <si>
    <t>Aix-Marseille University</t>
  </si>
  <si>
    <t>49.1â€“51.0</t>
  </si>
  <si>
    <t>Amirkabir University of Technology</t>
  </si>
  <si>
    <t>Autonomous University of Madrid</t>
  </si>
  <si>
    <t>University of Bayreuth</t>
  </si>
  <si>
    <t>University of Bordeaux</t>
  </si>
  <si>
    <t>Brunel University London</t>
  </si>
  <si>
    <t>University of Campinas</t>
  </si>
  <si>
    <t>University of Canberra</t>
  </si>
  <si>
    <t>Chongqing University</t>
  </si>
  <si>
    <t>City, University of London</t>
  </si>
  <si>
    <t>Daegu Gyeongbuk Institute of Science and Technology (DGIST)</t>
  </si>
  <si>
    <t>Edith Cowan University</t>
  </si>
  <si>
    <t>Edith Cowan University ecu edith cowan</t>
  </si>
  <si>
    <t>University of Electronic Science and Technology of China</t>
  </si>
  <si>
    <t>University of Florence</t>
  </si>
  <si>
    <t>Free University of Bozen-Bolzano</t>
  </si>
  <si>
    <t>Hasselt University</t>
  </si>
  <si>
    <t>Heriot-Watt University</t>
  </si>
  <si>
    <t>Hokkaido University</t>
  </si>
  <si>
    <t>Hunan University</t>
  </si>
  <si>
    <t>James Cook University</t>
  </si>
  <si>
    <t>Justus Liebig University Giessen</t>
  </si>
  <si>
    <t>KoÃ§ University</t>
  </si>
  <si>
    <t>Turkey</t>
  </si>
  <si>
    <t>KoÃ§ University koc</t>
  </si>
  <si>
    <t>Leibniz University Hannover</t>
  </si>
  <si>
    <t>University of Manitoba</t>
  </si>
  <si>
    <t>Middle East Technical University</t>
  </si>
  <si>
    <t>University of Milan</t>
  </si>
  <si>
    <t>University of Milan-Bicocca</t>
  </si>
  <si>
    <t>Murdoch University</t>
  </si>
  <si>
    <t>Murdoch University Murdoch</t>
  </si>
  <si>
    <t>University of Naples Federico II</t>
  </si>
  <si>
    <t>Peter the Great St Petersburg Polytechnic University</t>
  </si>
  <si>
    <t>SabancÄ± University</t>
  </si>
  <si>
    <t>University of St Gallen</t>
  </si>
  <si>
    <t>University of Saskatchewan</t>
  </si>
  <si>
    <t>University of Sharjah</t>
  </si>
  <si>
    <t>Shenzhen University</t>
  </si>
  <si>
    <t>Shenzhen University SZU</t>
  </si>
  <si>
    <t>Southern Medical University</t>
  </si>
  <si>
    <t>University of Southern Queensland</t>
  </si>
  <si>
    <t>University of Southern Queensland usq</t>
  </si>
  <si>
    <t>Technion Israel Institute of Technology</t>
  </si>
  <si>
    <t>University of Trento</t>
  </si>
  <si>
    <t>University of Tsukuba</t>
  </si>
  <si>
    <t>University of Victoria</t>
  </si>
  <si>
    <t>York University</t>
  </si>
  <si>
    <t>401â€“500</t>
  </si>
  <si>
    <t>Asia University, Taiwan</t>
  </si>
  <si>
    <t>45.4â€“49.0</t>
  </si>
  <si>
    <t>Aston University</t>
  </si>
  <si>
    <t>Auckland University of Technology</t>
  </si>
  <si>
    <t>Auckland University of Technology AUT</t>
  </si>
  <si>
    <t>Australian Catholic University</t>
  </si>
  <si>
    <t>Australian Catholic University ACU</t>
  </si>
  <si>
    <t>Bangor University</t>
  </si>
  <si>
    <t>Bauman Moscow State Technical University</t>
  </si>
  <si>
    <t>Bond University</t>
  </si>
  <si>
    <t>Bournemouth University</t>
  </si>
  <si>
    <t>University of Brescia</t>
  </si>
  <si>
    <t>Universiti Brunei Darussalam</t>
  </si>
  <si>
    <t>Brunei Darussalam</t>
  </si>
  <si>
    <t>Campus Bio-Medico University of Rome</t>
  </si>
  <si>
    <t>University of Catania</t>
  </si>
  <si>
    <t>Centrale Nantes</t>
  </si>
  <si>
    <t>Charles Darwin University</t>
  </si>
  <si>
    <t>Charles University</t>
  </si>
  <si>
    <t>Czech Republic</t>
  </si>
  <si>
    <t>Chung-Ang University</t>
  </si>
  <si>
    <t>Chung-Ang University CAU Chung Ang Korea</t>
  </si>
  <si>
    <t>Claude Bernard University Lyon 1</t>
  </si>
  <si>
    <t>University of Coimbra</t>
  </si>
  <si>
    <t>Portugal</t>
  </si>
  <si>
    <t>Constructor University Bremen</t>
  </si>
  <si>
    <t>Dalian University of Technology</t>
  </si>
  <si>
    <t>Dublin City University</t>
  </si>
  <si>
    <t>Ã‰cole des Ponts ParisTech</t>
  </si>
  <si>
    <t>Federal University of Toulouse Midi-PyrÃ©nÃ©es</t>
  </si>
  <si>
    <t>University of Fribourg</t>
  </si>
  <si>
    <t>University of Genoa</t>
  </si>
  <si>
    <t>Goldsmiths, University of London</t>
  </si>
  <si>
    <t>University of Greifswald</t>
  </si>
  <si>
    <t>University of Guelph</t>
  </si>
  <si>
    <t>Gwangju Institute of Science and Technology (GIST)</t>
  </si>
  <si>
    <t>HSE University</t>
  </si>
  <si>
    <t>University of Hull</t>
  </si>
  <si>
    <t>Imam Mohammad Ibn Saud Islamic University</t>
  </si>
  <si>
    <t>IMT Atlantique</t>
  </si>
  <si>
    <t>Institut Agro</t>
  </si>
  <si>
    <t>Iran University of Science and Technology</t>
  </si>
  <si>
    <t>University of Johannesburg</t>
  </si>
  <si>
    <t>University of Johannesburg Johannesburg University UJ UOJ</t>
  </si>
  <si>
    <t>Johannes Kepler University of Linz</t>
  </si>
  <si>
    <t>University of JyvÃ¤skylÃ¤</t>
  </si>
  <si>
    <t>Universiti Kebangsaan Malaysia</t>
  </si>
  <si>
    <t>University of Kent</t>
  </si>
  <si>
    <t>King Saud University</t>
  </si>
  <si>
    <t>University of Limerick</t>
  </si>
  <si>
    <t>Lincoln University</t>
  </si>
  <si>
    <t>University of Lisbon</t>
  </si>
  <si>
    <t>University of Marburg</t>
  </si>
  <si>
    <t>Maynooth University</t>
  </si>
  <si>
    <t>University of Modena and Reggio Emilia</t>
  </si>
  <si>
    <t>National Research Nuclear University MEPhI</t>
  </si>
  <si>
    <t>National Taiwan University of Science and Technology (Taiwan Tech)</t>
  </si>
  <si>
    <t>National Tsing Hua University</t>
  </si>
  <si>
    <t>National Yang Ming Chiao Tung University</t>
  </si>
  <si>
    <t>University of NeuchÃ¢tel</t>
  </si>
  <si>
    <t>University of Passau</t>
  </si>
  <si>
    <t>University of Pisa</t>
  </si>
  <si>
    <t>University of Plymouth</t>
  </si>
  <si>
    <t>Polytechnic University of Turin</t>
  </si>
  <si>
    <t>Pontificia Universidad CatÃ³lica de Chile</t>
  </si>
  <si>
    <t>Chile</t>
  </si>
  <si>
    <t>University of Porto</t>
  </si>
  <si>
    <t>University of Portsmouth</t>
  </si>
  <si>
    <t>Prince Sultan University (PSU)</t>
  </si>
  <si>
    <t>Quaid-i-Azam University</t>
  </si>
  <si>
    <t>Pakistan</t>
  </si>
  <si>
    <t>UniversitÃ© du QuÃ©bec</t>
  </si>
  <si>
    <t>Royal Veterinary College</t>
  </si>
  <si>
    <t>Universiti Sains Malaysia</t>
  </si>
  <si>
    <t>SOAS University of London</t>
  </si>
  <si>
    <t>University of Stirling</t>
  </si>
  <si>
    <t>Sumy State University</t>
  </si>
  <si>
    <t>Ukraine</t>
  </si>
  <si>
    <t>Taipei Medical University</t>
  </si>
  <si>
    <t>Taipei Medical University TMU Taiwan medicine</t>
  </si>
  <si>
    <t>University of Tehran</t>
  </si>
  <si>
    <t>Universiti Teknologi Malaysia</t>
  </si>
  <si>
    <t>Tokyo Medical and Dental University (TMDU)</t>
  </si>
  <si>
    <t>TU Dortmund University</t>
  </si>
  <si>
    <t>University of Turin</t>
  </si>
  <si>
    <t>UmeÃ¥ University</t>
  </si>
  <si>
    <t>Universiti Utara Malaysia</t>
  </si>
  <si>
    <t>University of Vaasa</t>
  </si>
  <si>
    <t>Verona University</t>
  </si>
  <si>
    <t>Victoria University</t>
  </si>
  <si>
    <t>Victoria University of Wellington</t>
  </si>
  <si>
    <t>University of Waikato</t>
  </si>
  <si>
    <t>University of Waikato UoW</t>
  </si>
  <si>
    <t>Zayed University</t>
  </si>
  <si>
    <t>501â€“600</t>
  </si>
  <si>
    <t>Aberystwyth University</t>
  </si>
  <si>
    <t>41.9â€“45.3</t>
  </si>
  <si>
    <t>Ã…bo Akademi University</t>
  </si>
  <si>
    <t>Ajou University</t>
  </si>
  <si>
    <t>Alfaisal University</t>
  </si>
  <si>
    <t>American University of Beirut</t>
  </si>
  <si>
    <t>Lebanon</t>
  </si>
  <si>
    <t>Anglia Ruskin University (ARU)</t>
  </si>
  <si>
    <t>Anna University</t>
  </si>
  <si>
    <t>University of Lâ€™Aquila</t>
  </si>
  <si>
    <t>Babol Noshirvani University of Technology</t>
  </si>
  <si>
    <t>Bar-Ilan University</t>
  </si>
  <si>
    <t>Beirut Arab University</t>
  </si>
  <si>
    <t>Ben-Gurion University of the Negev</t>
  </si>
  <si>
    <t>University of Bradford</t>
  </si>
  <si>
    <t>Brighton and Sussex Medical School</t>
  </si>
  <si>
    <t>Caâ€™ Foscari University of Venice</t>
  </si>
  <si>
    <t>University of Calabria</t>
  </si>
  <si>
    <t>University of Canterbury</t>
  </si>
  <si>
    <t>Carleton University</t>
  </si>
  <si>
    <t>Central Queensland University</t>
  </si>
  <si>
    <t>Central Queensland University CQUni CQUniversity  Australia CQU</t>
  </si>
  <si>
    <t>China University of Petroleum, Beijing</t>
  </si>
  <si>
    <t>Complutense University of Madrid</t>
  </si>
  <si>
    <t>Concordia University</t>
  </si>
  <si>
    <t>University of CÃ´te dâ€™Azur</t>
  </si>
  <si>
    <t>University of Crete</t>
  </si>
  <si>
    <t>Greece</t>
  </si>
  <si>
    <t>University of Cyprus</t>
  </si>
  <si>
    <t>Cyprus</t>
  </si>
  <si>
    <t>Donghua University</t>
  </si>
  <si>
    <t>University of Eastern Finland</t>
  </si>
  <si>
    <t>Edinburgh Napier University</t>
  </si>
  <si>
    <t>ENSTA Bretagne</t>
  </si>
  <si>
    <t>University of Ferrara</t>
  </si>
  <si>
    <t>University of Granada</t>
  </si>
  <si>
    <t>University of Graz</t>
  </si>
  <si>
    <t>Graz University of Technology</t>
  </si>
  <si>
    <t>University of Greenwich</t>
  </si>
  <si>
    <t>Hamburg University of Technology</t>
  </si>
  <si>
    <t>University of Huddersfield</t>
  </si>
  <si>
    <t>University of Iceland</t>
  </si>
  <si>
    <t>Iceland</t>
  </si>
  <si>
    <t>Istanbul Technical University</t>
  </si>
  <si>
    <t>Jamia Millia Islamia</t>
  </si>
  <si>
    <t>Jinan University</t>
  </si>
  <si>
    <t>Keele University</t>
  </si>
  <si>
    <t>King Khalid University</t>
  </si>
  <si>
    <t>University of Klagenfurt</t>
  </si>
  <si>
    <t>University of KwaZulu-Natal</t>
  </si>
  <si>
    <t>University of KwaZulu-Natal UKZN Kwazulu Natal Kwa zulu</t>
  </si>
  <si>
    <t>Kyungpook National University</t>
  </si>
  <si>
    <t>Lebanese American University</t>
  </si>
  <si>
    <t>Leuphana University of LÃ¼neburg</t>
  </si>
  <si>
    <t>University of Lincoln</t>
  </si>
  <si>
    <t>Liverpool John Moores University</t>
  </si>
  <si>
    <t>Mahatma Gandhi University</t>
  </si>
  <si>
    <t>Manchester Metropolitan University</t>
  </si>
  <si>
    <t>Massey University</t>
  </si>
  <si>
    <t>Memorial University of Newfoundland</t>
  </si>
  <si>
    <t>University of Messina</t>
  </si>
  <si>
    <t>Middlesex University</t>
  </si>
  <si>
    <t>University of Mons</t>
  </si>
  <si>
    <t>Nantes UniversitÃ©</t>
  </si>
  <si>
    <t>National Cheng Kung University (NCKU)</t>
  </si>
  <si>
    <t>National and Kapodistrian University of Athens</t>
  </si>
  <si>
    <t>National Taiwan Normal University</t>
  </si>
  <si>
    <t>National Taiwan Normal University ntnu</t>
  </si>
  <si>
    <t>National Yunlin University of Science and Technology</t>
  </si>
  <si>
    <t>Nazarbayev University</t>
  </si>
  <si>
    <t>Kazakhstan</t>
  </si>
  <si>
    <t>University of Nicosia</t>
  </si>
  <si>
    <t>Northumbria University</t>
  </si>
  <si>
    <t>Nottingham Trent University</t>
  </si>
  <si>
    <t>NOVA University of Lisbon</t>
  </si>
  <si>
    <t>Polytechnic University of Bari</t>
  </si>
  <si>
    <t>University of Pretoria</t>
  </si>
  <si>
    <t>University of Pretoria UP</t>
  </si>
  <si>
    <t>Pusan National University</t>
  </si>
  <si>
    <t>Pusan National University Busan</t>
  </si>
  <si>
    <t>Universiti Putra Malaysia</t>
  </si>
  <si>
    <t>Rovira i Virgili University</t>
  </si>
  <si>
    <t>University of Salerno</t>
  </si>
  <si>
    <t>Sciences Po</t>
  </si>
  <si>
    <t>Shanghai University</t>
  </si>
  <si>
    <t>Shiraz University of Technology</t>
  </si>
  <si>
    <t>Shoolini University of Biotechnology and Management Sciences</t>
  </si>
  <si>
    <t>Shoolini University of Biotechnology and Management Sciences Shoolini</t>
  </si>
  <si>
    <t>University of Siena</t>
  </si>
  <si>
    <t>Soochow University, China</t>
  </si>
  <si>
    <t>Southern Cross University</t>
  </si>
  <si>
    <t>University of the Sunshine Coast</t>
  </si>
  <si>
    <t>University of the Sunshine Coast USC</t>
  </si>
  <si>
    <t>University of Tabriz</t>
  </si>
  <si>
    <t>Tabriz University of Medical Sciences</t>
  </si>
  <si>
    <t>Taif University</t>
  </si>
  <si>
    <t>Tomsk State University</t>
  </si>
  <si>
    <t>University of Trieste</t>
  </si>
  <si>
    <t>TU Braunschweig</t>
  </si>
  <si>
    <t>UiT The Arctic University of Norway</t>
  </si>
  <si>
    <t>University of Ulsan</t>
  </si>
  <si>
    <t>University of Valencia</t>
  </si>
  <si>
    <t>University of the West of England</t>
  </si>
  <si>
    <t>University of Windsor</t>
  </si>
  <si>
    <t>University of Wuppertal</t>
  </si>
  <si>
    <t>Yangzhou University</t>
  </si>
  <si>
    <t>601â€“800</t>
  </si>
  <si>
    <t>Abdul Wali Khan University Mardan</t>
  </si>
  <si>
    <t>37.0â€“41.8</t>
  </si>
  <si>
    <t>Air University</t>
  </si>
  <si>
    <t>The University of Aizu</t>
  </si>
  <si>
    <t>The University of Aizu Aizu University UoAizu computer science</t>
  </si>
  <si>
    <t>Alagappa University</t>
  </si>
  <si>
    <t>Aligarh Muslim University</t>
  </si>
  <si>
    <t>Amedeo Avogadro University of Eastern Piedmont</t>
  </si>
  <si>
    <t>American University of Sharjah</t>
  </si>
  <si>
    <t>University of Aveiro</t>
  </si>
  <si>
    <t>Babol University of Medical Sciences</t>
  </si>
  <si>
    <t>Banaras Hindu University</t>
  </si>
  <si>
    <t>University of Bari Aldo Moro</t>
  </si>
  <si>
    <t>University of the Basque Country</t>
  </si>
  <si>
    <t>University of Beira Interior</t>
  </si>
  <si>
    <t>Bharathiar University</t>
  </si>
  <si>
    <t>Bilkent University</t>
  </si>
  <si>
    <t>Birmingham City University</t>
  </si>
  <si>
    <t>BoÄŸaziÃ§i University</t>
  </si>
  <si>
    <t>University of Campania Luigi Vanvitelli</t>
  </si>
  <si>
    <t>Cankaya University</t>
  </si>
  <si>
    <t>University of Cape Coast</t>
  </si>
  <si>
    <t>Ghana</t>
  </si>
  <si>
    <t>University of Cape Coast ucc</t>
  </si>
  <si>
    <t>Capital Medical University</t>
  </si>
  <si>
    <t>Capital University of Science and Technology</t>
  </si>
  <si>
    <t>The Catholic University of Korea</t>
  </si>
  <si>
    <t>Chang Gung University</t>
  </si>
  <si>
    <t>Chang Gung University chang gung</t>
  </si>
  <si>
    <t>Chulalongkorn University</t>
  </si>
  <si>
    <t>Thailand</t>
  </si>
  <si>
    <t>Chulalongkorn University Chula Chulalongkorn</t>
  </si>
  <si>
    <t>COMSATS University Islamabad</t>
  </si>
  <si>
    <t>University of CÃ³rdoba</t>
  </si>
  <si>
    <t>Coventry University</t>
  </si>
  <si>
    <t>Cyprus University of Technology</t>
  </si>
  <si>
    <t>University of Debrecen</t>
  </si>
  <si>
    <t>De Montfort University</t>
  </si>
  <si>
    <t>University of Derby</t>
  </si>
  <si>
    <t>Duy Tan University</t>
  </si>
  <si>
    <t>Vietnam</t>
  </si>
  <si>
    <t>East China University of Science and Technology</t>
  </si>
  <si>
    <t>Eastern Mediterranean University</t>
  </si>
  <si>
    <t>Northern Cyprus</t>
  </si>
  <si>
    <t>Eastern Mediterranean University emu</t>
  </si>
  <si>
    <t>Ã‰cole Centrale de Lyon</t>
  </si>
  <si>
    <t>Ã‰cole des Mines de Saint-Ã‰tienne</t>
  </si>
  <si>
    <t>Ã‰cole Nationale des Travaux Publics de l'Ã‰tat (ENTPE)</t>
  </si>
  <si>
    <t>Egypt-Japan University of Science and Technology (E-JUST)</t>
  </si>
  <si>
    <t>Egypt</t>
  </si>
  <si>
    <t>University of Engineering and Technology, Taxila</t>
  </si>
  <si>
    <t>Universidade Estadual Paulista (Unesp)</t>
  </si>
  <si>
    <t>Ewha Womans University</t>
  </si>
  <si>
    <t>Federal University of Rio de Janeiro</t>
  </si>
  <si>
    <t>Universidade Federal do Rio Grande do Sul</t>
  </si>
  <si>
    <t>Federation University Australia</t>
  </si>
  <si>
    <t>Federation University Australia federation university federation australia</t>
  </si>
  <si>
    <t>University of Foggia</t>
  </si>
  <si>
    <t>Gabriele dâ€˜Annunzio University</t>
  </si>
  <si>
    <t>Glasgow Caledonian University</t>
  </si>
  <si>
    <t>Government College University Faisalabad</t>
  </si>
  <si>
    <t>Guangdong University of Technology</t>
  </si>
  <si>
    <t>Hacettepe University</t>
  </si>
  <si>
    <t>University of Haifa</t>
  </si>
  <si>
    <t>University of Hail</t>
  </si>
  <si>
    <t>Harokopio University of Athens</t>
  </si>
  <si>
    <t>University of Hertfordshire</t>
  </si>
  <si>
    <t>Hiroshima University</t>
  </si>
  <si>
    <t>Imam Abdulrahman Bin Faisal University</t>
  </si>
  <si>
    <t>Imam Khomeini International University</t>
  </si>
  <si>
    <t>Indian Institute of Technology Guwahati</t>
  </si>
  <si>
    <t>Indian Institute of Technology (Indian School of Mines) Dhanbad</t>
  </si>
  <si>
    <t>Indian Institute of Technology Patna</t>
  </si>
  <si>
    <t>University of Insubria</t>
  </si>
  <si>
    <t>International Institute of Information Technology, Hyderabad</t>
  </si>
  <si>
    <t>Iran University of Medical Sciences</t>
  </si>
  <si>
    <t>ISCTE-University Institute of Lisbon</t>
  </si>
  <si>
    <t>Isfahan University of Technology</t>
  </si>
  <si>
    <t>ITMO University</t>
  </si>
  <si>
    <t>Jagiellonian University</t>
  </si>
  <si>
    <t>Poland</t>
  </si>
  <si>
    <t>Jamia Hamdard University</t>
  </si>
  <si>
    <t>Jawaharlal Nehru University</t>
  </si>
  <si>
    <t>Jiangsu University</t>
  </si>
  <si>
    <t>JÃ¶nkÃ¶ping University</t>
  </si>
  <si>
    <t>The University of Jordan</t>
  </si>
  <si>
    <t>Jordan</t>
  </si>
  <si>
    <t>Jouf University</t>
  </si>
  <si>
    <t>Juntendo University</t>
  </si>
  <si>
    <t>University of Kaiserslautern</t>
  </si>
  <si>
    <t>University of Kashan</t>
  </si>
  <si>
    <t>Kashan University of Medical Sciences and Health Services</t>
  </si>
  <si>
    <t>Keio University</t>
  </si>
  <si>
    <t>KIIT University</t>
  </si>
  <si>
    <t>King Saud bin Abdulaziz University for Health Sciences</t>
  </si>
  <si>
    <t>Kobe University</t>
  </si>
  <si>
    <t>Konkuk University</t>
  </si>
  <si>
    <t>Kurdistan University of Medical Sciences</t>
  </si>
  <si>
    <t>University of Lille</t>
  </si>
  <si>
    <t>London South Bank University</t>
  </si>
  <si>
    <t>University of Lorraine</t>
  </si>
  <si>
    <t>Lviv Polytechnic National University</t>
  </si>
  <si>
    <t>Mahidol University</t>
  </si>
  <si>
    <t>Malaviya National Institute of Technology</t>
  </si>
  <si>
    <t>Universiti Malaysia Pahang</t>
  </si>
  <si>
    <t>Manipal Academy of Higher Education</t>
  </si>
  <si>
    <t>Marche Polytechnic University</t>
  </si>
  <si>
    <t>Masaryk University</t>
  </si>
  <si>
    <t>Mashhad University of Medical Sciences</t>
  </si>
  <si>
    <t>Mazandaran University of Medical Sciences</t>
  </si>
  <si>
    <t>University of Minho</t>
  </si>
  <si>
    <t>Monterrey Institute of Technology</t>
  </si>
  <si>
    <t>Mexico</t>
  </si>
  <si>
    <t>Monterrey Institute of Technology TecnolÃ³gico de Monterrey Instituto TecnolÃ³gico y de Estudios Superiores de Monterrey ITESM</t>
  </si>
  <si>
    <t>University of Namur</t>
  </si>
  <si>
    <t>Nanjing University of Aeronautics and Astronautics</t>
  </si>
  <si>
    <t>Nanjing Forestry University</t>
  </si>
  <si>
    <t>Nanjing Tech University</t>
  </si>
  <si>
    <t>National Institute of Applied Sciences of Lyon (INSA Lyon)</t>
  </si>
  <si>
    <t>National University of Sciences and Technology</t>
  </si>
  <si>
    <t>National University of Science and Technology (MISiS)</t>
  </si>
  <si>
    <t>National University of Science and Technology (MISiS) Russia Moscow</t>
  </si>
  <si>
    <t>National Sun Yat-Sen University</t>
  </si>
  <si>
    <t>National Technical University of Athens</t>
  </si>
  <si>
    <t>National Institute of Technology Rourkela</t>
  </si>
  <si>
    <t>National Institute of Technology Silchar</t>
  </si>
  <si>
    <t>Near East University</t>
  </si>
  <si>
    <t>University of New Brunswick UNB</t>
  </si>
  <si>
    <t>Northeastern University, China</t>
  </si>
  <si>
    <t>North-West University</t>
  </si>
  <si>
    <t>Norwegian University of Life Sciences</t>
  </si>
  <si>
    <t>Novosibirsk State University</t>
  </si>
  <si>
    <t>Ontario Tech University</t>
  </si>
  <si>
    <t>The Open University</t>
  </si>
  <si>
    <t>Open University of Catalonia</t>
  </si>
  <si>
    <t>Ã–rebro University</t>
  </si>
  <si>
    <t>Otto von Guericke University of Magdeburg</t>
  </si>
  <si>
    <t>Oxford Brookes University</t>
  </si>
  <si>
    <t>University of Palermo</t>
  </si>
  <si>
    <t>Panjab University</t>
  </si>
  <si>
    <t>University of Parma</t>
  </si>
  <si>
    <t>Parthenope University of Naples</t>
  </si>
  <si>
    <t>Universiti Pendidikan Sultan Idris</t>
  </si>
  <si>
    <t>Universitat PolitÃ¨cnica de Catalunya</t>
  </si>
  <si>
    <t>Polytechnic University of Valencia</t>
  </si>
  <si>
    <t>Prince Sattam Bin Abdulaziz University</t>
  </si>
  <si>
    <t>Princess Nourah bint Abdulrahman University</t>
  </si>
  <si>
    <t>Qazvin University of Medical Sciences</t>
  </si>
  <si>
    <t>Qingdao University</t>
  </si>
  <si>
    <t>Universitat Ramon Llull</t>
  </si>
  <si>
    <t>ReykjavÃ­k University</t>
  </si>
  <si>
    <t>University of Rome III</t>
  </si>
  <si>
    <t>Roskilde University</t>
  </si>
  <si>
    <t>RUDN University</t>
  </si>
  <si>
    <t>Saint-Petersburg Mining University</t>
  </si>
  <si>
    <t>University of Salento</t>
  </si>
  <si>
    <t>University of Sannio</t>
  </si>
  <si>
    <t>University of Santiago de Compostela</t>
  </si>
  <si>
    <t>University of Sassari</t>
  </si>
  <si>
    <t>Saveetha Institute of Medical and Technical Sciences</t>
  </si>
  <si>
    <t>Shahid Beheshti University of Medical Sciences</t>
  </si>
  <si>
    <t>University of Siegen</t>
  </si>
  <si>
    <t>South China Normal University</t>
  </si>
  <si>
    <t>South Ural State University</t>
  </si>
  <si>
    <t>SRUC (Scotlandâ€™s Rural College)</t>
  </si>
  <si>
    <t>University of Stavanger</t>
  </si>
  <si>
    <t>Sultan Qaboos University</t>
  </si>
  <si>
    <t>Oman</t>
  </si>
  <si>
    <t>Sunway University</t>
  </si>
  <si>
    <t>Tallinn University of Technology</t>
  </si>
  <si>
    <t>Tehran University of Medical Sciences</t>
  </si>
  <si>
    <t>Universiti Tenaga Nasional (UNITEN)</t>
  </si>
  <si>
    <t>Thapar Institute of Engineering and Technology</t>
  </si>
  <si>
    <t>Ton Duc Thang University</t>
  </si>
  <si>
    <t>Ton Duc Thang University TDTU</t>
  </si>
  <si>
    <t>Toronto Metropolitan University</t>
  </si>
  <si>
    <t>University of Tuscia</t>
  </si>
  <si>
    <t>University of Udine</t>
  </si>
  <si>
    <t>Ulster University</t>
  </si>
  <si>
    <t>Umm Al-Qura University</t>
  </si>
  <si>
    <t>Paris Lodron UniversitÃ¤t Salzburg</t>
  </si>
  <si>
    <t>Urmia University of Medical Sciences</t>
  </si>
  <si>
    <t>VIT University</t>
  </si>
  <si>
    <t>University of Warsaw</t>
  </si>
  <si>
    <t>University of the Western Cape</t>
  </si>
  <si>
    <t>University of the West of Scotland</t>
  </si>
  <si>
    <t>University of Wolverhampton</t>
  </si>
  <si>
    <t>Wroclaw Medical University</t>
  </si>
  <si>
    <t>Xiâ€™an Jiaotong-Liverpool University</t>
  </si>
  <si>
    <t>Xiâ€™an Jiaotong-Liverpool University Xian Jiaotong Liverpool XJTLU</t>
  </si>
  <si>
    <t>Xidian University</t>
  </si>
  <si>
    <t>Yeungnam University</t>
  </si>
  <si>
    <t>Zhejiang Normal University</t>
  </si>
  <si>
    <t>Zhengzhou University</t>
  </si>
  <si>
    <t>801â€“1000</t>
  </si>
  <si>
    <t>University of the Aegean</t>
  </si>
  <si>
    <t>32.7â€“36.9</t>
  </si>
  <si>
    <t>Ahvaz Jundishapur University of Medical Sciences (AJUMS)</t>
  </si>
  <si>
    <t>Al-Azhar University</t>
  </si>
  <si>
    <t>University of AlcalÃ¡</t>
  </si>
  <si>
    <t>University of AlcalÃ¡ alcala</t>
  </si>
  <si>
    <t>Alexandria University</t>
  </si>
  <si>
    <t>University of Algarve</t>
  </si>
  <si>
    <t>American University in Cairo</t>
  </si>
  <si>
    <t>Amity University</t>
  </si>
  <si>
    <t>Amrita Vishwa Vidyapeetham</t>
  </si>
  <si>
    <t>University of the Andes, Colombia</t>
  </si>
  <si>
    <t>Colombia</t>
  </si>
  <si>
    <t>Arak University of Medical Sciences</t>
  </si>
  <si>
    <t>Aristotle University of Thessaloniki</t>
  </si>
  <si>
    <t>Arts et MÃ©tiers</t>
  </si>
  <si>
    <t>Aswan University</t>
  </si>
  <si>
    <t>Athens University of Economics and Business</t>
  </si>
  <si>
    <t>BahÃ§eÅŸehir University</t>
  </si>
  <si>
    <t>Bahria University</t>
  </si>
  <si>
    <t>University of the Balearic Islands</t>
  </si>
  <si>
    <t>University of Belgrade</t>
  </si>
  <si>
    <t>Serbia</t>
  </si>
  <si>
    <t>University of Bergamo</t>
  </si>
  <si>
    <t>Birla Institute of Technology and Science, Pilani</t>
  </si>
  <si>
    <t>BRAC University</t>
  </si>
  <si>
    <t>Bangladesh</t>
  </si>
  <si>
    <t>UniversitÃ© de Bretagne Occidentale</t>
  </si>
  <si>
    <t>University of Brighton</t>
  </si>
  <si>
    <t>Bucharest University of Economic Studies</t>
  </si>
  <si>
    <t>Romania</t>
  </si>
  <si>
    <t>Cairo University</t>
  </si>
  <si>
    <t>University of Camerino (Unicam)</t>
  </si>
  <si>
    <t>Carlos III University of Madrid</t>
  </si>
  <si>
    <t>University of Castilla-La Mancha</t>
  </si>
  <si>
    <t>Catholic University of Portugal</t>
  </si>
  <si>
    <t>Changsha University of Science and Technology</t>
  </si>
  <si>
    <t>Charles Sturt University</t>
  </si>
  <si>
    <t>Institute of Chemical Technology</t>
  </si>
  <si>
    <t>Chengdu University</t>
  </si>
  <si>
    <t>Chiang Mai University</t>
  </si>
  <si>
    <t>Chiba University</t>
  </si>
  <si>
    <t>University of Chile</t>
  </si>
  <si>
    <t>China University of Petroleum (East China)</t>
  </si>
  <si>
    <t>Chonnam National University</t>
  </si>
  <si>
    <t>Chungnam National University</t>
  </si>
  <si>
    <t>Chungnam National University CNU Chung Nam National University Chung-Nam</t>
  </si>
  <si>
    <t>University of Clermont Auvergne</t>
  </si>
  <si>
    <t>University of la Costa</t>
  </si>
  <si>
    <t>Covenant University</t>
  </si>
  <si>
    <t>Nigeria</t>
  </si>
  <si>
    <t>Covenant University CU</t>
  </si>
  <si>
    <t>CY Cergy Paris University</t>
  </si>
  <si>
    <t>Czech University of Life Sciences Prague (CZU)</t>
  </si>
  <si>
    <t>Damietta University</t>
  </si>
  <si>
    <t>University of Delhi</t>
  </si>
  <si>
    <t>Delhi Technological University</t>
  </si>
  <si>
    <t>University of Deusto</t>
  </si>
  <si>
    <t>University of Dhaka</t>
  </si>
  <si>
    <t>EÃ¶tvÃ¶s LorÃ¡nd University</t>
  </si>
  <si>
    <t>Federal University of Minas Gerais</t>
  </si>
  <si>
    <t>Universidade Federal de Santa Catarina</t>
  </si>
  <si>
    <t>Universidade Federal de SÃ£o Paulo (UNIFESP)</t>
  </si>
  <si>
    <t>Ferdowsi University of Mashhad</t>
  </si>
  <si>
    <t>University of the Free State</t>
  </si>
  <si>
    <t>Fuzhou University</t>
  </si>
  <si>
    <t>University of Girona</t>
  </si>
  <si>
    <t>University of Gloucestershire</t>
  </si>
  <si>
    <t>Gorgan University of Agricultural Sciences and Natural Resources</t>
  </si>
  <si>
    <t>Guangzhou University</t>
  </si>
  <si>
    <t>Guangzhou Medical University</t>
  </si>
  <si>
    <t>Guilan University of Medical Sciences</t>
  </si>
  <si>
    <t>Harbin Engineering University</t>
  </si>
  <si>
    <t>Hazara University Mansehra</t>
  </si>
  <si>
    <t>University of Ibadan</t>
  </si>
  <si>
    <t>Ilam University of Medical Sciences</t>
  </si>
  <si>
    <t>Indian Institute of Science Education and Research, Pune</t>
  </si>
  <si>
    <t>Indian Institute of Technology Gandhinagar</t>
  </si>
  <si>
    <t>University of Indonesia</t>
  </si>
  <si>
    <t>Indonesia</t>
  </si>
  <si>
    <t>University of Indonesia Universitas Indonesia UI</t>
  </si>
  <si>
    <t>Indraprastha Institute of Information Technology Delhi</t>
  </si>
  <si>
    <t>Inha University</t>
  </si>
  <si>
    <t>Universitat Internacional de Catalunya</t>
  </si>
  <si>
    <t>International Islamic University, Islamabad</t>
  </si>
  <si>
    <t>Isfahan University of Medical Sciences</t>
  </si>
  <si>
    <t>Islamia College Peshawar</t>
  </si>
  <si>
    <t>University of JaÃ©n</t>
  </si>
  <si>
    <t>Jahangirnagar University</t>
  </si>
  <si>
    <t>Jaume I University</t>
  </si>
  <si>
    <t>Jawaharlal Nehru Technological University Anantapur (JNTUA)</t>
  </si>
  <si>
    <t>Jaypee University of Information Technology</t>
  </si>
  <si>
    <t>Jazan University</t>
  </si>
  <si>
    <t>Jeonbuk National University</t>
  </si>
  <si>
    <t>Jeonbuk National University Chonbuk CBNU</t>
  </si>
  <si>
    <t>Jiangnan University</t>
  </si>
  <si>
    <t>Jiangnan University Jiangnan Jiangnan University  Wuxi China</t>
  </si>
  <si>
    <t>Jordan University of Science and Technology</t>
  </si>
  <si>
    <t>JSS Academy of Higher Education and Research</t>
  </si>
  <si>
    <t>Kafrelsheikh University</t>
  </si>
  <si>
    <t>Kalasalingam Academy of Research and Education</t>
  </si>
  <si>
    <t>Kaohsiung Medical University</t>
  </si>
  <si>
    <t>Kazan Federal University</t>
  </si>
  <si>
    <t>King Faisal University</t>
  </si>
  <si>
    <t>King Mongkutâ€™s University of Technology Thonburi</t>
  </si>
  <si>
    <t>Kingston University</t>
  </si>
  <si>
    <t>K.N. Toosi University of Technology</t>
  </si>
  <si>
    <t>Kore University of Enna</t>
  </si>
  <si>
    <t>Kumamoto University</t>
  </si>
  <si>
    <t>University of Kurdistan</t>
  </si>
  <si>
    <t>Kyoto Prefectural University of Medicine</t>
  </si>
  <si>
    <t>University of Lahore</t>
  </si>
  <si>
    <t>Lahore University of Management Sciences</t>
  </si>
  <si>
    <t>Lakehead University</t>
  </si>
  <si>
    <t>Lebanese University</t>
  </si>
  <si>
    <t>Leeds Beckett University</t>
  </si>
  <si>
    <t>Leeds Beckett University Leeds  United Kingdom UK</t>
  </si>
  <si>
    <t>Lithuanian University of Health Sciences</t>
  </si>
  <si>
    <t>Lithuania</t>
  </si>
  <si>
    <t>University of Ljubljana</t>
  </si>
  <si>
    <t>Slovenia</t>
  </si>
  <si>
    <t>University of Lleida</t>
  </si>
  <si>
    <t>Lovely Professional University</t>
  </si>
  <si>
    <t>Makerere University</t>
  </si>
  <si>
    <t>Uganda</t>
  </si>
  <si>
    <t>University of Malakand</t>
  </si>
  <si>
    <t>University of Malta</t>
  </si>
  <si>
    <t>Malta</t>
  </si>
  <si>
    <t>University of Management and Technology</t>
  </si>
  <si>
    <t>Mansoura University</t>
  </si>
  <si>
    <t>Medical University of Lodz</t>
  </si>
  <si>
    <t>University of Medicine and Pharmacy Carol Davila</t>
  </si>
  <si>
    <t>University of Mohaghegh Ardabili</t>
  </si>
  <si>
    <t>University of Murcia</t>
  </si>
  <si>
    <t>Nanjing University of Information Science and Technology</t>
  </si>
  <si>
    <t>Nanjing Medical University</t>
  </si>
  <si>
    <t>Nanjing Normal University</t>
  </si>
  <si>
    <t>National Autonomous University of Mexico</t>
  </si>
  <si>
    <t>National Taipei University of Technology</t>
  </si>
  <si>
    <t>National Institute of Technology, Tiruchirappalli</t>
  </si>
  <si>
    <t>North China Electric Power University</t>
  </si>
  <si>
    <t>Northeast Normal University</t>
  </si>
  <si>
    <t>University of Northern British Columbia (UNBC)</t>
  </si>
  <si>
    <t>North South University</t>
  </si>
  <si>
    <t>Okayama University</t>
  </si>
  <si>
    <t>University of Oviedo</t>
  </si>
  <si>
    <t>Ozyegin University</t>
  </si>
  <si>
    <t>Pablo de Olavide University</t>
  </si>
  <si>
    <t>PalackÃ½ University Olomouc</t>
  </si>
  <si>
    <t>PanthÃ©on-Sorbonne University â€“ Paris 1</t>
  </si>
  <si>
    <t>University of Patras</t>
  </si>
  <si>
    <t>UPES</t>
  </si>
  <si>
    <t>UniversitÃ© de Poitiers</t>
  </si>
  <si>
    <t>Pontifical Catholic University of Rio de Janeiro (PUC-Rio)</t>
  </si>
  <si>
    <t>University of the Punjab</t>
  </si>
  <si>
    <t>Qassim University</t>
  </si>
  <si>
    <t>Qom University of Medical Sciences</t>
  </si>
  <si>
    <t>University of Regina</t>
  </si>
  <si>
    <t>Reichman University</t>
  </si>
  <si>
    <t>University of Rennes 1</t>
  </si>
  <si>
    <t>Robert Gordon University</t>
  </si>
  <si>
    <t>University of Roehampton</t>
  </si>
  <si>
    <t>University of Salamanca</t>
  </si>
  <si>
    <t>University of Salford</t>
  </si>
  <si>
    <t>Savitribai Phule Pune University</t>
  </si>
  <si>
    <t>Sechenov University</t>
  </si>
  <si>
    <t>University of Seoul</t>
  </si>
  <si>
    <t>University of Seville</t>
  </si>
  <si>
    <t>Shahrekord University of Medical Sciences</t>
  </si>
  <si>
    <t>Shantou University</t>
  </si>
  <si>
    <t>Sheffield Hallam University</t>
  </si>
  <si>
    <t>Shiraz University</t>
  </si>
  <si>
    <t>Shiraz University of Medical Sciences</t>
  </si>
  <si>
    <t>Shri Mata Vaishno Devi University</t>
  </si>
  <si>
    <t>Siksha â€˜Oâ€™ Anusandhan</t>
  </si>
  <si>
    <t>Sogang University</t>
  </si>
  <si>
    <t>Institute of Space Technology</t>
  </si>
  <si>
    <t>University of Tabuk</t>
  </si>
  <si>
    <t>Technical University of Madrid</t>
  </si>
  <si>
    <t>University of Technology, Iraq</t>
  </si>
  <si>
    <t>Iraq</t>
  </si>
  <si>
    <t>Tokyo University of Agriculture and Technology</t>
  </si>
  <si>
    <t>Tokyo Medical University</t>
  </si>
  <si>
    <t>Tomsk Polytechnic University</t>
  </si>
  <si>
    <t>University of Tours</t>
  </si>
  <si>
    <t>University of TrÃ¡s-os-Montes and Alto Douro</t>
  </si>
  <si>
    <t>University of Tunis El Manar</t>
  </si>
  <si>
    <t>Tunisia</t>
  </si>
  <si>
    <t>Urmia University</t>
  </si>
  <si>
    <t>University of Veterinary and Animal Sciences, Lahore</t>
  </si>
  <si>
    <t>University of Vic â€“ Central University of Catalonia</t>
  </si>
  <si>
    <t>University of Vigo</t>
  </si>
  <si>
    <t>Vilnius University</t>
  </si>
  <si>
    <t>Waseda University</t>
  </si>
  <si>
    <t>Waseda University Waseda Japan Tokyo</t>
  </si>
  <si>
    <t>Wenzhou University</t>
  </si>
  <si>
    <t>Wenzhou Medical University</t>
  </si>
  <si>
    <t>University of Westminster</t>
  </si>
  <si>
    <t>YÄ±ldÄ±z Technical University</t>
  </si>
  <si>
    <t>Yokohama City University</t>
  </si>
  <si>
    <t>Zagazig University</t>
  </si>
  <si>
    <t>University of Zaragoza</t>
  </si>
  <si>
    <t>ZHAW Zurich University of Applied Sciences</t>
  </si>
  <si>
    <t>Zhejiang Gongshang University</t>
  </si>
  <si>
    <t>1001â€“1200</t>
  </si>
  <si>
    <t>University of A CoruÃ±a</t>
  </si>
  <si>
    <t>28.3â€“32.6</t>
  </si>
  <si>
    <t>Adam Mickiewicz University, PoznaÅ„</t>
  </si>
  <si>
    <t>AGH University of Krakow</t>
  </si>
  <si>
    <t>Aichi Medical University</t>
  </si>
  <si>
    <t>Ain Shams University</t>
  </si>
  <si>
    <t>Akdeniz University</t>
  </si>
  <si>
    <t>Al-Balqa Applied University</t>
  </si>
  <si>
    <t>University of Alicante</t>
  </si>
  <si>
    <t>University of AlmerÃ­a</t>
  </si>
  <si>
    <t>An-Najah National University</t>
  </si>
  <si>
    <t>Palestine</t>
  </si>
  <si>
    <t>University of Applied Sciences and Arts of Western Switzerland</t>
  </si>
  <si>
    <t>Ateneo de Manila University</t>
  </si>
  <si>
    <t>Philippines</t>
  </si>
  <si>
    <t>Universidad AutÃ³noma de Chile</t>
  </si>
  <si>
    <t>Azarbaijan Shahid Madani University</t>
  </si>
  <si>
    <t>BabeÅŸ-Bolyai University</t>
  </si>
  <si>
    <t>Bahauddin Zakariya University</t>
  </si>
  <si>
    <t>Bangladesh Agricultural University (BAU)</t>
  </si>
  <si>
    <t>Bangladesh University of Engineering and Technology</t>
  </si>
  <si>
    <t>Bangladesh University of Engineering and Technology buet BUET</t>
  </si>
  <si>
    <t>Bartin University</t>
  </si>
  <si>
    <t>University of Bedfordshire</t>
  </si>
  <si>
    <t>Benha University</t>
  </si>
  <si>
    <t>Beni-Suef University</t>
  </si>
  <si>
    <t>Brno University of Technology</t>
  </si>
  <si>
    <t>University of Bucharest</t>
  </si>
  <si>
    <t>University of Cadiz</t>
  </si>
  <si>
    <t>University of Calcutta</t>
  </si>
  <si>
    <t>Canterbury Christ Church University</t>
  </si>
  <si>
    <t>University of Central Lancashire</t>
  </si>
  <si>
    <t>University of Chemistry and Technology, Prague</t>
  </si>
  <si>
    <t>China Pharmaceutical University</t>
  </si>
  <si>
    <t>Chung Yuan Christian University</t>
  </si>
  <si>
    <t>University of Colombo</t>
  </si>
  <si>
    <t>Sri Lanka</t>
  </si>
  <si>
    <t>Comenius University in Bratislava</t>
  </si>
  <si>
    <t>Slovakia</t>
  </si>
  <si>
    <t>Czech Technical University in Prague</t>
  </si>
  <si>
    <t>Democritus University of Thrace</t>
  </si>
  <si>
    <t>University of Desarrollo</t>
  </si>
  <si>
    <t>University of Desarrollo Universidad del Desarrollo UDD Desarrollo University</t>
  </si>
  <si>
    <t>Diego Portales University</t>
  </si>
  <si>
    <t>UniversitÃ© Djillali LiabÃ¨s de Sidi Bel-AbbÃ¨s</t>
  </si>
  <si>
    <t>Algeria</t>
  </si>
  <si>
    <t>Don State Technical University</t>
  </si>
  <si>
    <t>Dr B.R. Ambedkar National Institute of Technology Jalandhar</t>
  </si>
  <si>
    <t>Durban University of Technology</t>
  </si>
  <si>
    <t>University of East London</t>
  </si>
  <si>
    <t>Edge Hill University</t>
  </si>
  <si>
    <t>University of Engineering and Technology, Peshawar</t>
  </si>
  <si>
    <t>University of Engineering &amp; Technology (UET) Lahore</t>
  </si>
  <si>
    <t>European University of Madrid</t>
  </si>
  <si>
    <t>University of Extremadura</t>
  </si>
  <si>
    <t>Fayoum University</t>
  </si>
  <si>
    <t>Federal University of SÃ£o Carlos</t>
  </si>
  <si>
    <t>Federal University of Technology Akure</t>
  </si>
  <si>
    <t>Financial University under the Government of the Russian Federation</t>
  </si>
  <si>
    <t>Firat University</t>
  </si>
  <si>
    <t>University of Franche-ComtÃ©</t>
  </si>
  <si>
    <t>Fu Jen Catholic University</t>
  </si>
  <si>
    <t>Fujian Agriculture and Forestry University</t>
  </si>
  <si>
    <t>Fujita Health University</t>
  </si>
  <si>
    <t>Fujita Health University Fujita Gakuen Fujita Medical  Fujita Academy</t>
  </si>
  <si>
    <t>Gauhati University</t>
  </si>
  <si>
    <t>GdaÅ„sk University of Technology</t>
  </si>
  <si>
    <t>University of Ghana</t>
  </si>
  <si>
    <t>Gifu University</t>
  </si>
  <si>
    <t>GLA University</t>
  </si>
  <si>
    <t>University of Gujrat</t>
  </si>
  <si>
    <t>Guru Ghasidas Vishwavidyalaya</t>
  </si>
  <si>
    <t>Hakim Sabzevari University</t>
  </si>
  <si>
    <t>Hamamatsu University School of Medicine</t>
  </si>
  <si>
    <t>Huaqiao University</t>
  </si>
  <si>
    <t>Icesi University</t>
  </si>
  <si>
    <t>Ilmenau University of Technology</t>
  </si>
  <si>
    <t>IMT Nord Europe</t>
  </si>
  <si>
    <t>Indian Institute of Science Education and Research Kolkata</t>
  </si>
  <si>
    <t>Indian Institute of Technology Ropar</t>
  </si>
  <si>
    <t>Indian Institute of Technology Mandi</t>
  </si>
  <si>
    <t>University of Ioannina</t>
  </si>
  <si>
    <t>University of Isfahan</t>
  </si>
  <si>
    <t>The Islamia University of Bahawalpur</t>
  </si>
  <si>
    <t>Istanbul University</t>
  </si>
  <si>
    <t>Istanbul University-CerrahpaÅŸa</t>
  </si>
  <si>
    <t>Iuliu HaÅ£ieganu University of Medicine and Pharmacy Cluj-Napoca</t>
  </si>
  <si>
    <t>Jadavpur University</t>
  </si>
  <si>
    <t>University of Jeddah</t>
  </si>
  <si>
    <t>Jimma University</t>
  </si>
  <si>
    <t>Ethiopia</t>
  </si>
  <si>
    <t>Kanazawa University</t>
  </si>
  <si>
    <t>Kansai Medical University</t>
  </si>
  <si>
    <t>Karlstad University</t>
  </si>
  <si>
    <t>Karnatak University Dharwad</t>
  </si>
  <si>
    <t>Kerman University of Medical Sciences</t>
  </si>
  <si>
    <t>Kharkiv National University of Radio Electronics</t>
  </si>
  <si>
    <t>Kindai University</t>
  </si>
  <si>
    <t>Kohat University of Science and Technology</t>
  </si>
  <si>
    <t>University of Kragujevac</t>
  </si>
  <si>
    <t>Kurume University</t>
  </si>
  <si>
    <t>Kuwait University</t>
  </si>
  <si>
    <t>Kuwait</t>
  </si>
  <si>
    <t>Kwame Nkrumah University of Science and Technology</t>
  </si>
  <si>
    <t>University of Lagos</t>
  </si>
  <si>
    <t>University of La Laguna</t>
  </si>
  <si>
    <t>University of Las Palmas de Gran Canaria</t>
  </si>
  <si>
    <t>University of Latvia</t>
  </si>
  <si>
    <t>Latvia</t>
  </si>
  <si>
    <t>University of Leoben</t>
  </si>
  <si>
    <t>University of LeÃ³n</t>
  </si>
  <si>
    <t>Lorestan University</t>
  </si>
  <si>
    <t>Mae Fah Luang University</t>
  </si>
  <si>
    <t>Maharishi Markandeshwar University (MMU)</t>
  </si>
  <si>
    <t>University of Malaga</t>
  </si>
  <si>
    <t>Universiti Malaysia Sarawak (UNIMAS)</t>
  </si>
  <si>
    <t>University of Maragheh</t>
  </si>
  <si>
    <t>University of Mazandaran</t>
  </si>
  <si>
    <t>Medical University of Bialystok</t>
  </si>
  <si>
    <t>Medical University of GdaÅ„sk</t>
  </si>
  <si>
    <t>Medical University of Warsaw</t>
  </si>
  <si>
    <t>Mehran University of Engineering and Technology, Jamshoro, Pakistan</t>
  </si>
  <si>
    <t>Miguel HernÃ¡ndez University of Elche</t>
  </si>
  <si>
    <t>Ming Chi University of Technology</t>
  </si>
  <si>
    <t>Minia University</t>
  </si>
  <si>
    <t>Mirpur University of Science and Technology</t>
  </si>
  <si>
    <t>Muhimbili University of Health and Allied Sciences</t>
  </si>
  <si>
    <t>Tanzania</t>
  </si>
  <si>
    <t>Nagoya City University</t>
  </si>
  <si>
    <t>Najran University</t>
  </si>
  <si>
    <t>National Central University</t>
  </si>
  <si>
    <t>National Chengchi University</t>
  </si>
  <si>
    <t>National Chung Hsing University</t>
  </si>
  <si>
    <t>National Chung Hsing University NCHU Taiwan Zhong Xing</t>
  </si>
  <si>
    <t>National Institute of Technology Warangal</t>
  </si>
  <si>
    <t>Necmettin Erbakan University</t>
  </si>
  <si>
    <t>Nicolaus Copernicus University in ToruÅ„</t>
  </si>
  <si>
    <t>Niigata University</t>
  </si>
  <si>
    <t>Nile University</t>
  </si>
  <si>
    <t>Nippon Medical School</t>
  </si>
  <si>
    <t>Northwest University</t>
  </si>
  <si>
    <t>Ã“buda University</t>
  </si>
  <si>
    <t>University of Occupational and Environmental Health, Japan</t>
  </si>
  <si>
    <t>University of Occupational and Environmental Health, Japan UOEH Occupational medicine Graduate school of medical science</t>
  </si>
  <si>
    <t>University of PÃ©cs</t>
  </si>
  <si>
    <t>University of Peradeniya</t>
  </si>
  <si>
    <t>Universidad Peruana Cayetano Heredia</t>
  </si>
  <si>
    <t>Peru</t>
  </si>
  <si>
    <t>University of Peshawar</t>
  </si>
  <si>
    <t>Plekhanov Russian University of Economics</t>
  </si>
  <si>
    <t>PMAS Arid Agriculture University Rawalpindi</t>
  </si>
  <si>
    <t>Pondicherry University</t>
  </si>
  <si>
    <t>Pontifical Catholic University of Rio Grande do Sul (PUCRS)</t>
  </si>
  <si>
    <t>Poznan University of Medical Sciences</t>
  </si>
  <si>
    <t>Public University of Navarre</t>
  </si>
  <si>
    <t>University of Rajshahi</t>
  </si>
  <si>
    <t>Razi University</t>
  </si>
  <si>
    <t>Riga Technical University</t>
  </si>
  <si>
    <t>Riphah International University</t>
  </si>
  <si>
    <t>Sahand University of Technology</t>
  </si>
  <si>
    <t>Universidad San Francisco de Quito</t>
  </si>
  <si>
    <t>Ecuador</t>
  </si>
  <si>
    <t>Universidad San Francisco de Quito Universidad San Francisco de Quito USFQ</t>
  </si>
  <si>
    <t>University of Sargodha</t>
  </si>
  <si>
    <t>Semnan University</t>
  </si>
  <si>
    <t>University of Sfax</t>
  </si>
  <si>
    <t>â€‹Shahid Chamran University of Ahvaz</t>
  </si>
  <si>
    <t>Shahrekord University</t>
  </si>
  <si>
    <t>Shahrood University of Technology</t>
  </si>
  <si>
    <t>Shanghai Maritime University</t>
  </si>
  <si>
    <t>Shinshu University</t>
  </si>
  <si>
    <t>Shinshu University Shindai Shin shu</t>
  </si>
  <si>
    <t>Siberian Federal University</t>
  </si>
  <si>
    <t>Sidi Mohamed Ben Abdellah University</t>
  </si>
  <si>
    <t>Morocco</t>
  </si>
  <si>
    <t>University of Social Welfare and Rehabilitation Sciences</t>
  </si>
  <si>
    <t>University of South Africa</t>
  </si>
  <si>
    <t>University of South Bohemia in ÄŒeskÃ© BudÄ›jovice</t>
  </si>
  <si>
    <t>University of the South Pacific</t>
  </si>
  <si>
    <t>Fiji</t>
  </si>
  <si>
    <t>University of South Wales</t>
  </si>
  <si>
    <t>Staffordshire University</t>
  </si>
  <si>
    <t>Suez University</t>
  </si>
  <si>
    <t>Suez Canal University</t>
  </si>
  <si>
    <t>SWPS University of Social Sciences and Humanities</t>
  </si>
  <si>
    <t>Symbiosis International University</t>
  </si>
  <si>
    <t>University of Szeged</t>
  </si>
  <si>
    <t>Taibah University</t>
  </si>
  <si>
    <t>Tallinn University</t>
  </si>
  <si>
    <t>Tanta University</t>
  </si>
  <si>
    <t>Technical University of Cartagena</t>
  </si>
  <si>
    <t>Technological University Dublin</t>
  </si>
  <si>
    <t>University of Technology of Troyes</t>
  </si>
  <si>
    <t>Teesside University</t>
  </si>
  <si>
    <t>TOBB University of Economics and Technology</t>
  </si>
  <si>
    <t>Tokyo Metropolitan University</t>
  </si>
  <si>
    <t>Toyohashi University of Technology (TUT)</t>
  </si>
  <si>
    <t>Toyota Technological Institute</t>
  </si>
  <si>
    <t>Universiti Tunku Abdul Rahman (UTAR)</t>
  </si>
  <si>
    <t>Universiti Malaysia Terengganu (UMT)</t>
  </si>
  <si>
    <t>Ural Federal University</t>
  </si>
  <si>
    <t>University of Urbino Carlo Bo</t>
  </si>
  <si>
    <t>Urmia University of Technology</t>
  </si>
  <si>
    <t>USAMV Cluj-Napoca</t>
  </si>
  <si>
    <t>Wakayama Medical University</t>
  </si>
  <si>
    <t>The University of the West Indies</t>
  </si>
  <si>
    <t>Jamaica</t>
  </si>
  <si>
    <t>University of West London</t>
  </si>
  <si>
    <t>University of Winchester</t>
  </si>
  <si>
    <t>University of WrocÅ‚aw</t>
  </si>
  <si>
    <t>Yazd University</t>
  </si>
  <si>
    <t>University of Zagreb</t>
  </si>
  <si>
    <t>Croatia</t>
  </si>
  <si>
    <t>Zewail City of Science and Technology</t>
  </si>
  <si>
    <t>Zhejiang University of Finance and Economics</t>
  </si>
  <si>
    <t>University of Å½ilina</t>
  </si>
  <si>
    <t>1201â€“1500</t>
  </si>
  <si>
    <t>Acharya Nagarjuna University</t>
  </si>
  <si>
    <t>22.8â€“28.2</t>
  </si>
  <si>
    <t>Adolfo IbÃ¡Ã±ez University</t>
  </si>
  <si>
    <t>The University of Agriculture, Peshawar</t>
  </si>
  <si>
    <t>Universitas Airlangga</t>
  </si>
  <si>
    <t>Al-Farabi Kazakh National University</t>
  </si>
  <si>
    <t>Allameh Tabataba â€™i University</t>
  </si>
  <si>
    <t>Al-Nahrain University</t>
  </si>
  <si>
    <t>University of Al-Qadisiyah</t>
  </si>
  <si>
    <t>Anadolu University</t>
  </si>
  <si>
    <t>University of the Andes, Chile</t>
  </si>
  <si>
    <t>University of Antofagasta</t>
  </si>
  <si>
    <t>University of Antioquia</t>
  </si>
  <si>
    <t>Arab Academy for Science, Technology and Maritime Transport</t>
  </si>
  <si>
    <t>Ariel University</t>
  </si>
  <si>
    <t>Assiut University</t>
  </si>
  <si>
    <t>AtatÃ¼rk University</t>
  </si>
  <si>
    <t>AtÄ±lÄ±m University</t>
  </si>
  <si>
    <t>AtÄ±lÄ±m University Atilim</t>
  </si>
  <si>
    <t>Austral University of Chile</t>
  </si>
  <si>
    <t>Autonomous University of Sinaloa</t>
  </si>
  <si>
    <t>Autonomous University of Sinaloa Universidad Autonoma de Sinaloa UAS</t>
  </si>
  <si>
    <t>University of Babylon</t>
  </si>
  <si>
    <t>Banasthali University</t>
  </si>
  <si>
    <t>Bandung Institute of Technology (ITB)</t>
  </si>
  <si>
    <t>Bayero University</t>
  </si>
  <si>
    <t>Belarusian State University</t>
  </si>
  <si>
    <t>Belarus</t>
  </si>
  <si>
    <t>BezmiÃ¢lem Vakif University</t>
  </si>
  <si>
    <t>BINUS University</t>
  </si>
  <si>
    <t>University of Botswana</t>
  </si>
  <si>
    <t>Botswana</t>
  </si>
  <si>
    <t>Botswana International University of Science and Technology (BIUST)</t>
  </si>
  <si>
    <t>Instituto PolitÃ©cnico de BraganÃ§a</t>
  </si>
  <si>
    <t>University of BrasÃ­lia</t>
  </si>
  <si>
    <t>The British University in Egypt</t>
  </si>
  <si>
    <t>B. S. Abdur Rahman Crescent Institute of Science and Technology</t>
  </si>
  <si>
    <t>Bu-Ali Sina University</t>
  </si>
  <si>
    <t>Budapest University of Technology and Economics</t>
  </si>
  <si>
    <t>University of Burgos</t>
  </si>
  <si>
    <t>Cardiff Metropolitan University</t>
  </si>
  <si>
    <t>Universidad de Cartagena</t>
  </si>
  <si>
    <t>University of Carthage</t>
  </si>
  <si>
    <t>Universidad CatÃ³lica San Antonio de Murcia (UCAM)</t>
  </si>
  <si>
    <t>Chang Gung University of Science and Technology</t>
  </si>
  <si>
    <t>University of Chester</t>
  </si>
  <si>
    <t>Chosun University</t>
  </si>
  <si>
    <t>Christ University Bengaluru India</t>
  </si>
  <si>
    <t>Chungbuk National University</t>
  </si>
  <si>
    <t>Chungbuk National University CBNU</t>
  </si>
  <si>
    <t>Chung Shan Medical University</t>
  </si>
  <si>
    <t>Cochin University of Science and Technology</t>
  </si>
  <si>
    <t>University of ConcepciÃ³n</t>
  </si>
  <si>
    <t>University of Costa Rica</t>
  </si>
  <si>
    <t>Costa Rica</t>
  </si>
  <si>
    <t>Cukurova University</t>
  </si>
  <si>
    <t>Del Rosario University</t>
  </si>
  <si>
    <t>University of Diyala</t>
  </si>
  <si>
    <t>Dokuz EylÃ¼l University</t>
  </si>
  <si>
    <t>Dow University of Health Sciences</t>
  </si>
  <si>
    <t>Duzce University</t>
  </si>
  <si>
    <t>Universidade Eduardo Mondlane</t>
  </si>
  <si>
    <t>Mozambique</t>
  </si>
  <si>
    <t>University of Education, Lahore</t>
  </si>
  <si>
    <t>Ege University</t>
  </si>
  <si>
    <t>Ehime University</t>
  </si>
  <si>
    <t>The University of Electro-Communications</t>
  </si>
  <si>
    <t>Erciyes University</t>
  </si>
  <si>
    <t>Escuela Superior PolitÃ©cnica del Litoral</t>
  </si>
  <si>
    <t>Universidade do Estado do Rio de Janeiro (UERJ)</t>
  </si>
  <si>
    <t>Far Eastern Federal University</t>
  </si>
  <si>
    <t>Universidade Federal do ABC (UFABC)</t>
  </si>
  <si>
    <t>Universidade Federal da Bahia</t>
  </si>
  <si>
    <t>Universidade Federal do CearÃ¡ (UFC)</t>
  </si>
  <si>
    <t>Federal University of EspÃ­rito Santo</t>
  </si>
  <si>
    <t>Federal University of GoiÃ¡s</t>
  </si>
  <si>
    <t>Federal University of Lavras</t>
  </si>
  <si>
    <t>Universidade Federal do ParanÃ¡ (UFPR)</t>
  </si>
  <si>
    <t>Federal University of Pernambuco</t>
  </si>
  <si>
    <t>Federal University of Rio Grande do Norte (UFRN)</t>
  </si>
  <si>
    <t>Federal University of Santa Maria</t>
  </si>
  <si>
    <t>Federal University of UberlÃ¢ndia</t>
  </si>
  <si>
    <t>Federal University of ViÃ§osa</t>
  </si>
  <si>
    <t>Federico Santa MarÃ­a Technical University</t>
  </si>
  <si>
    <t>Feng Chia University</t>
  </si>
  <si>
    <t>Ferhat Abbas SÃ©tif University 1</t>
  </si>
  <si>
    <t>University of La Frontera</t>
  </si>
  <si>
    <t>Universitas Gadjah Mada</t>
  </si>
  <si>
    <t>Gazi University</t>
  </si>
  <si>
    <t>University of GdaÅ„sk</t>
  </si>
  <si>
    <t>Gebze Technical University</t>
  </si>
  <si>
    <t>George Emil Palade University of Medicine, Pharmacy, Science, and Technology of Targu Mures</t>
  </si>
  <si>
    <t>German Jordanian University</t>
  </si>
  <si>
    <t>Government College University Lahore</t>
  </si>
  <si>
    <t>University of Guilan</t>
  </si>
  <si>
    <t>Gunma University</t>
  </si>
  <si>
    <t>Guru Jambheshwar University of Science and Technology</t>
  </si>
  <si>
    <t>Gyeongsang National University</t>
  </si>
  <si>
    <t>Hallym University</t>
  </si>
  <si>
    <t>Halmstad University</t>
  </si>
  <si>
    <t>The Hashemite University</t>
  </si>
  <si>
    <t>UniversitÃ© Hassan II de Casablanca</t>
  </si>
  <si>
    <t>UniversitÃ© Polytechnique Hauts-de-France</t>
  </si>
  <si>
    <t>Helwan University</t>
  </si>
  <si>
    <t>University of Hormozgan</t>
  </si>
  <si>
    <t>University of Hradec KrÃ¡lovÃ©</t>
  </si>
  <si>
    <t>Hungarian University of Agriculture and Life Sciences</t>
  </si>
  <si>
    <t>Hyogo Medical University</t>
  </si>
  <si>
    <t>Ibn TofaÃ¯l University</t>
  </si>
  <si>
    <t>Ilam University</t>
  </si>
  <si>
    <t>Ilia State University</t>
  </si>
  <si>
    <t>Georgia</t>
  </si>
  <si>
    <t>University of Ilorin</t>
  </si>
  <si>
    <t>Immanuel Kant Baltic Federal University</t>
  </si>
  <si>
    <t>Incheon National University</t>
  </si>
  <si>
    <t>Indian Institute of Science Education and Research Bhopal</t>
  </si>
  <si>
    <t>IPB University</t>
  </si>
  <si>
    <t>I-Shou University</t>
  </si>
  <si>
    <t>Istanbul Bilgi University</t>
  </si>
  <si>
    <t>Istanbul Medeniyet University</t>
  </si>
  <si>
    <t>Ivan Franko National University of Lviv</t>
  </si>
  <si>
    <t>Izmir Institute of Technology</t>
  </si>
  <si>
    <t>Jeju National University</t>
  </si>
  <si>
    <t>Jeju National University JNU Cheju Je ju NU</t>
  </si>
  <si>
    <t>Jiangsu Normal University</t>
  </si>
  <si>
    <t>The Jikei University School of Medicine</t>
  </si>
  <si>
    <t>The John Paul II Catholic University of Lublin</t>
  </si>
  <si>
    <t>Kagawa University</t>
  </si>
  <si>
    <t>Kagoshima University</t>
  </si>
  <si>
    <t>Kangwon National University</t>
  </si>
  <si>
    <t>Kangwon National University Kangwon KNU Korea</t>
  </si>
  <si>
    <t>KarabÃ¼k University</t>
  </si>
  <si>
    <t>Karunya Institute of Technology and Sciences</t>
  </si>
  <si>
    <t>Kaunas University of Technology</t>
  </si>
  <si>
    <t>Kharazmi University</t>
  </si>
  <si>
    <t>Kharkiv Aviation Institute</t>
  </si>
  <si>
    <t>Khon Kaen University</t>
  </si>
  <si>
    <t>Khulna University</t>
  </si>
  <si>
    <t>King Mongkut's University of Technology North Bangkok</t>
  </si>
  <si>
    <t>Kitasato University</t>
  </si>
  <si>
    <t>KL University</t>
  </si>
  <si>
    <t>Kyoto Institute of Technology</t>
  </si>
  <si>
    <t>Kyushu Institute of Technology (Kyutech)</t>
  </si>
  <si>
    <t>University of Lethbridge</t>
  </si>
  <si>
    <t>Lodz University of Technology</t>
  </si>
  <si>
    <t>Universidad Loyola</t>
  </si>
  <si>
    <t>LumiÃ¨re University, Lyon 2</t>
  </si>
  <si>
    <t>Universidade LusÃ³fona</t>
  </si>
  <si>
    <t>Universiti Malaysia Perlis</t>
  </si>
  <si>
    <t>Manipal University Jaipur</t>
  </si>
  <si>
    <t>University of Manouba</t>
  </si>
  <si>
    <t>University of Maribor</t>
  </si>
  <si>
    <t>University of Marrakech Cadi Ayyad</t>
  </si>
  <si>
    <t>University of Mauritius</t>
  </si>
  <si>
    <t>Mauritius</t>
  </si>
  <si>
    <t>Medical University of Lublin</t>
  </si>
  <si>
    <t>Medical University of Silesia in Katowice</t>
  </si>
  <si>
    <t>Medical University of Sofia</t>
  </si>
  <si>
    <t>Bulgaria</t>
  </si>
  <si>
    <t>University of Medicine and Pharmacy of Craiova</t>
  </si>
  <si>
    <t>Mendel University in Brno</t>
  </si>
  <si>
    <t>Metropolitan Autonomous University</t>
  </si>
  <si>
    <t>Mie University</t>
  </si>
  <si>
    <t>Mohammed V University of Rabat</t>
  </si>
  <si>
    <t>University of Monastir</t>
  </si>
  <si>
    <t>Moscow Aviation Institute</t>
  </si>
  <si>
    <t>Moscow Power Engineering Institute</t>
  </si>
  <si>
    <t>Multimedia University</t>
  </si>
  <si>
    <t>Mutah University</t>
  </si>
  <si>
    <t>Nagaoka University of Technology</t>
  </si>
  <si>
    <t>Nagasaki University</t>
  </si>
  <si>
    <t>Nagoya Institute of Technology</t>
  </si>
  <si>
    <t>University of Nairobi</t>
  </si>
  <si>
    <t>Kenya</t>
  </si>
  <si>
    <t>University of Namibia</t>
  </si>
  <si>
    <t>Namibia</t>
  </si>
  <si>
    <t>National Changhua University of Education</t>
  </si>
  <si>
    <t>National Chin-Yi University of Technology</t>
  </si>
  <si>
    <t>National Chung Cheng University</t>
  </si>
  <si>
    <t>National University of Colombia</t>
  </si>
  <si>
    <t>National University of Distance Education (UNED)</t>
  </si>
  <si>
    <t>National Dong Hwa University</t>
  </si>
  <si>
    <t>National Dong Hwa University NDHU</t>
  </si>
  <si>
    <t>National Institute of Technology Srinagar</t>
  </si>
  <si>
    <t>National Kaohsiung University of Science and Technology</t>
  </si>
  <si>
    <t>National Research University of Electronic Technology (MIET)</t>
  </si>
  <si>
    <t>National Taiwan Ocean University</t>
  </si>
  <si>
    <t>National Technical University Kharkiv Polytechnic Institute</t>
  </si>
  <si>
    <t>National Technical University of Ukraine â€“ Igor Sikorsky Kyiv Polytechnic Institute</t>
  </si>
  <si>
    <t>University of Nigeria Nsukka</t>
  </si>
  <si>
    <t>Ochanomizu University</t>
  </si>
  <si>
    <t>Oles Honchar Dnipro National University</t>
  </si>
  <si>
    <t>Opole University of Technology</t>
  </si>
  <si>
    <t>University of Oradea</t>
  </si>
  <si>
    <t>Osaka Metropolitan University</t>
  </si>
  <si>
    <t>Osmania University</t>
  </si>
  <si>
    <t>Paris Nanterre University</t>
  </si>
  <si>
    <t>University of Pau and Pays de lâ€™Adour</t>
  </si>
  <si>
    <t>Pavol Jozef Å afÃ¡rik University in KoÅ¡ice</t>
  </si>
  <si>
    <t>Persian Gulf University</t>
  </si>
  <si>
    <t>University of the Philippines</t>
  </si>
  <si>
    <t>Pirogov Russian National Research Medical University</t>
  </si>
  <si>
    <t>Polytechnic Institute of Porto</t>
  </si>
  <si>
    <t>Pontifical Catholic University of Peru</t>
  </si>
  <si>
    <t>Pontifical Catholic University of ValparaÃ­so</t>
  </si>
  <si>
    <t>Pontifical Javeriana University</t>
  </si>
  <si>
    <t>Pontifical Javeriana University Pontifical Xavierian University</t>
  </si>
  <si>
    <t>PontifÃ­cia Universidade CatÃ³lica do ParanÃ¡</t>
  </si>
  <si>
    <t>Port Said University</t>
  </si>
  <si>
    <t>PoznaÅ„ University of Life Sciences</t>
  </si>
  <si>
    <t>Poznan University of Technology</t>
  </si>
  <si>
    <t>Prince of Songkla University</t>
  </si>
  <si>
    <t>University of Puerto Rico</t>
  </si>
  <si>
    <t>Puerto Rico</t>
  </si>
  <si>
    <t>Pukyong National University</t>
  </si>
  <si>
    <t>University of Qom</t>
  </si>
  <si>
    <t>University Rey Juan Carlos</t>
  </si>
  <si>
    <t>Rikkyo University</t>
  </si>
  <si>
    <t>Ritsumeikan University</t>
  </si>
  <si>
    <t>UniversitÃ© Saint-Joseph de Beyrouth</t>
  </si>
  <si>
    <t>Saitama Medical University</t>
  </si>
  <si>
    <t>Sakarya University</t>
  </si>
  <si>
    <t>Samara National Research University (Samara University)</t>
  </si>
  <si>
    <t>Sapporo Medical University</t>
  </si>
  <si>
    <t>SASTRA University</t>
  </si>
  <si>
    <t>Sathyabama Institute of Science and Technology</t>
  </si>
  <si>
    <t>Universitas Sebelas Maret</t>
  </si>
  <si>
    <t>SelÃ§uk University</t>
  </si>
  <si>
    <t>Semnan University of Medical Sciences and Health Services</t>
  </si>
  <si>
    <t>Seoul National University of Science and Technology (SeoulTech)</t>
  </si>
  <si>
    <t>University of La Serena</t>
  </si>
  <si>
    <t>Shahid Bahonar University of Kerman</t>
  </si>
  <si>
    <t>Shahid Sadoughi University of Medical Sciences</t>
  </si>
  <si>
    <t>Shahjalal University of Science and Technology</t>
  </si>
  <si>
    <t>University of Shanghai for Science and Technology</t>
  </si>
  <si>
    <t>Shibaura Institute of Technology</t>
  </si>
  <si>
    <t>Shibaura Institute of Technology SHIBAURA Science Engineering</t>
  </si>
  <si>
    <t>Shiga University of Medical Science</t>
  </si>
  <si>
    <t>Showa University</t>
  </si>
  <si>
    <t>Silesian University of Technology</t>
  </si>
  <si>
    <t>UniversitÃ© de Skikda</t>
  </si>
  <si>
    <t>Slovak University of Agriculture in Nitra</t>
  </si>
  <si>
    <t>Sohag University</t>
  </si>
  <si>
    <t>Soonchunhyang University</t>
  </si>
  <si>
    <t>Soongsil University</t>
  </si>
  <si>
    <t>UniversitÃ© Sorbonne Nouvelle</t>
  </si>
  <si>
    <t>University of Sousse</t>
  </si>
  <si>
    <t>University of South China</t>
  </si>
  <si>
    <t>Southern Federal University</t>
  </si>
  <si>
    <t>South Valley University</t>
  </si>
  <si>
    <t>Southwest Petroleum University</t>
  </si>
  <si>
    <t>University of Split</t>
  </si>
  <si>
    <t>Sri Venkateswara University</t>
  </si>
  <si>
    <t>SRM Institute of Science and Technology</t>
  </si>
  <si>
    <t>SRM Institute of Science and Technology SRM Institute of Science and Technology SRMIST SRM University</t>
  </si>
  <si>
    <t>Åžtefan cel Mare University of Suceava</t>
  </si>
  <si>
    <t>St Marianna University School of Medicine</t>
  </si>
  <si>
    <t>St Petersburg Electrotechnical University (LETI)</t>
  </si>
  <si>
    <t>Universiti Sultan Zainal Abidin</t>
  </si>
  <si>
    <t>University of Sunderland</t>
  </si>
  <si>
    <t>Suranaree University of Technology</t>
  </si>
  <si>
    <t>Suranaree University of Technology Suranaree University of Technology Thiland SUT</t>
  </si>
  <si>
    <t>Universitas Syiah Kuala</t>
  </si>
  <si>
    <t>University of Talca</t>
  </si>
  <si>
    <t>Tamkang University</t>
  </si>
  <si>
    <t>University of TarapacÃ¡</t>
  </si>
  <si>
    <t>Taras Shevchenko National University of Kyiv</t>
  </si>
  <si>
    <t>Technical University of Cluj-Napoca</t>
  </si>
  <si>
    <t>Technical University of Crete</t>
  </si>
  <si>
    <t>Technical University of KoÅ¡ice</t>
  </si>
  <si>
    <t>University of Technology of CompiÃ¨gne</t>
  </si>
  <si>
    <t>Universiti Teknikal Malaysia Melaka</t>
  </si>
  <si>
    <t>Institut Teknologi Sepuluh Nopember</t>
  </si>
  <si>
    <t>Tezpur University</t>
  </si>
  <si>
    <t>Thammasat University</t>
  </si>
  <si>
    <t>Thiagarajar College of Engineering</t>
  </si>
  <si>
    <t>Toho University</t>
  </si>
  <si>
    <t>Tokai University</t>
  </si>
  <si>
    <t>Tokushima University</t>
  </si>
  <si>
    <t>Tokyo University of Marine Science and Technology</t>
  </si>
  <si>
    <t>Tokyo University of Science</t>
  </si>
  <si>
    <t>Tokyo University of Science tus rikadai tokyo</t>
  </si>
  <si>
    <t>Tomas Bata University in ZlÃ­n</t>
  </si>
  <si>
    <t>University of Toyama</t>
  </si>
  <si>
    <t>Transilvania University of BraÈ™ov</t>
  </si>
  <si>
    <t>Tribhuvan University</t>
  </si>
  <si>
    <t>Nepal</t>
  </si>
  <si>
    <t>Tunghai University</t>
  </si>
  <si>
    <t>University of Tunis</t>
  </si>
  <si>
    <t>Tzu Chi University</t>
  </si>
  <si>
    <t>Tzu Chi University TzuChi Ci Ji</t>
  </si>
  <si>
    <t>UNIR â€“ International University of La Rioja</t>
  </si>
  <si>
    <t>Unisinos University</t>
  </si>
  <si>
    <t>Universiti Tun Hussein Onn Malaysia (UTHM)</t>
  </si>
  <si>
    <t>University of Valladolid</t>
  </si>
  <si>
    <t>Veltech University</t>
  </si>
  <si>
    <t>Veltech University Vel Tech VelTech University Veltech Dr.RR &amp;amp; Dr.SR University</t>
  </si>
  <si>
    <t>University of Venda</t>
  </si>
  <si>
    <t>Vietnam National University, Hanoi</t>
  </si>
  <si>
    <t>Vietnam National University, Hanoi VNU</t>
  </si>
  <si>
    <t>Vilnius Gediminas Technical University (Vilnius Tech)</t>
  </si>
  <si>
    <t>Visvesvaraya National Institute of Technology, Nagpur</t>
  </si>
  <si>
    <t>V.N. Karazin Kharkiv National University</t>
  </si>
  <si>
    <t>Volgograd State University</t>
  </si>
  <si>
    <t>VSB - Technical University of Ostrava</t>
  </si>
  <si>
    <t>Vytautas Magnus University</t>
  </si>
  <si>
    <t>Walailak University</t>
  </si>
  <si>
    <t>Warsaw University of Life Sciences â€“ SGGW</t>
  </si>
  <si>
    <t>Warsaw University of Technology</t>
  </si>
  <si>
    <t>University of West Bohemia</t>
  </si>
  <si>
    <t>University of Western Macedonia</t>
  </si>
  <si>
    <t>West University of TimiÅŸoara</t>
  </si>
  <si>
    <t>WrocÅ‚aw University of Environmental and Life Sciences</t>
  </si>
  <si>
    <t>WrocÅ‚aw University of Science and Technology</t>
  </si>
  <si>
    <t>Wuhan Textile University</t>
  </si>
  <si>
    <t>Xiangtan University</t>
  </si>
  <si>
    <t>Xuzhou Medical University</t>
  </si>
  <si>
    <t>Yamagata University</t>
  </si>
  <si>
    <t>Yamaguchi University</t>
  </si>
  <si>
    <t>University of Yamanashi</t>
  </si>
  <si>
    <t>Yarmouk University</t>
  </si>
  <si>
    <t>Yasouj University</t>
  </si>
  <si>
    <t>Yokohama National University</t>
  </si>
  <si>
    <t>Yuan Ze University</t>
  </si>
  <si>
    <t>Yuriy Fedkovych Chernivtsi National University</t>
  </si>
  <si>
    <t>University of Zambia</t>
  </si>
  <si>
    <t>Zambia</t>
  </si>
  <si>
    <t>University of Zanjan</t>
  </si>
  <si>
    <t>Zanjan University of Medical Sciences</t>
  </si>
  <si>
    <t>Zhejiang Chinese Medical University</t>
  </si>
  <si>
    <t>University of Zimbabwe</t>
  </si>
  <si>
    <t>Zimbabwe</t>
  </si>
  <si>
    <t>1501+</t>
  </si>
  <si>
    <t>UniversitÃ© 8 Mai 1945 Guelma</t>
  </si>
  <si>
    <t>9.7â€“22.7</t>
  </si>
  <si>
    <t>University Abdelhamid Ibn Badis Mostaganem</t>
  </si>
  <si>
    <t>Abdelmalek EssaÃ¢di University</t>
  </si>
  <si>
    <t>University of Abou Bekr BelkaÃ¯d Tlemcen</t>
  </si>
  <si>
    <t>AcÄ±badem University</t>
  </si>
  <si>
    <t>Afe Babalola University</t>
  </si>
  <si>
    <t>Akita University</t>
  </si>
  <si>
    <t>Aksaray University</t>
  </si>
  <si>
    <t>Alexandru Ioan Cuza University</t>
  </si>
  <si>
    <t>Altai State University</t>
  </si>
  <si>
    <t>Alzahra University</t>
  </si>
  <si>
    <t>University of Anbar</t>
  </si>
  <si>
    <t>Universitas Andalas</t>
  </si>
  <si>
    <t>University of the Andes, Venezuela</t>
  </si>
  <si>
    <t>Venezuela</t>
  </si>
  <si>
    <t>Andhra University</t>
  </si>
  <si>
    <t>Universidad AndrÃ©s Bello (UNAB)</t>
  </si>
  <si>
    <t>Ankara University</t>
  </si>
  <si>
    <t>Ankara Yildirim Beyazit University</t>
  </si>
  <si>
    <t>Annamalai University</t>
  </si>
  <si>
    <t>Antonio NariÃ±o University</t>
  </si>
  <si>
    <t>Antonio NariÃ±o University UAN Universidad Antonio NariÃ±o</t>
  </si>
  <si>
    <t>Aoyama Gakuin University</t>
  </si>
  <si>
    <t>Arak University</t>
  </si>
  <si>
    <t>Universidad AutÃ³noma de Ciudad JuÃ¡rez</t>
  </si>
  <si>
    <t>Universidad AutÃ³noma de Coahuila</t>
  </si>
  <si>
    <t>Universidad AutÃ³noma del Estado de Hidalgo</t>
  </si>
  <si>
    <t>Universidad AutÃ³noma del Estado de Mexico (UAEMex)</t>
  </si>
  <si>
    <t>Universidad AutÃ³noma del Estado de Morelos</t>
  </si>
  <si>
    <t>Universidad AutÃ³noma de Nuevo LeÃ³n (UANL)</t>
  </si>
  <si>
    <t>Universidad AutÃ³noma de QuerÃ©taro</t>
  </si>
  <si>
    <t>Universidad AutÃ³noma de YucatÃ¡n</t>
  </si>
  <si>
    <t>Autonomous University of Baja California</t>
  </si>
  <si>
    <t>Autonomous University of Baja California UABC Universidad AutÃ³noma de Baja California</t>
  </si>
  <si>
    <t>Badji Mokhtar University â€“ Annaba</t>
  </si>
  <si>
    <t>University of Baghdad</t>
  </si>
  <si>
    <t>Baku State University</t>
  </si>
  <si>
    <t>Azerbaijan</t>
  </si>
  <si>
    <t>BaÅŸkent University</t>
  </si>
  <si>
    <t>University of Basrah</t>
  </si>
  <si>
    <t>University of Batna 2</t>
  </si>
  <si>
    <t>University of BÃ©jaÃ¯a</t>
  </si>
  <si>
    <t>Belgorod State National Research University</t>
  </si>
  <si>
    <t>BenemÃ©rita Universidad AutÃ³noma de Puebla</t>
  </si>
  <si>
    <t>University of Benin</t>
  </si>
  <si>
    <t>Bernardo Oâ€™Higgins University</t>
  </si>
  <si>
    <t>Bharath Institute of Higher Education and Research</t>
  </si>
  <si>
    <t>Bharati Vidyapeeth University</t>
  </si>
  <si>
    <t>Bialystok University of Technology</t>
  </si>
  <si>
    <t>Bilecik Åžeyh Edebali University</t>
  </si>
  <si>
    <t>University of BÃ­o-BÃ­o</t>
  </si>
  <si>
    <t>University of Birjand</t>
  </si>
  <si>
    <t>University of Biskra</t>
  </si>
  <si>
    <t>Blida 1 University</t>
  </si>
  <si>
    <t>Bolu Abant Izzet Baysal University</t>
  </si>
  <si>
    <t>Bozok University</t>
  </si>
  <si>
    <t>University of Brawijaya</t>
  </si>
  <si>
    <t>Burapha University</t>
  </si>
  <si>
    <t>Bursa Technical University</t>
  </si>
  <si>
    <t>Bursa UludaÄŸ University</t>
  </si>
  <si>
    <t>University of Caldas</t>
  </si>
  <si>
    <t>Ã‡ankÄ±rÄ± Karatekin University</t>
  </si>
  <si>
    <t>Catholic University of BrasÃ­lia</t>
  </si>
  <si>
    <t>Catholic University of the North</t>
  </si>
  <si>
    <t>Universidad CatÃ³lica del Maule</t>
  </si>
  <si>
    <t>Universidad CatÃ³lica de la SantÃ­sima ConcepciÃ³n</t>
  </si>
  <si>
    <t>University of Caxias do Sul</t>
  </si>
  <si>
    <t>CearÃ¡ State University</t>
  </si>
  <si>
    <t>Manisa Celal Bayar University</t>
  </si>
  <si>
    <t>Centro Federal de EducaÃ§Ã£o TecnolÃ³gica Celso Suckow da Fonseca (CEFET-RJ)</t>
  </si>
  <si>
    <t>CES University</t>
  </si>
  <si>
    <t>Chaoyang University of Technology</t>
  </si>
  <si>
    <t>Chelyabinsk State University</t>
  </si>
  <si>
    <t>Chiba Institute of Technology</t>
  </si>
  <si>
    <t>Chinese Culture University</t>
  </si>
  <si>
    <t>UniversitÃ© ChouaÃ¯b Doukkali</t>
  </si>
  <si>
    <t>Chubu University</t>
  </si>
  <si>
    <t>Chuo University</t>
  </si>
  <si>
    <t>University of Colima</t>
  </si>
  <si>
    <t>Comillas Pontifical University</t>
  </si>
  <si>
    <t>Communication University of China</t>
  </si>
  <si>
    <t>Cracow University of Technology</t>
  </si>
  <si>
    <t>University of Craiova</t>
  </si>
  <si>
    <t>Damghan University</t>
  </si>
  <si>
    <t>University of Dar es Salaam</t>
  </si>
  <si>
    <t>De La Salle University</t>
  </si>
  <si>
    <t>De La Salle University DLSU DeLaSalle</t>
  </si>
  <si>
    <t>University for Development Studies</t>
  </si>
  <si>
    <t>Dicle University</t>
  </si>
  <si>
    <t>Diponegoro University</t>
  </si>
  <si>
    <t>Dokkyo Medical University</t>
  </si>
  <si>
    <t>Doshisha University</t>
  </si>
  <si>
    <t>Dumlupinar University</t>
  </si>
  <si>
    <t>Dunarea de Jos University of Galati</t>
  </si>
  <si>
    <t>EAFIT University</t>
  </si>
  <si>
    <t>El Bosque University</t>
  </si>
  <si>
    <t>Erzincan Binali YÄ±ldÄ±rÄ±m University</t>
  </si>
  <si>
    <t>Escuela PolitÃ©cnica Nacional</t>
  </si>
  <si>
    <t>EskiÅŸehir Osmangazi University</t>
  </si>
  <si>
    <t>Universidade do Estado de Santa Catarina</t>
  </si>
  <si>
    <t>Universidade Estadual do Norte Fluminense Darcy Ribeiro</t>
  </si>
  <si>
    <t>Universidade Estadual de MaringÃ¡</t>
  </si>
  <si>
    <t>Universidade Estadual do Oeste do ParanÃ¡ (Unioeste)</t>
  </si>
  <si>
    <t>Federal University of Agriculture, Abeokuta</t>
  </si>
  <si>
    <t>Universidade Federal de CiÃªncias da SaÃºde de Porto Alegre (UFCSPA)</t>
  </si>
  <si>
    <t>Federal University of ItajubÃ¡</t>
  </si>
  <si>
    <t>Universidade Federal de Juiz de Fora</t>
  </si>
  <si>
    <t>Universidade Federal do MaranhÃ£o (UFMA)</t>
  </si>
  <si>
    <t>Federal University of Mato Grosso do Sul</t>
  </si>
  <si>
    <t>Universidade Federal de Ouro Preto (UFOP)</t>
  </si>
  <si>
    <t>Federal University of ParÃ¡</t>
  </si>
  <si>
    <t>Federal Rural University of Pernambuco</t>
  </si>
  <si>
    <t>Universidade Federal Rural do Semi-Arido</t>
  </si>
  <si>
    <t>Universidade Federal de Sergipe</t>
  </si>
  <si>
    <t>Fluminense Federal University</t>
  </si>
  <si>
    <t>University of Fortaleza (UNIFOR)</t>
  </si>
  <si>
    <t>UniversitÃ© FrÃ¨res Mentouri Constantine 1</t>
  </si>
  <si>
    <t>Universidad de las Fuerzas Armadas â€“ ESPE</t>
  </si>
  <si>
    <t>University of Fukui</t>
  </si>
  <si>
    <t>Fukuoka University</t>
  </si>
  <si>
    <t>UniversitÃ© de GabÃ¨s</t>
  </si>
  <si>
    <t>Gaziantep University</t>
  </si>
  <si>
    <t>Georgian Technical University</t>
  </si>
  <si>
    <t>German University in Cairo</t>
  </si>
  <si>
    <t>Gheorghe Asachi Technical University of IaÅŸi</t>
  </si>
  <si>
    <t>GITAM University</t>
  </si>
  <si>
    <t>Goa University</t>
  </si>
  <si>
    <t>Grigore T. Popa University of Medicine and Pharmacy</t>
  </si>
  <si>
    <t>University of Guadalajara</t>
  </si>
  <si>
    <t>University of Guadalajara Universidad de Guadalajara UdeG UDG</t>
  </si>
  <si>
    <t>University of Guanajuato</t>
  </si>
  <si>
    <t>Gubkin Russian State University of Oil and Gas</t>
  </si>
  <si>
    <t>Hanoi University of Science and Technology</t>
  </si>
  <si>
    <t>Hasanuddin University</t>
  </si>
  <si>
    <t>UniversitÃ© Hassan 1er</t>
  </si>
  <si>
    <t>Hassiba Benbouali University of Chlef</t>
  </si>
  <si>
    <t>University of Havana</t>
  </si>
  <si>
    <t>Cuba</t>
  </si>
  <si>
    <t>Hellenic Open University</t>
  </si>
  <si>
    <t>Herzen State Pedagogical University of Russia</t>
  </si>
  <si>
    <t>Hindustan Institute of Technology and Science</t>
  </si>
  <si>
    <t>Hitit University</t>
  </si>
  <si>
    <t>Hosei University</t>
  </si>
  <si>
    <t>Hue University</t>
  </si>
  <si>
    <t>University of Hyogo</t>
  </si>
  <si>
    <t>Ibaraki University</t>
  </si>
  <si>
    <t>Universidad Industrial de Santander (UIS)</t>
  </si>
  <si>
    <t>Industrial University of Tyumen</t>
  </si>
  <si>
    <t>InÃ¶nÃ¼ University</t>
  </si>
  <si>
    <t>Instituto PolitÃ©cnico Nacional (IPN)</t>
  </si>
  <si>
    <t>International Hellenic University</t>
  </si>
  <si>
    <t>Irkutsk National Research Technical University</t>
  </si>
  <si>
    <t>Irkutsk State University</t>
  </si>
  <si>
    <t>Islamic University of Indonesia</t>
  </si>
  <si>
    <t>Istanbul AydÄ±n University</t>
  </si>
  <si>
    <t>Istanbul Medipol University</t>
  </si>
  <si>
    <t>Ivane Javakhishvili Tbilisi State University</t>
  </si>
  <si>
    <t>Ivanovo State University of Chemistry and Technology</t>
  </si>
  <si>
    <t>Iwate University</t>
  </si>
  <si>
    <t>Izmir University of Economics</t>
  </si>
  <si>
    <t>Jan Evangelista PurkynÄ› University</t>
  </si>
  <si>
    <t>Jan Kochanowski University in Kielce</t>
  </si>
  <si>
    <t>Jean Moulin University â€“ Lyon 3</t>
  </si>
  <si>
    <t>Jember University</t>
  </si>
  <si>
    <t>Jianghan University</t>
  </si>
  <si>
    <t>University of Jijel</t>
  </si>
  <si>
    <t>Kanagawa University</t>
  </si>
  <si>
    <t>Kanazawa Medical University</t>
  </si>
  <si>
    <t>Kansai University</t>
  </si>
  <si>
    <t>University of Karachi</t>
  </si>
  <si>
    <t>Karadeniz Technical University</t>
  </si>
  <si>
    <t>UniversitÃ© Kasdi Merbah Ouargla</t>
  </si>
  <si>
    <t>Kasetsart University</t>
  </si>
  <si>
    <t>Kastamonu University</t>
  </si>
  <si>
    <t>Kazan National Research Technical University</t>
  </si>
  <si>
    <t>Kazan National Research Technological University</t>
  </si>
  <si>
    <t>Kazan State Medical University</t>
  </si>
  <si>
    <t>University of Kelaniya</t>
  </si>
  <si>
    <t>Kemerovo State University</t>
  </si>
  <si>
    <t>University of Kerbala</t>
  </si>
  <si>
    <t>King Mongkutâ€™s Institute of Technology Ladkrabang</t>
  </si>
  <si>
    <t>Kirikkale University</t>
  </si>
  <si>
    <t>KÄ±rÅŸehir Ahi Evran University</t>
  </si>
  <si>
    <t>Kocaeli University</t>
  </si>
  <si>
    <t>Kochi University</t>
  </si>
  <si>
    <t>Kochi University of Technology</t>
  </si>
  <si>
    <t>Kogakuin University</t>
  </si>
  <si>
    <t>Kogakuin University KU KUTEï¼TOKYO</t>
  </si>
  <si>
    <t>Kookmin University</t>
  </si>
  <si>
    <t>Universiti Kuala Lumpur</t>
  </si>
  <si>
    <t>University of Kufa</t>
  </si>
  <si>
    <t>Kwansei Gakuin University</t>
  </si>
  <si>
    <t>Kyoto Sangyo University</t>
  </si>
  <si>
    <t>Ladoke Akintola University of Technology</t>
  </si>
  <si>
    <t>University of Laghouat</t>
  </si>
  <si>
    <t>Lagos State University</t>
  </si>
  <si>
    <t>Lahore College for Women University (LCWU)</t>
  </si>
  <si>
    <t>University of Lampung</t>
  </si>
  <si>
    <t>Latvia University of Life Sciences and Technologies</t>
  </si>
  <si>
    <t>University of Life Sciences in Lublin</t>
  </si>
  <si>
    <t>L.N. Gumilyov Eurasian National University</t>
  </si>
  <si>
    <t>L.N. Gumilyov Eurasian National University enu</t>
  </si>
  <si>
    <t>Lobachevsky State University of Nizhni Novgorod</t>
  </si>
  <si>
    <t>University of ÅÃ³dÅº</t>
  </si>
  <si>
    <t>University of ÅÃ³dÅº Lodz</t>
  </si>
  <si>
    <t>Londrina State University</t>
  </si>
  <si>
    <t>University of Los Lagos</t>
  </si>
  <si>
    <t>Lucian Blaga University of Sibiu</t>
  </si>
  <si>
    <t>University of Lucknow</t>
  </si>
  <si>
    <t>University of Macerata (UNIMC)</t>
  </si>
  <si>
    <t>Mackenzie Presbyterian University</t>
  </si>
  <si>
    <t>Mackenzie Presbyterian University Universidade Presbiteriana Mackenzie MPU Mackenzie University</t>
  </si>
  <si>
    <t>Mahasarakham University</t>
  </si>
  <si>
    <t>Universiti Malaysia Kelantan</t>
  </si>
  <si>
    <t>Maria Curie-SkÅ‚odowska University (UMCS)</t>
  </si>
  <si>
    <t>Marmara University</t>
  </si>
  <si>
    <t>University of Mascara</t>
  </si>
  <si>
    <t>Matej Bel University</t>
  </si>
  <si>
    <t>Universidad Mayor</t>
  </si>
  <si>
    <t>Meiji University</t>
  </si>
  <si>
    <t>Meijo University</t>
  </si>
  <si>
    <t>Mendeleev University of Chemical Technology</t>
  </si>
  <si>
    <t>Mâ€™Hamed Bougara University of BoumerdÃ¨s</t>
  </si>
  <si>
    <t>Middle Technical University</t>
  </si>
  <si>
    <t>Ming Chuan University</t>
  </si>
  <si>
    <t>MIREA - Russian Technological University</t>
  </si>
  <si>
    <t>University of Miskolc</t>
  </si>
  <si>
    <t>University of Miyazaki</t>
  </si>
  <si>
    <t>University Mohamed Boudiaf of Mâ€™Sila</t>
  </si>
  <si>
    <t>UniversitÃ© Mohammed Premier</t>
  </si>
  <si>
    <t>University of Montenegro</t>
  </si>
  <si>
    <t>Montenegro</t>
  </si>
  <si>
    <t>Moscow Polytechnic University</t>
  </si>
  <si>
    <t>Moscow State University of Civil Engineering</t>
  </si>
  <si>
    <t>University of Mosul</t>
  </si>
  <si>
    <t>Moulay Ismail University</t>
  </si>
  <si>
    <t>UniversitÃ© Mouloud Mammeri de Tizi-Ouzou</t>
  </si>
  <si>
    <t>Muroran Institute of Technology</t>
  </si>
  <si>
    <t>Muroran Institute of Technology Muroran IT Hokkaido Japan</t>
  </si>
  <si>
    <t>Mustansiriyah University</t>
  </si>
  <si>
    <t>University of Mysore</t>
  </si>
  <si>
    <t>Universidad Nacional del Litoral</t>
  </si>
  <si>
    <t>Argentina</t>
  </si>
  <si>
    <t>Nara Womenâ€™s University</t>
  </si>
  <si>
    <t>Naresuan University</t>
  </si>
  <si>
    <t>National Aviation University</t>
  </si>
  <si>
    <t>National Chiayi University</t>
  </si>
  <si>
    <t>National Chi Nan University</t>
  </si>
  <si>
    <t>National University of CÃ³rdoba</t>
  </si>
  <si>
    <t>National University of Costa Rica</t>
  </si>
  <si>
    <t>National Formosa University</t>
  </si>
  <si>
    <t>National Ilan University</t>
  </si>
  <si>
    <t>National University of Kaohsiung</t>
  </si>
  <si>
    <t>National University of Life and Environmental Sciences of Ukraine</t>
  </si>
  <si>
    <t>National University of Medical Sciences (NUMS)</t>
  </si>
  <si>
    <t>National Research Saratov State University</t>
  </si>
  <si>
    <t>National University of San MartÃ­n</t>
  </si>
  <si>
    <t>National Taichung University of Science and Technology</t>
  </si>
  <si>
    <t>National Taipei University</t>
  </si>
  <si>
    <t>National United University</t>
  </si>
  <si>
    <t>NED University of Engineering and Technology</t>
  </si>
  <si>
    <t>Universitas Negeri Surabaya</t>
  </si>
  <si>
    <t>Nizhny Novgorod State Technical University</t>
  </si>
  <si>
    <t>Nnamdi Azikiwe University</t>
  </si>
  <si>
    <t>North-Caucasus Federal University</t>
  </si>
  <si>
    <t>University of the North, Colombia</t>
  </si>
  <si>
    <t>University of the North, Colombia Universidad del Norte UNINORTE</t>
  </si>
  <si>
    <t>North-Eastern Federal University</t>
  </si>
  <si>
    <t>Northern (Arctic) Federal University named after M.V. Lomonosov</t>
  </si>
  <si>
    <t>North-Western State Medical University named after I.I. Mechnikov</t>
  </si>
  <si>
    <t>Nosov Magnitogorsk State Technical University</t>
  </si>
  <si>
    <t>Universidade Nove de Julho (Uninove)</t>
  </si>
  <si>
    <t>University of Novi Sad</t>
  </si>
  <si>
    <t>Novosibirsk State Technical University</t>
  </si>
  <si>
    <t>Nueva Granada Military University</t>
  </si>
  <si>
    <t>Obafemi Awolowo University</t>
  </si>
  <si>
    <t>Ogarev Mordovia State University</t>
  </si>
  <si>
    <t>Oita University</t>
  </si>
  <si>
    <t>NiÄŸde Ã–mer Halisdemir University</t>
  </si>
  <si>
    <t>Omsk State Technical University</t>
  </si>
  <si>
    <t>Ondokuz Mayis University</t>
  </si>
  <si>
    <t>Oran 1 University</t>
  </si>
  <si>
    <t>Ordu University</t>
  </si>
  <si>
    <t>Osaka Institute of Technology</t>
  </si>
  <si>
    <t>Osaka Medical and Pharmaceutical University</t>
  </si>
  <si>
    <t>University of Ostrava</t>
  </si>
  <si>
    <t>Ovidius University of ConstanÈ›a</t>
  </si>
  <si>
    <t>Universitas Padjadjaran</t>
  </si>
  <si>
    <t>Pamukkale University</t>
  </si>
  <si>
    <t>Universidad Panamericana (UP)</t>
  </si>
  <si>
    <t>University of Pannonia</t>
  </si>
  <si>
    <t>University of Pardubice</t>
  </si>
  <si>
    <t>Pavlov First Saint Petersburg State Medical University</t>
  </si>
  <si>
    <t>Payame Noor University</t>
  </si>
  <si>
    <t>Pedagogical and Technological University of Colombia</t>
  </si>
  <si>
    <t>University of the Peloponnese</t>
  </si>
  <si>
    <t>Universitas Pendidikan Indonesia</t>
  </si>
  <si>
    <t>Penza State University</t>
  </si>
  <si>
    <t>Perm National Research Polytechnic University</t>
  </si>
  <si>
    <t>Perm State University</t>
  </si>
  <si>
    <t>University of Pernambuco</t>
  </si>
  <si>
    <t>Universidad Peruana de Ciencias Aplicadas (UPC)</t>
  </si>
  <si>
    <t>University of Phayao</t>
  </si>
  <si>
    <t>Universidad PolitÃ©cnica Salesiana</t>
  </si>
  <si>
    <t>Polytechnic University of Bucharest</t>
  </si>
  <si>
    <t>Polytechnic University of TimiÅŸoara</t>
  </si>
  <si>
    <t>Pontifical Catholic University of Minas Gerais</t>
  </si>
  <si>
    <t>Universidad Pontificia Bolivariana (UPB)</t>
  </si>
  <si>
    <t>Pontificia Universidad CatÃ³lica del Ecuador</t>
  </si>
  <si>
    <t>University of Port Harcourt</t>
  </si>
  <si>
    <t>Prague University of Economics and Business</t>
  </si>
  <si>
    <t>University of Primorska</t>
  </si>
  <si>
    <t>University of Prishtina</t>
  </si>
  <si>
    <t>Kosovo</t>
  </si>
  <si>
    <t>Privolzhsky Research Medical University</t>
  </si>
  <si>
    <t>PSG College of Technology</t>
  </si>
  <si>
    <t>Recep Tayyip ErdoÄŸan University</t>
  </si>
  <si>
    <t>REVA University</t>
  </si>
  <si>
    <t>Riga StradiÅ†Å¡ University</t>
  </si>
  <si>
    <t>University of Rijeka</t>
  </si>
  <si>
    <t>Russian Presidential Academy of National Economy and Public Administration</t>
  </si>
  <si>
    <t>Russian State University for the Humanities</t>
  </si>
  <si>
    <t>R V College of Engineering</t>
  </si>
  <si>
    <t>R V College of Engineering RVCE R V College of Engineering India</t>
  </si>
  <si>
    <t>Ryukoku University</t>
  </si>
  <si>
    <t>University of the Ryukyus</t>
  </si>
  <si>
    <t>RzeszÃ³w University of Technology</t>
  </si>
  <si>
    <t>University of La Sabana</t>
  </si>
  <si>
    <t>Saga University</t>
  </si>
  <si>
    <t>Saitama University</t>
  </si>
  <si>
    <t>Samara State Technical University</t>
  </si>
  <si>
    <t>San SebastiÃ¡n University</t>
  </si>
  <si>
    <t>University of Santiago, Chile (USACH)</t>
  </si>
  <si>
    <t>University of Santo Tomas</t>
  </si>
  <si>
    <t>University of Sarajevo</t>
  </si>
  <si>
    <t>Bosnia and Herzegovina</t>
  </si>
  <si>
    <t>Saratov State Medical University</t>
  </si>
  <si>
    <t>Satbayev University</t>
  </si>
  <si>
    <t>University of Sciences and Technology Houari Boumediene</t>
  </si>
  <si>
    <t>University of Science and Technology of Oran Mohamed-Boudiaf</t>
  </si>
  <si>
    <t>SGH Warsaw School of Economics</t>
  </si>
  <si>
    <t>Shahed University</t>
  </si>
  <si>
    <t>Shimane University</t>
  </si>
  <si>
    <t>Shimane University Shimane Shimadai</t>
  </si>
  <si>
    <t>Shizuoka University</t>
  </si>
  <si>
    <t>University of Shizuoka</t>
  </si>
  <si>
    <t>Reshetnev Siberian State University of Science and Technology</t>
  </si>
  <si>
    <t>Siberian State Medical University</t>
  </si>
  <si>
    <t>Sichuan University of Science and Engineering</t>
  </si>
  <si>
    <t>University of Silesia in Katowice</t>
  </si>
  <si>
    <t>Silpakorn University</t>
  </si>
  <si>
    <t>University of Sistan and Baluchestan</t>
  </si>
  <si>
    <t>Sivas Cumhuriyet University</t>
  </si>
  <si>
    <t>Slovak University of Technology in Bratislava</t>
  </si>
  <si>
    <t>Sofia University</t>
  </si>
  <si>
    <t>University of Sonora</t>
  </si>
  <si>
    <t>Sophia University</t>
  </si>
  <si>
    <t>Sophia University sofia SU</t>
  </si>
  <si>
    <t>Southwest State University</t>
  </si>
  <si>
    <t>University of Sri Jayewardenepura</t>
  </si>
  <si>
    <t>Srinakharinwirot University</t>
  </si>
  <si>
    <t>Universitas Sriwijaya</t>
  </si>
  <si>
    <t>Saints Cyril and Methodius University in Skopje</t>
  </si>
  <si>
    <t>North Macedonia</t>
  </si>
  <si>
    <t>State University of Bahia</t>
  </si>
  <si>
    <t>State University of Malang</t>
  </si>
  <si>
    <t>State University of Ponta Grossa</t>
  </si>
  <si>
    <t>State University of Santa Cruz</t>
  </si>
  <si>
    <t>SÃ¼leyman Demirel University</t>
  </si>
  <si>
    <t>UniversitÃ© Sultan Moulay Slimane</t>
  </si>
  <si>
    <t>Universitas Sumatera Utara</t>
  </si>
  <si>
    <t>SzÃ©chenyi IstvÃ¡n University</t>
  </si>
  <si>
    <t>Tamil Nadu Agricultural University</t>
  </si>
  <si>
    <t>Technical University of Liberec</t>
  </si>
  <si>
    <t>Technical University of Loja</t>
  </si>
  <si>
    <t>Technical University of Sofia</t>
  </si>
  <si>
    <t>Technological University of Pereira</t>
  </si>
  <si>
    <t>Universidade TecnolÃ³gica Federal do ParanÃ¡ (UTFPR)</t>
  </si>
  <si>
    <t>Teikyo University</t>
  </si>
  <si>
    <t>Universiti Teknologi MARA</t>
  </si>
  <si>
    <t>Telkom University</t>
  </si>
  <si>
    <t>Temuco Catholic University</t>
  </si>
  <si>
    <t>Tokat GaziosmanpaÅŸa University</t>
  </si>
  <si>
    <t>Tokyo University of Agriculture</t>
  </si>
  <si>
    <t>Tokyo City University</t>
  </si>
  <si>
    <t>Tokyo Denki University</t>
  </si>
  <si>
    <t>Tomsk State University of Control Systems and Radioelectronics</t>
  </si>
  <si>
    <t>Tottori University</t>
  </si>
  <si>
    <t>Toyama Prefectural University</t>
  </si>
  <si>
    <t>Toyo University</t>
  </si>
  <si>
    <t>Tula State University</t>
  </si>
  <si>
    <t>Ufa University of Science and Technology</t>
  </si>
  <si>
    <t>Ufa State Petroleum Technological University</t>
  </si>
  <si>
    <t>Universiti Malaysia Sabah (UMS)</t>
  </si>
  <si>
    <t>UÅŸak University</t>
  </si>
  <si>
    <t>Utsunomiya University</t>
  </si>
  <si>
    <t>Uzhhorod National University</t>
  </si>
  <si>
    <t>Universidad del Valle</t>
  </si>
  <si>
    <t>University of ValparaÃ­so</t>
  </si>
  <si>
    <t>Van YÃ¼zÃ¼ncÃ¼ Yil University</t>
  </si>
  <si>
    <t>Instituto PolitÃ©cnico de Viana do Castelo</t>
  </si>
  <si>
    <t>Vietnam National University (Ho Chi Minh City)</t>
  </si>
  <si>
    <t>Vietnam National University (Ho Chi Minh City) VNUHCM VNU-HCM VNU HCM</t>
  </si>
  <si>
    <t>Vignanâ€™s Foundation for Science, Technology and Research</t>
  </si>
  <si>
    <t>V.I. Vernadsky Crimean Federal University (Vernadsky CFU)</t>
  </si>
  <si>
    <t>Volgograd State Technical University</t>
  </si>
  <si>
    <t>Voronezh State University</t>
  </si>
  <si>
    <t>Voronezh State Technical University</t>
  </si>
  <si>
    <t>University of Warmia and Mazury in Olsztyn</t>
  </si>
  <si>
    <t>University of West Attica</t>
  </si>
  <si>
    <t>Yanshan University</t>
  </si>
  <si>
    <t>Yeditepe University</t>
  </si>
  <si>
    <t>Yerevan State University</t>
  </si>
  <si>
    <t>Armenia</t>
  </si>
  <si>
    <t>Yogyakarta State University</t>
  </si>
  <si>
    <t>Zonguldak BÃ¼lent Ecevit University</t>
  </si>
  <si>
    <t>Reporter</t>
  </si>
  <si>
    <t>Abbes Laghrour University of Khenchala</t>
  </si>
  <si>
    <t>n/a</t>
  </si>
  <si>
    <t>Abbottabad University of Science and Technology</t>
  </si>
  <si>
    <t>Abdelhafid Boussouf University Center of Mila</t>
  </si>
  <si>
    <t>Abdullah GÃ¼l University</t>
  </si>
  <si>
    <t>Abertay University</t>
  </si>
  <si>
    <t>Abia State University</t>
  </si>
  <si>
    <t>Abrar University</t>
  </si>
  <si>
    <t>Somalia</t>
  </si>
  <si>
    <t>Ada Kent University</t>
  </si>
  <si>
    <t>Adventist University of Central Africa</t>
  </si>
  <si>
    <t>Rwanda</t>
  </si>
  <si>
    <t>AECC University College</t>
  </si>
  <si>
    <t>University Center of Aflou</t>
  </si>
  <si>
    <t>University of Agronomic Sciences and Veterinary Medicine of Bucharest</t>
  </si>
  <si>
    <t>Universitas Ahmad Dahlan</t>
  </si>
  <si>
    <t>University of Ahmed Draia</t>
  </si>
  <si>
    <t>Aichi Prefectural University</t>
  </si>
  <si>
    <t>UniversitÃ© dâ€™Ain TÃ©mouchent</t>
  </si>
  <si>
    <t>Ajeenkya DY Patil University</t>
  </si>
  <si>
    <t>Ajman University</t>
  </si>
  <si>
    <t>Akhmet Yassawi University</t>
  </si>
  <si>
    <t>Akita Prefectural University</t>
  </si>
  <si>
    <t>Akli Mohand Oulhadj Bouira University</t>
  </si>
  <si>
    <t>Akwa Ibom State University</t>
  </si>
  <si>
    <t>Al-Ahliyya Amman University</t>
  </si>
  <si>
    <t>Al Ain University</t>
  </si>
  <si>
    <t>Al Akhawayn University</t>
  </si>
  <si>
    <t>Al al-Bayt University</t>
  </si>
  <si>
    <t>Al-Ayen University</t>
  </si>
  <si>
    <t>Al-Baha University</t>
  </si>
  <si>
    <t>Al-Bayan University</t>
  </si>
  <si>
    <t>Albaydha University</t>
  </si>
  <si>
    <t>Yemen</t>
  </si>
  <si>
    <t>Al-Esraa University College</t>
  </si>
  <si>
    <t>Alex Ekwueme Federal University Ndufu-Alike</t>
  </si>
  <si>
    <t>Al-Farabi University College</t>
  </si>
  <si>
    <t>Al-Furat Al-Awsat Technical University</t>
  </si>
  <si>
    <t>University of Algiers 1</t>
  </si>
  <si>
    <t>Algiers 2 University</t>
  </si>
  <si>
    <t>University of Algiers 3</t>
  </si>
  <si>
    <t>University of Al-Hamdaniya</t>
  </si>
  <si>
    <t>Al-Hussein Bin Talal University</t>
  </si>
  <si>
    <t>Alisher Navoâ€™i Tashkent State University of Uzbek Language and Literature</t>
  </si>
  <si>
    <t>Uzbekistan</t>
  </si>
  <si>
    <t>Al-Janad University for Science and Technology</t>
  </si>
  <si>
    <t>University of Alkafeel</t>
  </si>
  <si>
    <t>Al-Karkh University of Science</t>
  </si>
  <si>
    <t>Al-Kitab University</t>
  </si>
  <si>
    <t>AlMaarefa University</t>
  </si>
  <si>
    <t>Al-Maarif University College</t>
  </si>
  <si>
    <t>Al-Manara College for Medical Sciences</t>
  </si>
  <si>
    <t>Almaty Technological University</t>
  </si>
  <si>
    <t>Almazov National Medical Research Centre</t>
  </si>
  <si>
    <t>Al-Mustaqbal University</t>
  </si>
  <si>
    <t>Al-Muthanna University</t>
  </si>
  <si>
    <t>Al-Nisour University College</t>
  </si>
  <si>
    <t>Al-Noor University College</t>
  </si>
  <si>
    <t>Al-Qalam University College</t>
  </si>
  <si>
    <t>Al-Qasim Green University</t>
  </si>
  <si>
    <t>Al-Quds University</t>
  </si>
  <si>
    <t>Al-Rafidain University College</t>
  </si>
  <si>
    <t>Al Safwa University College</t>
  </si>
  <si>
    <t>AltÄ±nbaÅŸ University</t>
  </si>
  <si>
    <t>Altoosi University College</t>
  </si>
  <si>
    <t>Al Turath University</t>
  </si>
  <si>
    <t>Al-Zaytoonah University of Jordan</t>
  </si>
  <si>
    <t>American University in the Emirates (AUE)</t>
  </si>
  <si>
    <t>American University in Dubai</t>
  </si>
  <si>
    <t>American International University â€“ Bangladesh</t>
  </si>
  <si>
    <t>American University of Madaba</t>
  </si>
  <si>
    <t>American University of the Middle East</t>
  </si>
  <si>
    <t>American University of the Middle East aum</t>
  </si>
  <si>
    <t>American University of Ras Al Khaimah</t>
  </si>
  <si>
    <t>Amity University, Chhattisgarh</t>
  </si>
  <si>
    <t>Amity University, Gurugram</t>
  </si>
  <si>
    <t>Amity University, Gwalior</t>
  </si>
  <si>
    <t>Amity University Rajasthan, Jaipur</t>
  </si>
  <si>
    <t>Amity University, Mumbai</t>
  </si>
  <si>
    <t>AnÃ¡huac University</t>
  </si>
  <si>
    <t>Andijan Machine-Building Institute</t>
  </si>
  <si>
    <t>Andijan State University</t>
  </si>
  <si>
    <t>Andijan State Medical Institute</t>
  </si>
  <si>
    <t>Andijan State Pedagogical Institute (ASPI)</t>
  </si>
  <si>
    <t>AndrÃ©s Bello Catholic University (UCAB)</t>
  </si>
  <si>
    <t>Anglo-American University</t>
  </si>
  <si>
    <t>Ankara Science University</t>
  </si>
  <si>
    <t>Applied Science Private University</t>
  </si>
  <si>
    <t>Arab American University</t>
  </si>
  <si>
    <t>Arabian Gulf University</t>
  </si>
  <si>
    <t>Bahrain</t>
  </si>
  <si>
    <t>Arab Open University</t>
  </si>
  <si>
    <t>ArkÄ±n University of Creative Arts and Design (ARUCAD)</t>
  </si>
  <si>
    <t>Armenian State Pedagogical University</t>
  </si>
  <si>
    <t>Arts University Bournemouth</t>
  </si>
  <si>
    <t>University of the Arts London</t>
  </si>
  <si>
    <t>Arts University Plymouth</t>
  </si>
  <si>
    <t>Arturo Prat University</t>
  </si>
  <si>
    <t>Asahi University</t>
  </si>
  <si>
    <t>Asfendiyarov Kazakh National Medical University</t>
  </si>
  <si>
    <t>Ashikaga University</t>
  </si>
  <si>
    <t>Ashur University College</t>
  </si>
  <si>
    <t>Atyrau University</t>
  </si>
  <si>
    <t>Audencia</t>
  </si>
  <si>
    <t>Austral University</t>
  </si>
  <si>
    <t>Autonomous University of Chiapas</t>
  </si>
  <si>
    <t>Azerbaijan University of Architecture and Construction</t>
  </si>
  <si>
    <t>Azerbaijan State University of Economics</t>
  </si>
  <si>
    <t>Babcock University</t>
  </si>
  <si>
    <t>Bacha Khan University, Charsadda</t>
  </si>
  <si>
    <t>Badr University in Cairo (BUC)</t>
  </si>
  <si>
    <t>Bakrie University</t>
  </si>
  <si>
    <t>University of Balochistan</t>
  </si>
  <si>
    <t>Balochistan University of Information Technology, Engineering and Management Sciences (BUITEMS)</t>
  </si>
  <si>
    <t>University of Baltistan, Skardu</t>
  </si>
  <si>
    <t>Bandirma Onyedi EylÃ¼l University</t>
  </si>
  <si>
    <t>Bangabandhu Sheikh Mujibur Rahman Agricultural University</t>
  </si>
  <si>
    <t>Barawa International University</t>
  </si>
  <si>
    <t>Bashkir State Medical University</t>
  </si>
  <si>
    <t>Bath Spa University</t>
  </si>
  <si>
    <t>University of Batna 1</t>
  </si>
  <si>
    <t>Bayburt University</t>
  </si>
  <si>
    <t>Baze University</t>
  </si>
  <si>
    <t>Belarusian State University of Informatics and Radioelectronics</t>
  </si>
  <si>
    <t>Belarusian State Medical University</t>
  </si>
  <si>
    <t>Bells University of Technology</t>
  </si>
  <si>
    <t>University of Benghazi</t>
  </si>
  <si>
    <t>Libya</t>
  </si>
  <si>
    <t>Benson Idahosa University</t>
  </si>
  <si>
    <t>Beykent University</t>
  </si>
  <si>
    <t>Bilad Alrafidain University College</t>
  </si>
  <si>
    <t>Biruni University</t>
  </si>
  <si>
    <t>University of Bisha</t>
  </si>
  <si>
    <t>Bishop Grosseteste University</t>
  </si>
  <si>
    <t>University of BogotÃ¡ Jorge Tadeo Lozano</t>
  </si>
  <si>
    <t>Bohdan Khmelnytsky National University of Cherkasy</t>
  </si>
  <si>
    <t>University of Bolton</t>
  </si>
  <si>
    <t>The British University in Dubai</t>
  </si>
  <si>
    <t>Buckinghamshire New University</t>
  </si>
  <si>
    <t>Bukhara Engineering Technological Institute</t>
  </si>
  <si>
    <t>Bukhara State University</t>
  </si>
  <si>
    <t>Bukhara State Medical Institute</t>
  </si>
  <si>
    <t>Bukkyo University</t>
  </si>
  <si>
    <t>Buriram Rajabhat University</t>
  </si>
  <si>
    <t>Ã‡aÄŸ University</t>
  </si>
  <si>
    <t>Universidad Camilo JosÃ© Cela</t>
  </si>
  <si>
    <t>Canadian International College (CIC) â€“ Cairo</t>
  </si>
  <si>
    <t>Universidad de Carabobo</t>
  </si>
  <si>
    <t>Catholic University of Ãvila</t>
  </si>
  <si>
    <t>Catholic University in Erbil</t>
  </si>
  <si>
    <t>Universidad CatÃ³lica de Colombia</t>
  </si>
  <si>
    <t>Universidad CatÃ³lica de Cuenca</t>
  </si>
  <si>
    <t>Universidad CatÃ³lica San Pablo</t>
  </si>
  <si>
    <t>Caucasus International University</t>
  </si>
  <si>
    <t>CBS International Business School</t>
  </si>
  <si>
    <t>Cebu Technological University</t>
  </si>
  <si>
    <t>CECOS University of IT and Emerging Sciences</t>
  </si>
  <si>
    <t>University of Celaya</t>
  </si>
  <si>
    <t>University Center Ali Kafi Tindouf</t>
  </si>
  <si>
    <t>University Center of Illizi</t>
  </si>
  <si>
    <t>University Center Morsli Abdellah of Tipaza</t>
  </si>
  <si>
    <t>University Center of Barika</t>
  </si>
  <si>
    <t>Central European University</t>
  </si>
  <si>
    <t>Central Luzon State University</t>
  </si>
  <si>
    <t>University of Central Punjab</t>
  </si>
  <si>
    <t>Centro de Estudios para la Calidad Educativa y la InvestigaciÃ³n CientÃ­fica (CECEIC)</t>
  </si>
  <si>
    <t>Centro UniversitÃ¡rio Cesuca</t>
  </si>
  <si>
    <t>Centurion University of Technology and Management</t>
  </si>
  <si>
    <t>Universidad CÃ©sar Vallejo</t>
  </si>
  <si>
    <t>CETYS Universidad</t>
  </si>
  <si>
    <t>CETYS Universidad CETYS Universidad University CETYS Universidad CETYS</t>
  </si>
  <si>
    <t>Charisma University</t>
  </si>
  <si>
    <t>Turks and Caicos Islands</t>
  </si>
  <si>
    <t>Chernihiv Polytechnic National University</t>
  </si>
  <si>
    <t>Chettinad Academy of Research and Education</t>
  </si>
  <si>
    <t>University of Chichester</t>
  </si>
  <si>
    <t>Chinhoyi University of Technology</t>
  </si>
  <si>
    <t>Chitkara University</t>
  </si>
  <si>
    <t>Universidad CientÃ­fica del Sur</t>
  </si>
  <si>
    <t>Cihan University â€“ Erbil</t>
  </si>
  <si>
    <t>Cihan University Sulaimaniya</t>
  </si>
  <si>
    <t>City University of Science and Information Technology, Peshawar</t>
  </si>
  <si>
    <t>Civil Aviation Academy</t>
  </si>
  <si>
    <t>University of Civil Protection</t>
  </si>
  <si>
    <t>Conservatoire for Dance and Drama</t>
  </si>
  <si>
    <t>University of Constantine 3</t>
  </si>
  <si>
    <t>Courtauld Institute of Art</t>
  </si>
  <si>
    <t>Cranfield University</t>
  </si>
  <si>
    <t>University for the Creative Arts</t>
  </si>
  <si>
    <t>University of Cumbria</t>
  </si>
  <si>
    <t>University of Cyberjaya</t>
  </si>
  <si>
    <t>Cyprus Health and Social Sciences University</t>
  </si>
  <si>
    <t>Daffodil International University (DIU)</t>
  </si>
  <si>
    <t>Daneshpajoohan Pishro Higher Education Institute</t>
  </si>
  <si>
    <t>Dawood University of Engineering and Technology</t>
  </si>
  <si>
    <t>Debre Tabor University</t>
  </si>
  <si>
    <t>Delta University for Science and Technology</t>
  </si>
  <si>
    <t>Delta State University, Abraka</t>
  </si>
  <si>
    <t>Denau Institute of Entrepreneurship and Pedagogy</t>
  </si>
  <si>
    <t>Dhaka International University</t>
  </si>
  <si>
    <t>DHA Suffa University</t>
  </si>
  <si>
    <t>Dhofar University</t>
  </si>
  <si>
    <t>University of Djilali Bounaama Khemis Miliana</t>
  </si>
  <si>
    <t>Don Bosco University</t>
  </si>
  <si>
    <t>Donetsk National University of Economics and Trade named after Mykhailo Tuhan-Baranovsky (DonNUET)</t>
  </si>
  <si>
    <t>Dovletmammet Azadi Turkmen National Institute of World Languages</t>
  </si>
  <si>
    <t>Turkmenistan</t>
  </si>
  <si>
    <t>Dr D. Y. Patil Vidyapeeth, Pune</t>
  </si>
  <si>
    <t>Dr. M.G.R. Educational and Research Institute</t>
  </si>
  <si>
    <t>D. Serikbayev East Kazakhstan Technical University</t>
  </si>
  <si>
    <t>University of Dubai</t>
  </si>
  <si>
    <t>University of Duhok</t>
  </si>
  <si>
    <t>Dulaty University</t>
  </si>
  <si>
    <t>EAE Business School</t>
  </si>
  <si>
    <t>EAN University</t>
  </si>
  <si>
    <t>University of Eastern Philippines</t>
  </si>
  <si>
    <t>Ã‰cole Nationale Polytechnique</t>
  </si>
  <si>
    <t>Ã‰cole Nationale Polytechnique dâ€™Oran Maurice Audin</t>
  </si>
  <si>
    <t>Ã‰cole Nationale SupÃ©rieure Agronomique</t>
  </si>
  <si>
    <t>Ã‰cole Nationale SupÃ©rieure Agronomique, Algiers</t>
  </si>
  <si>
    <t>Ã‰cole Nationale SupÃ©rieure de Biotechnologie Taoufik Khaznadar (ENSB)</t>
  </si>
  <si>
    <t>Ã‰cole Nationale SupÃ©rieure dâ€™Informatique (ESI)</t>
  </si>
  <si>
    <t>Ã‰cole Nationale SupÃ©rieure de Management KolÃ©a</t>
  </si>
  <si>
    <t>Ã‰cole Nationale SupÃ©rieure des Sciences de la Mer et de lâ€™AmÃ©nagement du Littoral (ENSSMAL)</t>
  </si>
  <si>
    <t>Ã‰cole Nationale SupÃ©rieure VÃ©tÃ©rinaire dâ€™Alger</t>
  </si>
  <si>
    <t>Ã‰cole National Polytechnique de Constantine</t>
  </si>
  <si>
    <t>Ã‰cole Normale SupÃ©rieure de BÃ©char</t>
  </si>
  <si>
    <t>Ã‰cole Normale SupÃ©rieure de BouzarÃ©ah</t>
  </si>
  <si>
    <t>Ã‰cole Normale SupÃ©rieure El Katiba Assia Djebar Constantine (ENSC)</t>
  </si>
  <si>
    <t>Ã‰cole Normale SupÃ©rieure de Kouba</t>
  </si>
  <si>
    <t>Ã‰cole Normale SupÃ©rieure de Laghouat</t>
  </si>
  <si>
    <t>Ã‰cole Normale SupÃ©rieure dâ€™Oran</t>
  </si>
  <si>
    <t>%</t>
  </si>
  <si>
    <t>Ã‰cole Polytechnique dâ€™Architecture et dâ€™Urbanisme</t>
  </si>
  <si>
    <t>Ã‰cole SupÃ©rieure de ComptabilitÃ© et de Finances de Constantine</t>
  </si>
  <si>
    <t>Ã‰cole SupÃ©rieure en Informatique 8 Mai 1945 de Sidi-Bel-AbbÃ¨s</t>
  </si>
  <si>
    <t>Ã‰cole SupÃ©rieure en Sciences AppliquÃ©es de Tlemcen</t>
  </si>
  <si>
    <t>Ã‰cole SupÃ©rieure en Sciences Biologiques dâ€™Oran (ESSBO)</t>
  </si>
  <si>
    <t>Ã‰cole SupÃ©rieure en Sciences et Technologies de lâ€™Informatique et du NumÃ©rique (ESTIN)</t>
  </si>
  <si>
    <t>University of Economics â€“ Varna</t>
  </si>
  <si>
    <t>Edo State University Uzairue</t>
  </si>
  <si>
    <t>Edwin Clark University</t>
  </si>
  <si>
    <t>Effat University</t>
  </si>
  <si>
    <t>Egerton University</t>
  </si>
  <si>
    <t>Egyptian Russian University</t>
  </si>
  <si>
    <t>Elizade University</t>
  </si>
  <si>
    <t>University of El Oued</t>
  </si>
  <si>
    <t>Emir Abdelkader University of Islamic Sciences</t>
  </si>
  <si>
    <t>Institute of Engineering, Technical and Transport Communications of Turkmenistan</t>
  </si>
  <si>
    <t>Escola Superior de Enfermagem do Porto (ESEP)</t>
  </si>
  <si>
    <t>Escuela Superior PolitÃ©cnica de Chimborazo</t>
  </si>
  <si>
    <t>ESIC</t>
  </si>
  <si>
    <t>EskiÅŸehir Technical University</t>
  </si>
  <si>
    <t>Universidade Estadual do MaranhÃ£o</t>
  </si>
  <si>
    <t>Universidade Estadual do Norte do ParanÃ¡ (UENP)</t>
  </si>
  <si>
    <t>European University</t>
  </si>
  <si>
    <t>European University of Armenia</t>
  </si>
  <si>
    <t>European University Cyprus</t>
  </si>
  <si>
    <t>European University of Tunis</t>
  </si>
  <si>
    <t>Evangel University, Akaeze</t>
  </si>
  <si>
    <t>Falmouth University</t>
  </si>
  <si>
    <t>Federal University of Kashere</t>
  </si>
  <si>
    <t>Federal University of Latin American Integration (UNILA)</t>
  </si>
  <si>
    <t>Federal University of ParaÃ­Â­ba (UFPB)</t>
  </si>
  <si>
    <t>Federal University of Petroleum Resources, Effurun</t>
  </si>
  <si>
    <t>Federal University of Technology, Minna</t>
  </si>
  <si>
    <t>Federal University of Technology, Owerri</t>
  </si>
  <si>
    <t>Fergana Medical Institute of Public Health</t>
  </si>
  <si>
    <t>Fergana Polytechnic Institute</t>
  </si>
  <si>
    <t>Fergana State University</t>
  </si>
  <si>
    <t>Finis Terrae University</t>
  </si>
  <si>
    <t>Forman Christian College</t>
  </si>
  <si>
    <t>Fountain University</t>
  </si>
  <si>
    <t>University of Franca</t>
  </si>
  <si>
    <t>Francisk Skorina Gomel State University</t>
  </si>
  <si>
    <t>Fukushima University</t>
  </si>
  <si>
    <t>Future University in Egypt</t>
  </si>
  <si>
    <t>University of Gafsa</t>
  </si>
  <si>
    <t>Gangadhar Meher University</t>
  </si>
  <si>
    <t>University of Garmian</t>
  </si>
  <si>
    <t>General Sir John Kotelawala Defence University</t>
  </si>
  <si>
    <t>University of Ghardaia</t>
  </si>
  <si>
    <t>Ghulam Ishaq Khan Institute of Engineering Sciences and Technology</t>
  </si>
  <si>
    <t>Glasgow School of Art</t>
  </si>
  <si>
    <t>Gomel State Medical University</t>
  </si>
  <si>
    <t>The Government Sadiq College Women University Bahawalpur</t>
  </si>
  <si>
    <t>Government College Women University Faisalabad</t>
  </si>
  <si>
    <t>Government College Women University, Sialkot</t>
  </si>
  <si>
    <t>The Graduate University for Advanced Studies, SOKENDAI</t>
  </si>
  <si>
    <t>Graphic Era University</t>
  </si>
  <si>
    <t>Guildhall School of Music and Drama</t>
  </si>
  <si>
    <t>Gulf College</t>
  </si>
  <si>
    <t>Gulf Medical University</t>
  </si>
  <si>
    <t>Gulistan State University</t>
  </si>
  <si>
    <t>University of Hafr Al Batin</t>
  </si>
  <si>
    <t>Hagoromo University of International Studies</t>
  </si>
  <si>
    <t>Hakuoh University</t>
  </si>
  <si>
    <t>HaliÃ§ University</t>
  </si>
  <si>
    <t>HÃ¤me University of Applied Sciences</t>
  </si>
  <si>
    <t>Hanseo University</t>
  </si>
  <si>
    <t>Harper Adams University</t>
  </si>
  <si>
    <t>Hartpury University</t>
  </si>
  <si>
    <t>Hawler Medical University</t>
  </si>
  <si>
    <t>University of Health Sciences Lahore</t>
  </si>
  <si>
    <t>University of Health Sciences, Turkey</t>
  </si>
  <si>
    <t>School of Higher Commercial Studies (EHEC Algiers)</t>
  </si>
  <si>
    <t>Higher National School of Renewable Energies, Environment and Sustainable Development</t>
  </si>
  <si>
    <t>Higher School of Management and Digital Economy (HSMDE)</t>
  </si>
  <si>
    <t>Higher School of Agronomy â€“ Mostaganem (ESAM)</t>
  </si>
  <si>
    <t>Higher School of Management â€“ Tlemcen</t>
  </si>
  <si>
    <t>University of the Highlands and Islands</t>
  </si>
  <si>
    <t>Hilla University College</t>
  </si>
  <si>
    <t>Hiroshima International University</t>
  </si>
  <si>
    <t>Hiroshima Shudo University</t>
  </si>
  <si>
    <t>Hiroshima Institute of Technology</t>
  </si>
  <si>
    <t>Hitotsubashi University</t>
  </si>
  <si>
    <t>Ho Chi Minh City Open University</t>
  </si>
  <si>
    <t>Hodeida University</t>
  </si>
  <si>
    <t>Hokkaido University of Science</t>
  </si>
  <si>
    <t>University of Home Economics Lahore</t>
  </si>
  <si>
    <t>Ho Technical University</t>
  </si>
  <si>
    <t>Hryhorii Skovoroda University in Pereiaslav</t>
  </si>
  <si>
    <t>University of Human Development</t>
  </si>
  <si>
    <t>Hyogo University of Teacher Education</t>
  </si>
  <si>
    <t>Ibn Khaldoun University</t>
  </si>
  <si>
    <t>ICFAI University, Dehradun</t>
  </si>
  <si>
    <t>IFHE Hyderabad</t>
  </si>
  <si>
    <t>Ilma University</t>
  </si>
  <si>
    <t>Imam Al-Kadhum College (IKC)</t>
  </si>
  <si>
    <t>IMT Mines AlÃ¨s</t>
  </si>
  <si>
    <t>Independent University, Bangladesh</t>
  </si>
  <si>
    <t>Indira Gandhi Delhi Technical University for Women</t>
  </si>
  <si>
    <t>Information Technology University of the Punjab</t>
  </si>
  <si>
    <t>Innopolis University</t>
  </si>
  <si>
    <t>Institute of Cancer Research</t>
  </si>
  <si>
    <t>Universidad Internacional del Ecuador</t>
  </si>
  <si>
    <t>International Christian University</t>
  </si>
  <si>
    <t>International Engineering and Technology University (METU)</t>
  </si>
  <si>
    <t>International University for the Humanities and Development</t>
  </si>
  <si>
    <t>International IT University</t>
  </si>
  <si>
    <t>International University of Rabat</t>
  </si>
  <si>
    <t>Institute of International Relations of the Ministry of Foreign Affairs of Turkmenistan</t>
  </si>
  <si>
    <t>Inter-State School of Veterinary Sciences and Medicine</t>
  </si>
  <si>
    <t>Senegal</t>
  </si>
  <si>
    <t>Ionian University</t>
  </si>
  <si>
    <t>Ion Mincu University of Architecture and Urbanism</t>
  </si>
  <si>
    <t>Iqra University</t>
  </si>
  <si>
    <t>The Islamic University</t>
  </si>
  <si>
    <t>Islamic University of Gaza</t>
  </si>
  <si>
    <t>Islamic University of Madinah</t>
  </si>
  <si>
    <t>Universitas Islam Sultan Agung</t>
  </si>
  <si>
    <t>Isra University</t>
  </si>
  <si>
    <t>Israel Technological University</t>
  </si>
  <si>
    <t>Istanbul Arel University</t>
  </si>
  <si>
    <t>Istanbul GeliÅŸim University</t>
  </si>
  <si>
    <t>Istanbul KÃ¼ltÃ¼r University</t>
  </si>
  <si>
    <t>Istanbul Okan University</t>
  </si>
  <si>
    <t>IUBAT â€“ International University of Business Agriculture and Technology</t>
  </si>
  <si>
    <t>Universita IULM</t>
  </si>
  <si>
    <t>Ivano Frankivsk National Technical University of Oil and Gas</t>
  </si>
  <si>
    <t>Jabir ibn Hayyan Medical University</t>
  </si>
  <si>
    <t>Jadara University</t>
  </si>
  <si>
    <t>Japan Advanced Institute of Science and Technology (JAIST)</t>
  </si>
  <si>
    <t>Japan University of Economics</t>
  </si>
  <si>
    <t>Jashore University of Science and Technology</t>
  </si>
  <si>
    <t>University of Jendouba</t>
  </si>
  <si>
    <t>Jizzakh Polytechnic Institute</t>
  </si>
  <si>
    <t>Jizzakh State Pedagogical University</t>
  </si>
  <si>
    <t>John von Neumann University</t>
  </si>
  <si>
    <t>Kabarak University</t>
  </si>
  <si>
    <t>Kabardino-Balkarian State University</t>
  </si>
  <si>
    <t>University of Kabianga</t>
  </si>
  <si>
    <t>Kadir Has University</t>
  </si>
  <si>
    <t>Kamianets-PodÑ–lskyi Ivan Ohiienko National University</t>
  </si>
  <si>
    <t>Karaganda Buketov University</t>
  </si>
  <si>
    <t>Karaganda University of Kazpotrebsoyuz</t>
  </si>
  <si>
    <t>Karakalpak State University</t>
  </si>
  <si>
    <t>Karshi Engineering Economics Institute</t>
  </si>
  <si>
    <t>Kazakh-British Technical University</t>
  </si>
  <si>
    <t>Kazakh National Pedagogical University Abai</t>
  </si>
  <si>
    <t>Kazakh National Womenâ€™s Teacher Training University</t>
  </si>
  <si>
    <t>Kazakhstan Medical University KSPH</t>
  </si>
  <si>
    <t>Kazan State Power Engineering University</t>
  </si>
  <si>
    <t>Keisen University</t>
  </si>
  <si>
    <t>Kharkiv University of Humanities â€œPeopleâ€™s Ukrainian Academyâ€</t>
  </si>
  <si>
    <t>Kharkiv National Automobile and Highway University</t>
  </si>
  <si>
    <t>Kharkiv National University of Internal Affairs</t>
  </si>
  <si>
    <t>Khazar University</t>
  </si>
  <si>
    <t>Khulna University of Engineering and Technology (KUET)</t>
  </si>
  <si>
    <t>Khwaja Fareed University of Engineering and Information Technology</t>
  </si>
  <si>
    <t>Khyber Medical University</t>
  </si>
  <si>
    <t>Kimyo International University in Tashkent</t>
  </si>
  <si>
    <t>King Abdullah University of Science and Technology (KAUST)</t>
  </si>
  <si>
    <t>King Danylo University</t>
  </si>
  <si>
    <t>King Edward Medical University</t>
  </si>
  <si>
    <t>Kinnaird College for Women</t>
  </si>
  <si>
    <t>University of Kirkuk</t>
  </si>
  <si>
    <t>Kitami Institute of Technology</t>
  </si>
  <si>
    <t>KLE Technological University</t>
  </si>
  <si>
    <t>Knowledge University</t>
  </si>
  <si>
    <t>Kobe Gakuin University</t>
  </si>
  <si>
    <t>Kocaeli Health and Technology University</t>
  </si>
  <si>
    <t>Kohsar University Murree</t>
  </si>
  <si>
    <t>Kokshetau State University</t>
  </si>
  <si>
    <t>Kokugakuin University</t>
  </si>
  <si>
    <t>Konan University</t>
  </si>
  <si>
    <t>Konan Womenâ€™s University</t>
  </si>
  <si>
    <t>Koya University</t>
  </si>
  <si>
    <t>KPR Institute of Engineering and Technology</t>
  </si>
  <si>
    <t>Kumasi Technical University</t>
  </si>
  <si>
    <t>Kursk State Medical University</t>
  </si>
  <si>
    <t>KÃ¼tahya Health Sciences University</t>
  </si>
  <si>
    <t>Kutaisi University</t>
  </si>
  <si>
    <t>Kuwait College of Science and Technology (KCST)</t>
  </si>
  <si>
    <t>Kyiv National Economic University</t>
  </si>
  <si>
    <t>Kyoai Gakuen University</t>
  </si>
  <si>
    <t>Kyoto Koka Womenâ€™s University</t>
  </si>
  <si>
    <t>Kyoto Notre Dame University</t>
  </si>
  <si>
    <t>Kyrgyz-Turkish Manas University</t>
  </si>
  <si>
    <t>Kyrgyzstan</t>
  </si>
  <si>
    <t>K. Zhubanov Aktobe Regional University</t>
  </si>
  <si>
    <t>Lahore Leads University</t>
  </si>
  <si>
    <t>Landmark University</t>
  </si>
  <si>
    <t>Larbi Tebessi University</t>
  </si>
  <si>
    <t>La Salle University</t>
  </si>
  <si>
    <t>University of Las AmÃ©ricas (UDLA)</t>
  </si>
  <si>
    <t>Leeds Arts University</t>
  </si>
  <si>
    <t>Leeds Conservatoire</t>
  </si>
  <si>
    <t>Leeds Trinity University</t>
  </si>
  <si>
    <t>Lesya Ukrainka Volyn National University</t>
  </si>
  <si>
    <t>Liaquat University of Medical and Health Sciences (LUMHS)</t>
  </si>
  <si>
    <t>University of Liberal Arts Bangladesh</t>
  </si>
  <si>
    <t>Lincoln University College</t>
  </si>
  <si>
    <t>Lira University</t>
  </si>
  <si>
    <t>UniversitÃ© du Littoral CÃ´te dâ€™Opale</t>
  </si>
  <si>
    <t>Liverpool Hope University</t>
  </si>
  <si>
    <t>Liverpool Institute for Performing Arts</t>
  </si>
  <si>
    <t>Liverpool School of Tropical Medicine</t>
  </si>
  <si>
    <t>The LNM Institute of Information Technology</t>
  </si>
  <si>
    <t>London Academy of Music and Dramatic Art (LAMDA)</t>
  </si>
  <si>
    <t>London Business School</t>
  </si>
  <si>
    <t>London School of Hygiene and Tropical Medicine</t>
  </si>
  <si>
    <t>London Metropolitan University</t>
  </si>
  <si>
    <t>Lviv State University of Life Safety</t>
  </si>
  <si>
    <t>University of Magallanes</t>
  </si>
  <si>
    <t>Universidad del Magdalena</t>
  </si>
  <si>
    <t>University Centre of Maghnia</t>
  </si>
  <si>
    <t>Mahatma Jyotiba Phule Rohilkhand University</t>
  </si>
  <si>
    <t>Malawi University of Science and Technology (MUST)</t>
  </si>
  <si>
    <t>Malawi</t>
  </si>
  <si>
    <t>Management Development Institute (MDI)</t>
  </si>
  <si>
    <t>Management &amp; Science University (MSU)</t>
  </si>
  <si>
    <t>Universidad Manuela BeltrÃ¡n</t>
  </si>
  <si>
    <t>MapÃºa University</t>
  </si>
  <si>
    <t>Margulan University</t>
  </si>
  <si>
    <t>Mariano Marcos State University</t>
  </si>
  <si>
    <t>Maritime University of Szczecin</t>
  </si>
  <si>
    <t>University of Mataram</t>
  </si>
  <si>
    <t>M. Auezov South Kazakhstan University</t>
  </si>
  <si>
    <t>Universidad Mayor de San SimÃ³n</t>
  </si>
  <si>
    <t>Bolivia</t>
  </si>
  <si>
    <t>University of Medea</t>
  </si>
  <si>
    <t>University of MedellÃ­n</t>
  </si>
  <si>
    <t>University of MedellÃ­n Universidad de MedellÃ­n</t>
  </si>
  <si>
    <t>Medizinische Hochschule Hannover</t>
  </si>
  <si>
    <t>Meikai University</t>
  </si>
  <si>
    <t>Universitas Mercu Buana</t>
  </si>
  <si>
    <t>Middle East University</t>
  </si>
  <si>
    <t>Mindanao State University â€“ Iligan Institute of Technology</t>
  </si>
  <si>
    <t>Minhaj University Lahore</t>
  </si>
  <si>
    <t>University of Misan</t>
  </si>
  <si>
    <t>Misr University for Science and Technology</t>
  </si>
  <si>
    <t>Mizoram University</t>
  </si>
  <si>
    <t>M. Kumarasamy College of Engineering</t>
  </si>
  <si>
    <t>MNS University of Agriculture, Multan</t>
  </si>
  <si>
    <t>Modern University for Business and Science</t>
  </si>
  <si>
    <t>UniversitÃ© Mohamed El Bachir El Ibrahimi de Bordj Bou ArrÃ©ridj</t>
  </si>
  <si>
    <t>University of Mohamed Lamine Debaghin Setif 2</t>
  </si>
  <si>
    <t>University of Monterrey</t>
  </si>
  <si>
    <t>Russian Biotechnological University (BIOTECH)</t>
  </si>
  <si>
    <t>Moscow State Linguistic University</t>
  </si>
  <si>
    <t>Moscow Technical University of Communications and Informatics</t>
  </si>
  <si>
    <t>University of Mostar</t>
  </si>
  <si>
    <t>Muban Chombueng Rajabhat University</t>
  </si>
  <si>
    <t>Universitas Muhammadiyah Yogyakarta</t>
  </si>
  <si>
    <t>Mukogawa Womenâ€™s University</t>
  </si>
  <si>
    <t>Mulungushi University</t>
  </si>
  <si>
    <t>Musashino University</t>
  </si>
  <si>
    <t>Universidad Nacional Abierta y a Distancia (UNAD)</t>
  </si>
  <si>
    <t>Universidad Nacional de AsunciÃ³n</t>
  </si>
  <si>
    <t>Paraguay</t>
  </si>
  <si>
    <t>Universidad Nacional de Chimborazo</t>
  </si>
  <si>
    <t>Universidad Nacional de ItapÃºa</t>
  </si>
  <si>
    <t>Universidad Nacional de Rafaela (UNRaf)</t>
  </si>
  <si>
    <t>Nagoya University of Commerce &amp; Business</t>
  </si>
  <si>
    <t>Nakhchivan State University</t>
  </si>
  <si>
    <t>Nakhon Ratchasima Rajabhat University</t>
  </si>
  <si>
    <t>Namal University</t>
  </si>
  <si>
    <t>Namangan Engineering Construction Institute</t>
  </si>
  <si>
    <t>Namangan Institute of Engineering and Technology</t>
  </si>
  <si>
    <t>Namangan State University</t>
  </si>
  <si>
    <t>Narxoz University</t>
  </si>
  <si>
    <t>Nasarawa State University, Keffi</t>
  </si>
  <si>
    <t>National Agrarian University La Molina</t>
  </si>
  <si>
    <t>National University of Computer and Emerging Sciences</t>
  </si>
  <si>
    <t>National Film and Television School</t>
  </si>
  <si>
    <t>National University of Food Technologies</t>
  </si>
  <si>
    <t>National University Odessa Law Academy</t>
  </si>
  <si>
    <t>The National University of Ostroh Academy</t>
  </si>
  <si>
    <t>National Polytechnic University of Armenia</t>
  </si>
  <si>
    <t>National University of Quilmes</t>
  </si>
  <si>
    <t>National School of Artificial Intelligence (ENSIA)</t>
  </si>
  <si>
    <t>National University of Science and Technology, Oman</t>
  </si>
  <si>
    <t>National University, Sudan</t>
  </si>
  <si>
    <t>Sudan</t>
  </si>
  <si>
    <t>National Textile University</t>
  </si>
  <si>
    <t>National Transport University</t>
  </si>
  <si>
    <t>National University of Water and Environmental Engineering</t>
  </si>
  <si>
    <t>National University â€œYuri Kondratyuk Poltava Polytechnicâ€</t>
  </si>
  <si>
    <t>Navoi State Pedagogical Institute</t>
  </si>
  <si>
    <t>Netaji Subhas University of Technology</t>
  </si>
  <si>
    <t>Newman University</t>
  </si>
  <si>
    <t>Niger Delta University</t>
  </si>
  <si>
    <t>Nihon Pharmaceutical University</t>
  </si>
  <si>
    <t>Niigata University of Health and Welfare</t>
  </si>
  <si>
    <t>University of Niigata Prefecture</t>
  </si>
  <si>
    <t>Ninevah University</t>
  </si>
  <si>
    <t>Nitte (Deemed to be University)</t>
  </si>
  <si>
    <t>University of Northampton</t>
  </si>
  <si>
    <t>Northern Border University</t>
  </si>
  <si>
    <t>Northern Technical University</t>
  </si>
  <si>
    <t>Norwich University of the Arts</t>
  </si>
  <si>
    <t>University Centre of Nour Bachir El-Bayadh</t>
  </si>
  <si>
    <t>University of Nova Gorica</t>
  </si>
  <si>
    <t>Novosibirsk State University of Economics and Management</t>
  </si>
  <si>
    <t>Nueva Ecija University of Science and Technology (NEUST)</t>
  </si>
  <si>
    <t>Universidad Nur</t>
  </si>
  <si>
    <t>October 6 University</t>
  </si>
  <si>
    <t>October University for Modern Sciences and Arts (MSA)</t>
  </si>
  <si>
    <t>Odesa I.I. Mechnikov National University</t>
  </si>
  <si>
    <t>Oguz Han Engineering and Technology University of Turkmenistan</t>
  </si>
  <si>
    <t>University of Okara</t>
  </si>
  <si>
    <t>Omsk State Agrarian University</t>
  </si>
  <si>
    <t>Open Christian University</t>
  </si>
  <si>
    <t>O.P. Jindal Global University</t>
  </si>
  <si>
    <t>UniversitÃ© dâ€™Oran 2 Mohamed Ben Ahmed</t>
  </si>
  <si>
    <t>Oran Graduate School of Economics</t>
  </si>
  <si>
    <t>Orel State Agrarian University named after N.V. Parahin</t>
  </si>
  <si>
    <t>Orel State University named after I.S. Turgenev</t>
  </si>
  <si>
    <t>ORT Uruguay University</t>
  </si>
  <si>
    <t>Uruguay</t>
  </si>
  <si>
    <t>Osol Al-Deen University College</t>
  </si>
  <si>
    <t>University College of Osteopathy</t>
  </si>
  <si>
    <t>Ostrogradsky National University of Kremenchuk</t>
  </si>
  <si>
    <t>University of Oum El Bouaghi</t>
  </si>
  <si>
    <t>Universidad del PacÃ­fico</t>
  </si>
  <si>
    <t>Universidad del PacÃ­fico Ecuador</t>
  </si>
  <si>
    <t>Palestine Polytechnic University</t>
  </si>
  <si>
    <t>Palestine Technical University â€“ Kadoorie</t>
  </si>
  <si>
    <t>Universidad de Pamplona</t>
  </si>
  <si>
    <t>Panteion University of Social and Political Sciences</t>
  </si>
  <si>
    <t>PanthÃ©on-Assas University (Paris 2)</t>
  </si>
  <si>
    <t>Pavlo Tychyna Uman State Pedagogical University</t>
  </si>
  <si>
    <t>University of Petra</t>
  </si>
  <si>
    <t>Petre Shotadze Tbilisi Medical Academy</t>
  </si>
  <si>
    <t>Petroleum University of Technology</t>
  </si>
  <si>
    <t>Petro Mohyla Black Sea National University</t>
  </si>
  <si>
    <t>Pharos University</t>
  </si>
  <si>
    <t>Philadelphia University (Jordan)</t>
  </si>
  <si>
    <t>Plateau State University, Bokkos</t>
  </si>
  <si>
    <t>Platov South-Russian State Polytechnic University (NPI)</t>
  </si>
  <si>
    <t>Plymouth Marjon University</t>
  </si>
  <si>
    <t>Polytechnic Institute of SetÃºbal</t>
  </si>
  <si>
    <t>Pontifical Catholic University of Argentina</t>
  </si>
  <si>
    <t>University of Poonch Rawalakot</t>
  </si>
  <si>
    <t>Universidad Popular AutÃ³noma del Estado de Puebla</t>
  </si>
  <si>
    <t>Prefectural University of Hiroshima</t>
  </si>
  <si>
    <t>Presbyterian University, Ghana</t>
  </si>
  <si>
    <t>Presidency University</t>
  </si>
  <si>
    <t>Prince Mohammad Bin Fahd University</t>
  </si>
  <si>
    <t>University of Professional Studies, Accra</t>
  </si>
  <si>
    <t>Prydniprovska State Academy of Civil Engineering and Architecture</t>
  </si>
  <si>
    <t>Pskov State University</t>
  </si>
  <si>
    <t>PUC-Campinas</t>
  </si>
  <si>
    <t>University of Puthisastra</t>
  </si>
  <si>
    <t>Cambodia</t>
  </si>
  <si>
    <t>Quaid-e-Awam University of Engineering, Science and Technology (QUEST)</t>
  </si>
  <si>
    <t>Queen Arwa University</t>
  </si>
  <si>
    <t>Queen Margaret University</t>
  </si>
  <si>
    <t>Universidade Rainha Njinga a Mbande (URNM)</t>
  </si>
  <si>
    <t>Angola</t>
  </si>
  <si>
    <t>Rajamangala University of Technology Isan</t>
  </si>
  <si>
    <t>Rajamangala University of Technology Thanyaburi (RMUTT)</t>
  </si>
  <si>
    <t>Rawalpindi Medical University</t>
  </si>
  <si>
    <t>Rennes School of Business</t>
  </si>
  <si>
    <t>Ritsumeikan Asia Pacific University (APU)</t>
  </si>
  <si>
    <t>Ritsumeikan Asia Pacific University (APU) APU international Japan</t>
  </si>
  <si>
    <t>Rose Bruford College</t>
  </si>
  <si>
    <t>Rostov State University of Economics</t>
  </si>
  <si>
    <t>Royal Agricultural University</t>
  </si>
  <si>
    <t>Royal Central School of Speech and Drama, University of London</t>
  </si>
  <si>
    <t>Royal College of Academics</t>
  </si>
  <si>
    <t>Royal College of Art</t>
  </si>
  <si>
    <t>Royal Conservatoire of Scotland</t>
  </si>
  <si>
    <t>Royal Academy of Dramatic Art (RADA)</t>
  </si>
  <si>
    <t>Royal College of Music</t>
  </si>
  <si>
    <t>Royal Academy of Music</t>
  </si>
  <si>
    <t>Royal Northern College of Music</t>
  </si>
  <si>
    <t>Russian State Agrarian University â€“ Moscow Timiryazev Agricultural Academy</t>
  </si>
  <si>
    <t>Russian University of State for Social (RUSS)</t>
  </si>
  <si>
    <t>Ryazan State Medical University</t>
  </si>
  <si>
    <t>University of Sadat City</t>
  </si>
  <si>
    <t>University of Saida</t>
  </si>
  <si>
    <t>University of Saint Joseph</t>
  </si>
  <si>
    <t>Saint Petersburg State Pediatric Medical University</t>
  </si>
  <si>
    <t>Saint Thomas University, Colombia</t>
  </si>
  <si>
    <t>Sakon Nakhon Rajabhat University</t>
  </si>
  <si>
    <t>Salahaddin University</t>
  </si>
  <si>
    <t>Samara State Medical University</t>
  </si>
  <si>
    <t>Samarkand State University</t>
  </si>
  <si>
    <t>Samarkand State Institute of Foreign Languages</t>
  </si>
  <si>
    <t>Samarkand State Medical University</t>
  </si>
  <si>
    <t>Samsun University</t>
  </si>
  <si>
    <t>Universidad San Ignacio de Loyola</t>
  </si>
  <si>
    <t>University of San MartÃ­n de Porres</t>
  </si>
  <si>
    <t>University of Santander</t>
  </si>
  <si>
    <t>Universidad Santo TomÃ¡s</t>
  </si>
  <si>
    <t>Sarsen Amanzholov East Kazakhstan University</t>
  </si>
  <si>
    <t>Satya Wacana Christian University</t>
  </si>
  <si>
    <t>Saudi Electronic University</t>
  </si>
  <si>
    <t>SBS Swiss Business School</t>
  </si>
  <si>
    <t>University of Science and Technology of Southern Philippines (USTP)</t>
  </si>
  <si>
    <t>Sebha University</t>
  </si>
  <si>
    <t>Sefako Makgatho Health Sciences University</t>
  </si>
  <si>
    <t>Seisa Dohto University</t>
  </si>
  <si>
    <t>Senshu University</t>
  </si>
  <si>
    <t>Seyitnazar Seydi Turkmen State Pedagogical Institute</t>
  </si>
  <si>
    <t>Shah Abdul Latif University, Khairpur</t>
  </si>
  <si>
    <t>Shaheed Benazir Bhutto Women University Peshawar</t>
  </si>
  <si>
    <t>Shaheed Mohtarma Benazir Bhutto Medical University</t>
  </si>
  <si>
    <t>Shaheed Zulfiqar Ali Bhutto Medical University</t>
  </si>
  <si>
    <t>The University of Shiga Prefecture</t>
  </si>
  <si>
    <t>Shonan Institute of Technology</t>
  </si>
  <si>
    <t>Silesian University in Opava</t>
  </si>
  <si>
    <t>SIMAD University</t>
  </si>
  <si>
    <t>SimÃ³n BolÃ­var University (Colombia)</t>
  </si>
  <si>
    <t>Universidad del SinÃº</t>
  </si>
  <si>
    <t>Sir Syed University of Engineering and Technology</t>
  </si>
  <si>
    <t>Skolkovo Institute of Science and Technology (Skoltech)</t>
  </si>
  <si>
    <t>Sohar University</t>
  </si>
  <si>
    <t>Solent University, Southampton</t>
  </si>
  <si>
    <t>Soochow University, Taiwan</t>
  </si>
  <si>
    <t>University of Sopron</t>
  </si>
  <si>
    <t>University of Souk Ahras</t>
  </si>
  <si>
    <t>Institute of Southern Punjab â€“ Multan</t>
  </si>
  <si>
    <t>Southern Technical University</t>
  </si>
  <si>
    <t>Sri Balaji Vidyapeeth</t>
  </si>
  <si>
    <t>Sri Lanka Institute of Information Technology</t>
  </si>
  <si>
    <t>State Energy Institute of Turkmenistan</t>
  </si>
  <si>
    <t>Stavropol State Agrarian University</t>
  </si>
  <si>
    <t>St Lukeâ€™s International University</t>
  </si>
  <si>
    <t>St Maryâ€™s University College, Belfast</t>
  </si>
  <si>
    <t>St Maryâ€™s University, Twickenham</t>
  </si>
  <si>
    <t>Stranmillis University College</t>
  </si>
  <si>
    <t>University of Suffolk</t>
  </si>
  <si>
    <t>University of Sufism and Modern Sciences (USMS)</t>
  </si>
  <si>
    <t>Sugiyama Jogakuen University</t>
  </si>
  <si>
    <t>Sukkur IBA University</t>
  </si>
  <si>
    <t>Suleyman Demirel University</t>
  </si>
  <si>
    <t>University of Swabi</t>
  </si>
  <si>
    <t>Tafila Technical University</t>
  </si>
  <si>
    <t>University of Taipei</t>
  </si>
  <si>
    <t>University of Taipei UP</t>
  </si>
  <si>
    <t>Takushoku University</t>
  </si>
  <si>
    <t>Tama Art University</t>
  </si>
  <si>
    <t>University of Tamanghasset</t>
  </si>
  <si>
    <t>Tarlac Agricultural University</t>
  </si>
  <si>
    <t>Tarsus University</t>
  </si>
  <si>
    <t>Tashkent Institute of Chemical Technology</t>
  </si>
  <si>
    <t>Tashkent Institute of Finance</t>
  </si>
  <si>
    <t>Tashkent University of Information Technologies</t>
  </si>
  <si>
    <t>Tashkent Institute of Irrigation and Agricultural Mechanisation</t>
  </si>
  <si>
    <t>Tashkent Medical Academy</t>
  </si>
  <si>
    <t>Tashkent Pediatric Medical Institute</t>
  </si>
  <si>
    <t>Tashkent Pharmaceutical Institute</t>
  </si>
  <si>
    <t>Tashkent State Dental Institute</t>
  </si>
  <si>
    <t>Tashkent State University of Economics</t>
  </si>
  <si>
    <t>Tashkent State University of Law</t>
  </si>
  <si>
    <t>Tashkent State University of Oriental Studies</t>
  </si>
  <si>
    <t>Tashkent State Pedagogical University named after Nizami</t>
  </si>
  <si>
    <t>Tashkent State Technical University</t>
  </si>
  <si>
    <t>Tashkent State Transport University</t>
  </si>
  <si>
    <t>Tashkent Institute of Textile and Light Industry</t>
  </si>
  <si>
    <t>Tata Institute of Fundamental Research</t>
  </si>
  <si>
    <t>Tatung University</t>
  </si>
  <si>
    <t>T. C. DemiroÄŸlu Bilim University</t>
  </si>
  <si>
    <t>Teacher Education College of Setif</t>
  </si>
  <si>
    <t>Technical University of Moldova</t>
  </si>
  <si>
    <t>Moldova</t>
  </si>
  <si>
    <t>University of Technology Nowshera</t>
  </si>
  <si>
    <t>Universidad TÃ©cnica de ManabÃ­</t>
  </si>
  <si>
    <t>Universidad TecnolÃ³gica de BolÃ­var</t>
  </si>
  <si>
    <t>Universidad TecnolÃ³gica de Santiago (UTESA)</t>
  </si>
  <si>
    <t>Dominican Republic</t>
  </si>
  <si>
    <t>TecnolÃ³gico de Costa Rica</t>
  </si>
  <si>
    <t>Instituto TecnolÃ³gico Metropolitano</t>
  </si>
  <si>
    <t>Teerthanker Mahaveer University</t>
  </si>
  <si>
    <t>Teikyo Heisei University</t>
  </si>
  <si>
    <t>Universiti Teknologi Brunei</t>
  </si>
  <si>
    <t>Institut Teknologi Nasional Bandung (ITENAS Bandung)</t>
  </si>
  <si>
    <t>University of Telafer</t>
  </si>
  <si>
    <t>Institute of Telecommunications and Informatics of Turkmenistan</t>
  </si>
  <si>
    <t>Tenri University</t>
  </si>
  <si>
    <t>Termez State University</t>
  </si>
  <si>
    <t>Termez Institute of Engineering and Technology</t>
  </si>
  <si>
    <t>Termiz Institute of Agrotechnology and Innovative Development</t>
  </si>
  <si>
    <t>University of the Thai Chamber of Commerce</t>
  </si>
  <si>
    <t>University of Thi-Qar</t>
  </si>
  <si>
    <t>Thomas Adewumi University</t>
  </si>
  <si>
    <t>Tikrit University</t>
  </si>
  <si>
    <t>Tishk International University</t>
  </si>
  <si>
    <t>Tissemsilt University</t>
  </si>
  <si>
    <t>Tohoku Gakuin University</t>
  </si>
  <si>
    <t>Tokyo University of Foreign Studies</t>
  </si>
  <si>
    <t>Tokyo University of Technology</t>
  </si>
  <si>
    <t>Tomsk State Pedagogical University</t>
  </si>
  <si>
    <t>Toraighyrov University</t>
  </si>
  <si>
    <t>Trinity Laban Conservatoire of Music and Dance</t>
  </si>
  <si>
    <t>University of Tripoli</t>
  </si>
  <si>
    <t>Turan-Astana University</t>
  </si>
  <si>
    <t>Turin Polytechnic University in Tashkent</t>
  </si>
  <si>
    <t>Turkmen State Architecture and Construction Institute</t>
  </si>
  <si>
    <t>Turkmen State Institute of Economics and Management</t>
  </si>
  <si>
    <t>Tver State Technical University</t>
  </si>
  <si>
    <t>Ubon Ratchathani University</t>
  </si>
  <si>
    <t>UBT</t>
  </si>
  <si>
    <t>UEES, Espiritu Santo University</t>
  </si>
  <si>
    <t>UIN Sulthan Thaha Saifuddin Jambi</t>
  </si>
  <si>
    <t>Ulyanovsk State University</t>
  </si>
  <si>
    <t>Ulyanovsk State Technical University</t>
  </si>
  <si>
    <t>UNESC</t>
  </si>
  <si>
    <t>Unichristus</t>
  </si>
  <si>
    <t>United International University</t>
  </si>
  <si>
    <t>Universiapolis â€“ UniversitÃ© Internationale dâ€™Agadir</t>
  </si>
  <si>
    <t>Ural State University of Economics</t>
  </si>
  <si>
    <t>Ural State Medical University</t>
  </si>
  <si>
    <t>Urgench State University</t>
  </si>
  <si>
    <t>Uruk University</t>
  </si>
  <si>
    <t>Universidad UTE</t>
  </si>
  <si>
    <t>National University of Uzbekistan named after Mirzo Ulugbek</t>
  </si>
  <si>
    <t>Uzbekistan State University of World Languages</t>
  </si>
  <si>
    <t>Uzbek State University of Physical Culture and Sport</t>
  </si>
  <si>
    <t>Valahia University of Targoviste</t>
  </si>
  <si>
    <t>University of Vale do ItajaÃ­</t>
  </si>
  <si>
    <t>Varendra University</t>
  </si>
  <si>
    <t>Varna University of Management</t>
  </si>
  <si>
    <t>Vasyl Stefanyk Precarpathian National University</t>
  </si>
  <si>
    <t>Veritas University, Abuja</t>
  </si>
  <si>
    <t>University of Veterinary Medicine and Pharmacy in KoÅ¡ice</t>
  </si>
  <si>
    <t>Vila Velha University</t>
  </si>
  <si>
    <t>Vinayaka Missionâ€™s Research Foundation</t>
  </si>
  <si>
    <t>Visayas State University</t>
  </si>
  <si>
    <t>Visvesvaraya Technological University</t>
  </si>
  <si>
    <t>Volgograd State Medical University</t>
  </si>
  <si>
    <t>University of Wales Trinity Saint David</t>
  </si>
  <si>
    <t>University of Warith Alanbiyaa</t>
  </si>
  <si>
    <t>Wasit University</t>
  </si>
  <si>
    <t>Western Caspian University</t>
  </si>
  <si>
    <t>West Ukrainian National University</t>
  </si>
  <si>
    <t>WHU: Beisheim</t>
  </si>
  <si>
    <t>Women University Mardan</t>
  </si>
  <si>
    <t>The Women University Multan</t>
  </si>
  <si>
    <t>University of Worcester</t>
  </si>
  <si>
    <t>World University of Bangladesh (WUB)</t>
  </si>
  <si>
    <t>The World Islamic Sciences and Education University (WISE)</t>
  </si>
  <si>
    <t>Wrexham Glyndwr University</t>
  </si>
  <si>
    <t>Writtle University College</t>
  </si>
  <si>
    <t>WSB Academy</t>
  </si>
  <si>
    <t>Yagshigeldi Kakayev International University of Oil and Gas</t>
  </si>
  <si>
    <t>Yamaguchi Prefectural University</t>
  </si>
  <si>
    <t>Yanka Kupala State University of Grodno</t>
  </si>
  <si>
    <t>YaÅŸar University</t>
  </si>
  <si>
    <t>York St John University</t>
  </si>
  <si>
    <t>Yusuf Maitama Sule University, Kano</t>
  </si>
  <si>
    <t>Zarqa University</t>
  </si>
  <si>
    <t>Zhetysu University</t>
  </si>
  <si>
    <t>Zhytomyr Polytechnic State University</t>
  </si>
  <si>
    <t>Ziane Achour University of Djelfa</t>
  </si>
  <si>
    <t>Ziauddin University</t>
  </si>
  <si>
    <t>1. Removed Website URL &amp; URL</t>
  </si>
  <si>
    <t>2. Removed Closed &amp; Unaccredited</t>
  </si>
  <si>
    <t>3. Removed Subjects</t>
  </si>
  <si>
    <t>Null</t>
  </si>
  <si>
    <t>FemalePer</t>
  </si>
  <si>
    <t>MalePer</t>
  </si>
  <si>
    <t>4. Converted stats_female_male_ratio to 2 columns (FemalePer, MalePer) to make quantitive and fix ratio converting to time.</t>
  </si>
  <si>
    <t>École Polytechnique Fédérale de Lausanne</t>
  </si>
  <si>
    <t>King's College London</t>
  </si>
  <si>
    <t>Universite PSL</t>
  </si>
  <si>
    <t>University Paris-Saclay</t>
  </si>
  <si>
    <t>University Heidelberg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</si>
</sst>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6" fillId="33" borderId="10" xfId="0" applyFont="1" applyFill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49"/>
  <sheetViews>
    <sheetView topLeftCell="A767" workbookViewId="0">
      <selection activeCell="B43" sqref="B43:B803"/>
    </sheetView>
  </sheetViews>
  <sheetFormatPr defaultRowHeight="15" x14ac:dyDescent="0.25"/>
  <cols>
    <col min="2" max="2" width="97.28515625" bestFit="1" customWidth="1"/>
    <col min="22" max="22" width="10.5703125" style="4" bestFit="1" customWidth="1"/>
    <col min="23" max="23" width="8.42578125" style="4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2858</v>
      </c>
      <c r="W1" s="4" t="s">
        <v>2859</v>
      </c>
      <c r="X1" t="s">
        <v>21</v>
      </c>
      <c r="Y1" t="s">
        <v>22</v>
      </c>
    </row>
    <row r="2" spans="1:25" x14ac:dyDescent="0.25">
      <c r="A2">
        <v>1</v>
      </c>
      <c r="B2" t="s">
        <v>23</v>
      </c>
      <c r="C2">
        <v>98.5</v>
      </c>
      <c r="D2">
        <v>10</v>
      </c>
      <c r="E2">
        <v>96.6</v>
      </c>
      <c r="F2">
        <v>5</v>
      </c>
      <c r="G2">
        <v>100</v>
      </c>
      <c r="H2">
        <v>2</v>
      </c>
      <c r="I2">
        <v>99</v>
      </c>
      <c r="J2">
        <v>5</v>
      </c>
      <c r="K2">
        <v>98.7</v>
      </c>
      <c r="L2">
        <v>77</v>
      </c>
      <c r="M2">
        <v>97.5</v>
      </c>
      <c r="N2">
        <v>14</v>
      </c>
      <c r="O2" t="s">
        <v>24</v>
      </c>
      <c r="P2">
        <v>0</v>
      </c>
      <c r="Q2">
        <v>468</v>
      </c>
      <c r="R2" t="s">
        <v>25</v>
      </c>
      <c r="S2" s="1">
        <v>21750</v>
      </c>
      <c r="T2">
        <v>10.9</v>
      </c>
      <c r="U2" s="2">
        <v>0.42</v>
      </c>
      <c r="V2" s="3">
        <v>0.49</v>
      </c>
      <c r="W2" s="3">
        <v>0.51</v>
      </c>
      <c r="X2" t="s">
        <v>23</v>
      </c>
      <c r="Y2" t="b">
        <v>0</v>
      </c>
    </row>
    <row r="3" spans="1:25" x14ac:dyDescent="0.25">
      <c r="A3">
        <v>2</v>
      </c>
      <c r="B3" t="s">
        <v>26</v>
      </c>
      <c r="C3">
        <v>98</v>
      </c>
      <c r="D3">
        <v>20</v>
      </c>
      <c r="E3">
        <v>99</v>
      </c>
      <c r="F3">
        <v>1</v>
      </c>
      <c r="G3">
        <v>97.8</v>
      </c>
      <c r="H3">
        <v>8</v>
      </c>
      <c r="I3">
        <v>99.6</v>
      </c>
      <c r="J3">
        <v>2</v>
      </c>
      <c r="K3">
        <v>100</v>
      </c>
      <c r="L3">
        <v>25</v>
      </c>
      <c r="M3">
        <v>87</v>
      </c>
      <c r="N3">
        <v>167</v>
      </c>
      <c r="O3" t="s">
        <v>27</v>
      </c>
      <c r="P3">
        <v>0</v>
      </c>
      <c r="Q3">
        <v>467</v>
      </c>
      <c r="R3" t="s">
        <v>28</v>
      </c>
      <c r="S3" s="1">
        <v>14517</v>
      </c>
      <c r="T3">
        <v>6.4</v>
      </c>
      <c r="U3" s="2">
        <v>0.23</v>
      </c>
      <c r="V3" s="4">
        <v>0.47</v>
      </c>
      <c r="W3" s="4">
        <v>0.53</v>
      </c>
      <c r="X3" t="s">
        <v>26</v>
      </c>
      <c r="Y3" t="b">
        <v>0</v>
      </c>
    </row>
    <row r="4" spans="1:25" x14ac:dyDescent="0.25">
      <c r="A4">
        <v>3</v>
      </c>
      <c r="B4" t="s">
        <v>29</v>
      </c>
      <c r="C4">
        <v>97.9</v>
      </c>
      <c r="D4">
        <v>30</v>
      </c>
      <c r="E4">
        <v>98.6</v>
      </c>
      <c r="F4">
        <v>2</v>
      </c>
      <c r="G4">
        <v>96.2</v>
      </c>
      <c r="H4">
        <v>11</v>
      </c>
      <c r="I4">
        <v>99.7</v>
      </c>
      <c r="J4">
        <v>1</v>
      </c>
      <c r="K4">
        <v>100</v>
      </c>
      <c r="L4">
        <v>16</v>
      </c>
      <c r="M4">
        <v>93.8</v>
      </c>
      <c r="N4">
        <v>66</v>
      </c>
      <c r="O4" t="s">
        <v>27</v>
      </c>
      <c r="P4">
        <v>0</v>
      </c>
      <c r="Q4">
        <v>471</v>
      </c>
      <c r="R4" t="s">
        <v>28</v>
      </c>
      <c r="S4" s="1">
        <v>11085</v>
      </c>
      <c r="T4">
        <v>8</v>
      </c>
      <c r="U4" s="2">
        <v>0.33</v>
      </c>
      <c r="V4" s="4">
        <v>0.41</v>
      </c>
      <c r="W4" s="4">
        <v>0.59</v>
      </c>
      <c r="X4" t="s">
        <v>29</v>
      </c>
      <c r="Y4" t="b">
        <v>0</v>
      </c>
    </row>
    <row r="5" spans="1:25" x14ac:dyDescent="0.25">
      <c r="A5">
        <v>4</v>
      </c>
      <c r="B5" t="s">
        <v>30</v>
      </c>
      <c r="C5">
        <v>97.8</v>
      </c>
      <c r="D5">
        <v>40</v>
      </c>
      <c r="E5">
        <v>97.7</v>
      </c>
      <c r="F5">
        <v>3</v>
      </c>
      <c r="G5">
        <v>99.9</v>
      </c>
      <c r="H5">
        <v>3</v>
      </c>
      <c r="I5">
        <v>99.4</v>
      </c>
      <c r="J5">
        <v>3</v>
      </c>
      <c r="K5">
        <v>84.2</v>
      </c>
      <c r="L5">
        <v>216</v>
      </c>
      <c r="M5">
        <v>90.8</v>
      </c>
      <c r="N5">
        <v>119</v>
      </c>
      <c r="O5" t="s">
        <v>27</v>
      </c>
      <c r="P5">
        <v>0</v>
      </c>
      <c r="Q5">
        <v>466</v>
      </c>
      <c r="R5" t="s">
        <v>28</v>
      </c>
      <c r="S5" s="1">
        <v>20050</v>
      </c>
      <c r="T5">
        <v>9</v>
      </c>
      <c r="U5" s="2">
        <v>0.25</v>
      </c>
      <c r="V5" s="4">
        <v>0.51</v>
      </c>
      <c r="W5" s="4">
        <v>0.49</v>
      </c>
      <c r="X5" t="s">
        <v>30</v>
      </c>
      <c r="Y5" t="b">
        <v>0</v>
      </c>
    </row>
    <row r="6" spans="1:25" x14ac:dyDescent="0.25">
      <c r="A6">
        <v>5</v>
      </c>
      <c r="B6" t="s">
        <v>31</v>
      </c>
      <c r="C6">
        <v>97.5</v>
      </c>
      <c r="D6">
        <v>50</v>
      </c>
      <c r="E6">
        <v>95.8</v>
      </c>
      <c r="F6">
        <v>7</v>
      </c>
      <c r="G6">
        <v>100</v>
      </c>
      <c r="H6">
        <v>1</v>
      </c>
      <c r="I6">
        <v>98</v>
      </c>
      <c r="J6">
        <v>12</v>
      </c>
      <c r="K6">
        <v>87.9</v>
      </c>
      <c r="L6">
        <v>180</v>
      </c>
      <c r="M6">
        <v>97.4</v>
      </c>
      <c r="N6">
        <v>15</v>
      </c>
      <c r="O6" t="s">
        <v>24</v>
      </c>
      <c r="P6">
        <v>0</v>
      </c>
      <c r="Q6">
        <v>470</v>
      </c>
      <c r="R6" t="s">
        <v>25</v>
      </c>
      <c r="S6" s="1">
        <v>20565</v>
      </c>
      <c r="T6">
        <v>11.5</v>
      </c>
      <c r="U6" s="2">
        <v>0.38</v>
      </c>
      <c r="V6" s="3">
        <v>0.48</v>
      </c>
      <c r="W6" s="3">
        <v>0.52</v>
      </c>
      <c r="X6" t="s">
        <v>31</v>
      </c>
      <c r="Y6" t="b">
        <v>0</v>
      </c>
    </row>
    <row r="7" spans="1:25" x14ac:dyDescent="0.25">
      <c r="A7">
        <v>6</v>
      </c>
      <c r="B7" t="s">
        <v>32</v>
      </c>
      <c r="C7">
        <v>96.9</v>
      </c>
      <c r="D7">
        <v>60</v>
      </c>
      <c r="E7">
        <v>96.3</v>
      </c>
      <c r="F7">
        <v>6</v>
      </c>
      <c r="G7">
        <v>97.9</v>
      </c>
      <c r="H7">
        <v>7</v>
      </c>
      <c r="I7">
        <v>98.8</v>
      </c>
      <c r="J7">
        <v>7</v>
      </c>
      <c r="K7">
        <v>95.1</v>
      </c>
      <c r="L7">
        <v>118</v>
      </c>
      <c r="M7">
        <v>89.1</v>
      </c>
      <c r="N7">
        <v>135</v>
      </c>
      <c r="O7" t="s">
        <v>27</v>
      </c>
      <c r="P7">
        <v>0</v>
      </c>
      <c r="Q7">
        <v>469</v>
      </c>
      <c r="R7" t="s">
        <v>28</v>
      </c>
      <c r="S7" s="1">
        <v>7753</v>
      </c>
      <c r="T7">
        <v>7.3</v>
      </c>
      <c r="U7" s="2">
        <v>0.23</v>
      </c>
      <c r="V7" s="4">
        <v>0.47</v>
      </c>
      <c r="W7" s="4">
        <v>0.53</v>
      </c>
      <c r="X7" t="s">
        <v>32</v>
      </c>
      <c r="Y7" t="b">
        <v>0</v>
      </c>
    </row>
    <row r="8" spans="1:25" x14ac:dyDescent="0.25">
      <c r="A8">
        <v>7</v>
      </c>
      <c r="B8" t="s">
        <v>33</v>
      </c>
      <c r="C8">
        <v>96.5</v>
      </c>
      <c r="D8">
        <v>70</v>
      </c>
      <c r="E8">
        <v>96.6</v>
      </c>
      <c r="F8">
        <v>4</v>
      </c>
      <c r="G8">
        <v>98</v>
      </c>
      <c r="H8">
        <v>6</v>
      </c>
      <c r="I8">
        <v>95.9</v>
      </c>
      <c r="J8">
        <v>38</v>
      </c>
      <c r="K8">
        <v>100</v>
      </c>
      <c r="L8">
        <v>2</v>
      </c>
      <c r="M8">
        <v>90.6</v>
      </c>
      <c r="N8">
        <v>123</v>
      </c>
      <c r="O8" t="s">
        <v>27</v>
      </c>
      <c r="P8">
        <v>0</v>
      </c>
      <c r="Q8">
        <v>128779</v>
      </c>
      <c r="R8" t="s">
        <v>28</v>
      </c>
      <c r="S8" s="1">
        <v>2240</v>
      </c>
      <c r="T8">
        <v>6.1</v>
      </c>
      <c r="U8" s="2">
        <v>0.33</v>
      </c>
      <c r="V8" s="4">
        <v>0.37</v>
      </c>
      <c r="W8" s="4">
        <v>0.63</v>
      </c>
      <c r="X8" t="s">
        <v>34</v>
      </c>
      <c r="Y8" t="b">
        <v>0</v>
      </c>
    </row>
    <row r="9" spans="1:25" x14ac:dyDescent="0.25">
      <c r="A9">
        <v>8</v>
      </c>
      <c r="B9" t="s">
        <v>35</v>
      </c>
      <c r="C9">
        <v>95.1</v>
      </c>
      <c r="D9">
        <v>80</v>
      </c>
      <c r="E9">
        <v>90.9</v>
      </c>
      <c r="F9">
        <v>12</v>
      </c>
      <c r="G9">
        <v>95.5</v>
      </c>
      <c r="H9">
        <v>12</v>
      </c>
      <c r="I9">
        <v>98.6</v>
      </c>
      <c r="J9">
        <v>8</v>
      </c>
      <c r="K9">
        <v>90.9</v>
      </c>
      <c r="L9">
        <v>157</v>
      </c>
      <c r="M9">
        <v>98.3</v>
      </c>
      <c r="N9">
        <v>6</v>
      </c>
      <c r="O9" t="s">
        <v>24</v>
      </c>
      <c r="P9">
        <v>0</v>
      </c>
      <c r="Q9">
        <v>472</v>
      </c>
      <c r="R9" t="s">
        <v>25</v>
      </c>
      <c r="S9" s="1">
        <v>20275</v>
      </c>
      <c r="T9">
        <v>11.8</v>
      </c>
      <c r="U9" s="2">
        <v>0.61</v>
      </c>
      <c r="V9" s="3">
        <v>0.42</v>
      </c>
      <c r="W9" s="3">
        <v>0.57999999999999996</v>
      </c>
      <c r="X9" t="s">
        <v>35</v>
      </c>
      <c r="Y9" t="b">
        <v>0</v>
      </c>
    </row>
    <row r="10" spans="1:25" x14ac:dyDescent="0.25">
      <c r="A10">
        <v>9</v>
      </c>
      <c r="B10" t="s">
        <v>36</v>
      </c>
      <c r="C10">
        <v>94.6</v>
      </c>
      <c r="D10">
        <v>90</v>
      </c>
      <c r="E10">
        <v>87.2</v>
      </c>
      <c r="F10">
        <v>18</v>
      </c>
      <c r="G10">
        <v>98.8</v>
      </c>
      <c r="H10">
        <v>4</v>
      </c>
      <c r="I10">
        <v>99</v>
      </c>
      <c r="J10">
        <v>4</v>
      </c>
      <c r="K10">
        <v>99.4</v>
      </c>
      <c r="L10">
        <v>63</v>
      </c>
      <c r="M10">
        <v>86.8</v>
      </c>
      <c r="N10">
        <v>171</v>
      </c>
      <c r="O10" t="s">
        <v>37</v>
      </c>
      <c r="P10">
        <v>0</v>
      </c>
      <c r="Q10">
        <v>474</v>
      </c>
      <c r="R10" t="s">
        <v>28</v>
      </c>
      <c r="S10" s="1">
        <v>39991</v>
      </c>
      <c r="T10">
        <v>17.899999999999999</v>
      </c>
      <c r="U10" s="2">
        <v>0.22</v>
      </c>
      <c r="V10" s="4">
        <v>0.52</v>
      </c>
      <c r="W10" s="4">
        <v>0.48</v>
      </c>
      <c r="X10" t="s">
        <v>36</v>
      </c>
      <c r="Y10" t="b">
        <v>0</v>
      </c>
    </row>
    <row r="11" spans="1:25" x14ac:dyDescent="0.25">
      <c r="A11">
        <v>10</v>
      </c>
      <c r="B11" t="s">
        <v>38</v>
      </c>
      <c r="C11">
        <v>94.2</v>
      </c>
      <c r="D11">
        <v>100</v>
      </c>
      <c r="E11">
        <v>94</v>
      </c>
      <c r="F11">
        <v>10</v>
      </c>
      <c r="G11">
        <v>94.9</v>
      </c>
      <c r="H11">
        <v>13</v>
      </c>
      <c r="I11">
        <v>97.7</v>
      </c>
      <c r="J11">
        <v>18</v>
      </c>
      <c r="K11">
        <v>86.5</v>
      </c>
      <c r="L11">
        <v>192</v>
      </c>
      <c r="M11">
        <v>82.4</v>
      </c>
      <c r="N11">
        <v>216</v>
      </c>
      <c r="O11" t="s">
        <v>27</v>
      </c>
      <c r="P11">
        <v>0</v>
      </c>
      <c r="Q11">
        <v>475</v>
      </c>
      <c r="R11" t="s">
        <v>28</v>
      </c>
      <c r="S11" s="1">
        <v>11924</v>
      </c>
      <c r="T11">
        <v>5.2</v>
      </c>
      <c r="U11" s="2">
        <v>0.21</v>
      </c>
      <c r="V11" s="4">
        <v>0.51</v>
      </c>
      <c r="W11" s="4">
        <v>0.49</v>
      </c>
      <c r="X11" t="s">
        <v>38</v>
      </c>
      <c r="Y11" t="b">
        <v>0</v>
      </c>
    </row>
    <row r="12" spans="1:25" x14ac:dyDescent="0.25">
      <c r="A12">
        <v>11</v>
      </c>
      <c r="B12" t="s">
        <v>39</v>
      </c>
      <c r="C12">
        <v>93.1</v>
      </c>
      <c r="D12">
        <v>110</v>
      </c>
      <c r="E12">
        <v>87.6</v>
      </c>
      <c r="F12">
        <v>16</v>
      </c>
      <c r="G12">
        <v>96.8</v>
      </c>
      <c r="H12">
        <v>10</v>
      </c>
      <c r="I12">
        <v>95.6</v>
      </c>
      <c r="J12">
        <v>41</v>
      </c>
      <c r="K12">
        <v>82.9</v>
      </c>
      <c r="L12">
        <v>229</v>
      </c>
      <c r="M12">
        <v>95.6</v>
      </c>
      <c r="N12">
        <v>36</v>
      </c>
      <c r="O12" t="s">
        <v>24</v>
      </c>
      <c r="P12">
        <v>0</v>
      </c>
      <c r="Q12">
        <v>479</v>
      </c>
      <c r="R12" t="s">
        <v>40</v>
      </c>
      <c r="S12" s="1">
        <v>22619</v>
      </c>
      <c r="T12">
        <v>15.4</v>
      </c>
      <c r="U12" s="2">
        <v>0.43</v>
      </c>
      <c r="V12" s="3">
        <v>0.33</v>
      </c>
      <c r="W12" s="3">
        <v>0.67</v>
      </c>
      <c r="X12" t="s">
        <v>39</v>
      </c>
      <c r="Y12" t="b">
        <v>0</v>
      </c>
    </row>
    <row r="13" spans="1:25" x14ac:dyDescent="0.25">
      <c r="A13">
        <v>12</v>
      </c>
      <c r="B13" t="s">
        <v>41</v>
      </c>
      <c r="C13">
        <v>92.4</v>
      </c>
      <c r="D13">
        <v>120</v>
      </c>
      <c r="E13">
        <v>95.3</v>
      </c>
      <c r="F13">
        <v>9</v>
      </c>
      <c r="G13">
        <v>98.1</v>
      </c>
      <c r="H13">
        <v>5</v>
      </c>
      <c r="I13">
        <v>93.2</v>
      </c>
      <c r="J13">
        <v>73</v>
      </c>
      <c r="K13">
        <v>99.9</v>
      </c>
      <c r="L13">
        <v>38</v>
      </c>
      <c r="M13">
        <v>51.7</v>
      </c>
      <c r="N13">
        <v>750</v>
      </c>
      <c r="O13" t="s">
        <v>24</v>
      </c>
      <c r="P13">
        <v>0</v>
      </c>
      <c r="Q13">
        <v>535</v>
      </c>
      <c r="R13" t="s">
        <v>42</v>
      </c>
      <c r="S13" s="1">
        <v>38518</v>
      </c>
      <c r="T13">
        <v>11.2</v>
      </c>
      <c r="U13" s="2">
        <v>0.1</v>
      </c>
      <c r="V13" s="3" t="s">
        <v>2857</v>
      </c>
      <c r="W13" s="3" t="s">
        <v>2857</v>
      </c>
      <c r="X13" t="s">
        <v>43</v>
      </c>
      <c r="Y13" t="b">
        <v>0</v>
      </c>
    </row>
    <row r="14" spans="1:25" x14ac:dyDescent="0.25">
      <c r="A14">
        <v>13</v>
      </c>
      <c r="B14" t="s">
        <v>44</v>
      </c>
      <c r="C14">
        <v>92.1</v>
      </c>
      <c r="D14">
        <v>130</v>
      </c>
      <c r="E14">
        <v>89.6</v>
      </c>
      <c r="F14">
        <v>13</v>
      </c>
      <c r="G14">
        <v>91.2</v>
      </c>
      <c r="H14">
        <v>19</v>
      </c>
      <c r="I14">
        <v>97.6</v>
      </c>
      <c r="J14">
        <v>20</v>
      </c>
      <c r="K14">
        <v>93.8</v>
      </c>
      <c r="L14">
        <v>129</v>
      </c>
      <c r="M14">
        <v>82.3</v>
      </c>
      <c r="N14">
        <v>219</v>
      </c>
      <c r="O14" t="s">
        <v>27</v>
      </c>
      <c r="P14">
        <v>0</v>
      </c>
      <c r="Q14">
        <v>473</v>
      </c>
      <c r="R14" t="s">
        <v>28</v>
      </c>
      <c r="S14" s="1">
        <v>15792</v>
      </c>
      <c r="T14">
        <v>6.2</v>
      </c>
      <c r="U14" s="2">
        <v>0.36</v>
      </c>
      <c r="V14" s="4">
        <v>0.47</v>
      </c>
      <c r="W14" s="4">
        <v>0.53</v>
      </c>
      <c r="X14" t="s">
        <v>44</v>
      </c>
      <c r="Y14" t="b">
        <v>0</v>
      </c>
    </row>
    <row r="15" spans="1:25" x14ac:dyDescent="0.25">
      <c r="A15">
        <v>14</v>
      </c>
      <c r="B15" t="s">
        <v>45</v>
      </c>
      <c r="C15">
        <v>91.8</v>
      </c>
      <c r="D15">
        <v>140</v>
      </c>
      <c r="E15">
        <v>95.6</v>
      </c>
      <c r="F15">
        <v>8</v>
      </c>
      <c r="G15">
        <v>97.3</v>
      </c>
      <c r="H15">
        <v>9</v>
      </c>
      <c r="I15">
        <v>87.2</v>
      </c>
      <c r="J15">
        <v>172</v>
      </c>
      <c r="K15">
        <v>98.8</v>
      </c>
      <c r="L15">
        <v>72</v>
      </c>
      <c r="M15">
        <v>70.2</v>
      </c>
      <c r="N15">
        <v>404</v>
      </c>
      <c r="O15" t="s">
        <v>24</v>
      </c>
      <c r="P15">
        <v>0</v>
      </c>
      <c r="Q15">
        <v>514</v>
      </c>
      <c r="R15" t="s">
        <v>42</v>
      </c>
      <c r="S15" s="1">
        <v>33064</v>
      </c>
      <c r="T15">
        <v>10.9</v>
      </c>
      <c r="U15" s="2">
        <v>0.14000000000000001</v>
      </c>
      <c r="V15" s="3" t="s">
        <v>2857</v>
      </c>
      <c r="W15" s="3" t="s">
        <v>2857</v>
      </c>
      <c r="X15" t="s">
        <v>45</v>
      </c>
      <c r="Y15" t="b">
        <v>0</v>
      </c>
    </row>
    <row r="16" spans="1:25" x14ac:dyDescent="0.25">
      <c r="A16">
        <v>15</v>
      </c>
      <c r="B16" t="s">
        <v>46</v>
      </c>
      <c r="C16">
        <v>91.1</v>
      </c>
      <c r="D16">
        <v>150</v>
      </c>
      <c r="E16">
        <v>84.4</v>
      </c>
      <c r="F16">
        <v>23</v>
      </c>
      <c r="G16">
        <v>92.3</v>
      </c>
      <c r="H16">
        <v>17</v>
      </c>
      <c r="I16">
        <v>97.2</v>
      </c>
      <c r="J16">
        <v>27</v>
      </c>
      <c r="K16">
        <v>100</v>
      </c>
      <c r="L16">
        <v>11</v>
      </c>
      <c r="M16">
        <v>84.2</v>
      </c>
      <c r="N16">
        <v>198</v>
      </c>
      <c r="O16" t="s">
        <v>27</v>
      </c>
      <c r="P16">
        <v>0</v>
      </c>
      <c r="Q16">
        <v>478</v>
      </c>
      <c r="R16" t="s">
        <v>28</v>
      </c>
      <c r="S16" s="1">
        <v>15772</v>
      </c>
      <c r="T16">
        <v>4.0999999999999996</v>
      </c>
      <c r="U16" s="2">
        <v>0.28000000000000003</v>
      </c>
      <c r="V16" s="4">
        <v>0.56000000000000005</v>
      </c>
      <c r="W16" s="4">
        <v>0.44</v>
      </c>
      <c r="X16" t="s">
        <v>46</v>
      </c>
      <c r="Y16" t="b">
        <v>0</v>
      </c>
    </row>
    <row r="17" spans="1:25" x14ac:dyDescent="0.25">
      <c r="A17">
        <v>16</v>
      </c>
      <c r="B17" t="s">
        <v>47</v>
      </c>
      <c r="C17">
        <v>91</v>
      </c>
      <c r="D17">
        <v>160</v>
      </c>
      <c r="E17">
        <v>87.7</v>
      </c>
      <c r="F17">
        <v>15</v>
      </c>
      <c r="G17">
        <v>89.7</v>
      </c>
      <c r="H17">
        <v>21</v>
      </c>
      <c r="I17">
        <v>97.6</v>
      </c>
      <c r="J17">
        <v>23</v>
      </c>
      <c r="K17">
        <v>97.7</v>
      </c>
      <c r="L17">
        <v>90</v>
      </c>
      <c r="M17">
        <v>78.8</v>
      </c>
      <c r="N17">
        <v>268</v>
      </c>
      <c r="O17" t="s">
        <v>27</v>
      </c>
      <c r="P17">
        <v>0</v>
      </c>
      <c r="Q17">
        <v>480</v>
      </c>
      <c r="R17" t="s">
        <v>28</v>
      </c>
      <c r="S17" s="1">
        <v>21312</v>
      </c>
      <c r="T17">
        <v>6.2</v>
      </c>
      <c r="U17" s="2">
        <v>0.22</v>
      </c>
      <c r="V17" s="4">
        <v>0.54</v>
      </c>
      <c r="W17" s="4">
        <v>0.46</v>
      </c>
      <c r="X17" t="s">
        <v>47</v>
      </c>
      <c r="Y17" t="b">
        <v>0</v>
      </c>
    </row>
    <row r="18" spans="1:25" x14ac:dyDescent="0.25">
      <c r="A18">
        <v>17</v>
      </c>
      <c r="B18" t="s">
        <v>48</v>
      </c>
      <c r="C18">
        <v>90.9</v>
      </c>
      <c r="D18">
        <v>170</v>
      </c>
      <c r="E18">
        <v>88.6</v>
      </c>
      <c r="F18">
        <v>14</v>
      </c>
      <c r="G18">
        <v>89.7</v>
      </c>
      <c r="H18">
        <v>20</v>
      </c>
      <c r="I18">
        <v>97.4</v>
      </c>
      <c r="J18">
        <v>25</v>
      </c>
      <c r="K18">
        <v>75.2</v>
      </c>
      <c r="L18">
        <v>332</v>
      </c>
      <c r="M18">
        <v>86.9</v>
      </c>
      <c r="N18">
        <v>168</v>
      </c>
      <c r="O18" t="s">
        <v>27</v>
      </c>
      <c r="P18">
        <v>0</v>
      </c>
      <c r="Q18">
        <v>476</v>
      </c>
      <c r="R18" t="s">
        <v>28</v>
      </c>
      <c r="S18" s="1">
        <v>25914</v>
      </c>
      <c r="T18">
        <v>5.2</v>
      </c>
      <c r="U18" s="2">
        <v>0.35</v>
      </c>
      <c r="V18" s="4" t="s">
        <v>2857</v>
      </c>
      <c r="W18" s="4" t="s">
        <v>2857</v>
      </c>
      <c r="X18" t="s">
        <v>48</v>
      </c>
      <c r="Y18" t="b">
        <v>0</v>
      </c>
    </row>
    <row r="19" spans="1:25" x14ac:dyDescent="0.25">
      <c r="A19">
        <v>18</v>
      </c>
      <c r="B19" t="s">
        <v>49</v>
      </c>
      <c r="C19">
        <v>90.1</v>
      </c>
      <c r="D19">
        <v>180</v>
      </c>
      <c r="E19">
        <v>85.7</v>
      </c>
      <c r="F19">
        <v>19</v>
      </c>
      <c r="G19">
        <v>91.9</v>
      </c>
      <c r="H19">
        <v>18</v>
      </c>
      <c r="I19">
        <v>96.4</v>
      </c>
      <c r="J19">
        <v>34</v>
      </c>
      <c r="K19">
        <v>92.3</v>
      </c>
      <c r="L19">
        <v>143</v>
      </c>
      <c r="M19">
        <v>74.3</v>
      </c>
      <c r="N19">
        <v>341</v>
      </c>
      <c r="O19" t="s">
        <v>37</v>
      </c>
      <c r="P19">
        <v>0</v>
      </c>
      <c r="Q19">
        <v>477</v>
      </c>
      <c r="R19" t="s">
        <v>28</v>
      </c>
      <c r="S19" s="1">
        <v>42634</v>
      </c>
      <c r="T19">
        <v>9.6</v>
      </c>
      <c r="U19" s="2">
        <v>0.15</v>
      </c>
      <c r="V19" s="4">
        <v>0.56000000000000005</v>
      </c>
      <c r="W19" s="4">
        <v>0.44</v>
      </c>
      <c r="X19" t="s">
        <v>49</v>
      </c>
      <c r="Y19" t="b">
        <v>0</v>
      </c>
    </row>
    <row r="20" spans="1:25" x14ac:dyDescent="0.25">
      <c r="A20">
        <v>19</v>
      </c>
      <c r="B20" t="s">
        <v>50</v>
      </c>
      <c r="C20">
        <v>90</v>
      </c>
      <c r="D20">
        <v>190</v>
      </c>
      <c r="E20">
        <v>78.8</v>
      </c>
      <c r="F20">
        <v>25</v>
      </c>
      <c r="G20">
        <v>94</v>
      </c>
      <c r="H20">
        <v>16</v>
      </c>
      <c r="I20">
        <v>95.4</v>
      </c>
      <c r="J20">
        <v>47</v>
      </c>
      <c r="K20">
        <v>100</v>
      </c>
      <c r="L20">
        <v>19</v>
      </c>
      <c r="M20">
        <v>91.1</v>
      </c>
      <c r="N20">
        <v>116</v>
      </c>
      <c r="O20" t="s">
        <v>24</v>
      </c>
      <c r="P20">
        <v>6</v>
      </c>
      <c r="Q20">
        <v>504</v>
      </c>
      <c r="R20" t="s">
        <v>51</v>
      </c>
      <c r="S20" s="1">
        <v>33334</v>
      </c>
      <c r="T20">
        <v>20</v>
      </c>
      <c r="U20" s="2">
        <v>0.24</v>
      </c>
      <c r="V20" s="3">
        <v>0.49</v>
      </c>
      <c r="W20" s="3">
        <v>0.51</v>
      </c>
      <c r="X20" t="s">
        <v>52</v>
      </c>
      <c r="Y20" t="b">
        <v>0</v>
      </c>
    </row>
    <row r="21" spans="1:25" x14ac:dyDescent="0.25">
      <c r="A21">
        <v>20</v>
      </c>
      <c r="B21" t="s">
        <v>53</v>
      </c>
      <c r="C21">
        <v>89.5</v>
      </c>
      <c r="D21">
        <v>200</v>
      </c>
      <c r="E21">
        <v>85.7</v>
      </c>
      <c r="F21">
        <v>20</v>
      </c>
      <c r="G21">
        <v>88.7</v>
      </c>
      <c r="H21">
        <v>22</v>
      </c>
      <c r="I21">
        <v>97.6</v>
      </c>
      <c r="J21">
        <v>22</v>
      </c>
      <c r="K21">
        <v>69.400000000000006</v>
      </c>
      <c r="L21">
        <v>447</v>
      </c>
      <c r="M21">
        <v>86</v>
      </c>
      <c r="N21">
        <v>175</v>
      </c>
      <c r="O21" t="s">
        <v>27</v>
      </c>
      <c r="P21">
        <v>0</v>
      </c>
      <c r="Q21">
        <v>484</v>
      </c>
      <c r="R21" t="s">
        <v>28</v>
      </c>
      <c r="S21" s="1">
        <v>23620</v>
      </c>
      <c r="T21">
        <v>10</v>
      </c>
      <c r="U21" s="2">
        <v>0.24</v>
      </c>
      <c r="V21" s="4">
        <v>0.51</v>
      </c>
      <c r="W21" s="4">
        <v>0.49</v>
      </c>
      <c r="X21" t="s">
        <v>53</v>
      </c>
      <c r="Y21" t="b">
        <v>0</v>
      </c>
    </row>
    <row r="22" spans="1:25" x14ac:dyDescent="0.25">
      <c r="A22">
        <v>21</v>
      </c>
      <c r="B22" t="s">
        <v>54</v>
      </c>
      <c r="C22">
        <v>88.6</v>
      </c>
      <c r="D22">
        <v>210</v>
      </c>
      <c r="E22">
        <v>77.5</v>
      </c>
      <c r="F22">
        <v>28</v>
      </c>
      <c r="G22">
        <v>94.1</v>
      </c>
      <c r="H22">
        <v>15</v>
      </c>
      <c r="I22">
        <v>92.8</v>
      </c>
      <c r="J22">
        <v>81</v>
      </c>
      <c r="K22">
        <v>96.1</v>
      </c>
      <c r="L22">
        <v>103</v>
      </c>
      <c r="M22">
        <v>90.7</v>
      </c>
      <c r="N22">
        <v>122</v>
      </c>
      <c r="O22" t="s">
        <v>24</v>
      </c>
      <c r="P22">
        <v>0</v>
      </c>
      <c r="Q22">
        <v>483</v>
      </c>
      <c r="R22" t="s">
        <v>55</v>
      </c>
      <c r="S22" s="1">
        <v>79282</v>
      </c>
      <c r="T22">
        <v>25.8</v>
      </c>
      <c r="U22" s="2">
        <v>0.27</v>
      </c>
      <c r="V22" s="3">
        <v>0.56000000000000005</v>
      </c>
      <c r="W22" s="3">
        <v>0.44</v>
      </c>
      <c r="X22" t="s">
        <v>54</v>
      </c>
      <c r="Y22" t="b">
        <v>0</v>
      </c>
    </row>
    <row r="23" spans="1:25" x14ac:dyDescent="0.25">
      <c r="A23">
        <v>22</v>
      </c>
      <c r="B23" t="s">
        <v>56</v>
      </c>
      <c r="C23">
        <v>88.1</v>
      </c>
      <c r="D23">
        <v>220</v>
      </c>
      <c r="E23">
        <v>78.400000000000006</v>
      </c>
      <c r="F23">
        <v>26</v>
      </c>
      <c r="G23">
        <v>86.4</v>
      </c>
      <c r="H23">
        <v>24</v>
      </c>
      <c r="I23">
        <v>98.6</v>
      </c>
      <c r="J23">
        <v>9</v>
      </c>
      <c r="K23">
        <v>75.2</v>
      </c>
      <c r="L23">
        <v>335</v>
      </c>
      <c r="M23">
        <v>97.9</v>
      </c>
      <c r="N23">
        <v>8</v>
      </c>
      <c r="O23" t="s">
        <v>24</v>
      </c>
      <c r="P23">
        <v>0</v>
      </c>
      <c r="Q23">
        <v>481</v>
      </c>
      <c r="R23" t="s">
        <v>25</v>
      </c>
      <c r="S23" s="1">
        <v>41110</v>
      </c>
      <c r="T23">
        <v>11.3</v>
      </c>
      <c r="U23" s="2">
        <v>0.61</v>
      </c>
      <c r="V23" s="3">
        <v>0.59</v>
      </c>
      <c r="W23" s="3">
        <v>0.41</v>
      </c>
      <c r="X23" t="s">
        <v>57</v>
      </c>
      <c r="Y23" t="b">
        <v>0</v>
      </c>
    </row>
    <row r="24" spans="1:25" x14ac:dyDescent="0.25">
      <c r="A24">
        <v>23</v>
      </c>
      <c r="B24" t="s">
        <v>58</v>
      </c>
      <c r="C24">
        <v>87.4</v>
      </c>
      <c r="D24">
        <v>230</v>
      </c>
      <c r="E24">
        <v>84.7</v>
      </c>
      <c r="F24">
        <v>22</v>
      </c>
      <c r="G24">
        <v>87.4</v>
      </c>
      <c r="H24">
        <v>23</v>
      </c>
      <c r="I24">
        <v>95.5</v>
      </c>
      <c r="J24">
        <v>45</v>
      </c>
      <c r="K24">
        <v>80.7</v>
      </c>
      <c r="L24">
        <v>255</v>
      </c>
      <c r="M24">
        <v>69</v>
      </c>
      <c r="N24">
        <v>421</v>
      </c>
      <c r="O24" t="s">
        <v>37</v>
      </c>
      <c r="P24">
        <v>0</v>
      </c>
      <c r="Q24">
        <v>482</v>
      </c>
      <c r="R24" t="s">
        <v>28</v>
      </c>
      <c r="S24" s="1">
        <v>45783</v>
      </c>
      <c r="T24">
        <v>8.1</v>
      </c>
      <c r="U24" s="2">
        <v>0.16</v>
      </c>
      <c r="V24" s="4">
        <v>0.51</v>
      </c>
      <c r="W24" s="4">
        <v>0.49</v>
      </c>
      <c r="X24" t="s">
        <v>58</v>
      </c>
      <c r="Y24" t="b">
        <v>0</v>
      </c>
    </row>
    <row r="25" spans="1:25" x14ac:dyDescent="0.25">
      <c r="A25">
        <v>24</v>
      </c>
      <c r="B25" t="s">
        <v>59</v>
      </c>
      <c r="C25">
        <v>86.3</v>
      </c>
      <c r="D25">
        <v>240</v>
      </c>
      <c r="E25">
        <v>75</v>
      </c>
      <c r="F25">
        <v>32</v>
      </c>
      <c r="G25">
        <v>84.6</v>
      </c>
      <c r="H25">
        <v>26</v>
      </c>
      <c r="I25">
        <v>98.9</v>
      </c>
      <c r="J25">
        <v>6</v>
      </c>
      <c r="K25">
        <v>87.3</v>
      </c>
      <c r="L25">
        <v>182</v>
      </c>
      <c r="M25">
        <v>85.5</v>
      </c>
      <c r="N25">
        <v>184</v>
      </c>
      <c r="O25" t="s">
        <v>27</v>
      </c>
      <c r="P25">
        <v>0</v>
      </c>
      <c r="Q25">
        <v>485</v>
      </c>
      <c r="R25" t="s">
        <v>28</v>
      </c>
      <c r="S25" s="1">
        <v>13562</v>
      </c>
      <c r="T25">
        <v>11.9</v>
      </c>
      <c r="U25" s="2">
        <v>0.44</v>
      </c>
      <c r="V25" s="4">
        <v>0.44</v>
      </c>
      <c r="W25" s="4">
        <v>0.56000000000000005</v>
      </c>
      <c r="X25" t="s">
        <v>59</v>
      </c>
      <c r="Y25" t="b">
        <v>0</v>
      </c>
    </row>
    <row r="26" spans="1:25" x14ac:dyDescent="0.25">
      <c r="A26">
        <v>25</v>
      </c>
      <c r="B26" t="s">
        <v>60</v>
      </c>
      <c r="C26">
        <v>85.3</v>
      </c>
      <c r="D26">
        <v>250</v>
      </c>
      <c r="E26">
        <v>78</v>
      </c>
      <c r="F26">
        <v>27</v>
      </c>
      <c r="G26">
        <v>83.5</v>
      </c>
      <c r="H26">
        <v>29</v>
      </c>
      <c r="I26">
        <v>98.2</v>
      </c>
      <c r="J26">
        <v>11</v>
      </c>
      <c r="K26">
        <v>77.599999999999994</v>
      </c>
      <c r="L26">
        <v>294</v>
      </c>
      <c r="M26">
        <v>73.2</v>
      </c>
      <c r="N26">
        <v>362</v>
      </c>
      <c r="O26" t="s">
        <v>37</v>
      </c>
      <c r="P26">
        <v>0</v>
      </c>
      <c r="Q26">
        <v>489</v>
      </c>
      <c r="R26" t="s">
        <v>28</v>
      </c>
      <c r="S26" s="1">
        <v>49486</v>
      </c>
      <c r="T26">
        <v>10.1</v>
      </c>
      <c r="U26" s="2">
        <v>0.16</v>
      </c>
      <c r="V26" s="4">
        <v>0.56000000000000005</v>
      </c>
      <c r="W26" s="4">
        <v>0.44</v>
      </c>
      <c r="X26" t="s">
        <v>60</v>
      </c>
      <c r="Y26" t="b">
        <v>0</v>
      </c>
    </row>
    <row r="27" spans="1:25" x14ac:dyDescent="0.25">
      <c r="A27">
        <v>26</v>
      </c>
      <c r="B27" t="s">
        <v>61</v>
      </c>
      <c r="C27">
        <v>83.9</v>
      </c>
      <c r="D27">
        <v>260</v>
      </c>
      <c r="E27">
        <v>79.3</v>
      </c>
      <c r="F27">
        <v>24</v>
      </c>
      <c r="G27">
        <v>76.099999999999994</v>
      </c>
      <c r="H27">
        <v>41</v>
      </c>
      <c r="I27">
        <v>96.2</v>
      </c>
      <c r="J27">
        <v>36</v>
      </c>
      <c r="K27">
        <v>100</v>
      </c>
      <c r="L27">
        <v>6</v>
      </c>
      <c r="M27">
        <v>74.8</v>
      </c>
      <c r="N27">
        <v>331</v>
      </c>
      <c r="O27" t="s">
        <v>27</v>
      </c>
      <c r="P27">
        <v>0</v>
      </c>
      <c r="Q27">
        <v>487</v>
      </c>
      <c r="R27" t="s">
        <v>28</v>
      </c>
      <c r="S27" s="1">
        <v>15527</v>
      </c>
      <c r="T27">
        <v>3.9</v>
      </c>
      <c r="U27" s="2">
        <v>0.18</v>
      </c>
      <c r="V27" s="4">
        <v>0.52</v>
      </c>
      <c r="W27" s="4">
        <v>0.48</v>
      </c>
      <c r="X27" t="s">
        <v>61</v>
      </c>
      <c r="Y27" t="b">
        <v>0</v>
      </c>
    </row>
    <row r="28" spans="1:25" x14ac:dyDescent="0.25">
      <c r="A28">
        <v>27</v>
      </c>
      <c r="B28" t="s">
        <v>62</v>
      </c>
      <c r="C28">
        <v>83.5</v>
      </c>
      <c r="D28">
        <v>270</v>
      </c>
      <c r="E28">
        <v>73.2</v>
      </c>
      <c r="F28">
        <v>36</v>
      </c>
      <c r="G28">
        <v>84</v>
      </c>
      <c r="H28">
        <v>28</v>
      </c>
      <c r="I28">
        <v>94.9</v>
      </c>
      <c r="J28">
        <v>49</v>
      </c>
      <c r="K28">
        <v>75.400000000000006</v>
      </c>
      <c r="L28">
        <v>330</v>
      </c>
      <c r="M28">
        <v>80.7</v>
      </c>
      <c r="N28">
        <v>245</v>
      </c>
      <c r="O28" t="s">
        <v>27</v>
      </c>
      <c r="P28">
        <v>0</v>
      </c>
      <c r="Q28">
        <v>508</v>
      </c>
      <c r="R28" t="s">
        <v>28</v>
      </c>
      <c r="S28" s="1">
        <v>48461</v>
      </c>
      <c r="T28">
        <v>11.8</v>
      </c>
      <c r="U28" s="2">
        <v>0.42</v>
      </c>
      <c r="V28" s="4">
        <v>0.57999999999999996</v>
      </c>
      <c r="W28" s="4">
        <v>0.42</v>
      </c>
      <c r="X28" t="s">
        <v>62</v>
      </c>
      <c r="Y28" t="b">
        <v>0</v>
      </c>
    </row>
    <row r="29" spans="1:25" x14ac:dyDescent="0.25">
      <c r="A29">
        <v>28</v>
      </c>
      <c r="B29" t="s">
        <v>63</v>
      </c>
      <c r="C29">
        <v>83.2</v>
      </c>
      <c r="D29">
        <v>280</v>
      </c>
      <c r="E29">
        <v>72.3</v>
      </c>
      <c r="F29">
        <v>37</v>
      </c>
      <c r="G29">
        <v>78.8</v>
      </c>
      <c r="H29">
        <v>34</v>
      </c>
      <c r="I29">
        <v>97.8</v>
      </c>
      <c r="J29">
        <v>15</v>
      </c>
      <c r="K29">
        <v>99.7</v>
      </c>
      <c r="L29">
        <v>50</v>
      </c>
      <c r="M29">
        <v>75.900000000000006</v>
      </c>
      <c r="N29">
        <v>315</v>
      </c>
      <c r="O29" t="s">
        <v>27</v>
      </c>
      <c r="P29">
        <v>0</v>
      </c>
      <c r="Q29">
        <v>490</v>
      </c>
      <c r="R29" t="s">
        <v>28</v>
      </c>
      <c r="S29" s="1">
        <v>18894</v>
      </c>
      <c r="T29">
        <v>13.1</v>
      </c>
      <c r="U29" s="2">
        <v>0.18</v>
      </c>
      <c r="V29" s="4">
        <v>0.52</v>
      </c>
      <c r="W29" s="4">
        <v>0.48</v>
      </c>
      <c r="X29" t="s">
        <v>63</v>
      </c>
      <c r="Y29" t="b">
        <v>0</v>
      </c>
    </row>
    <row r="30" spans="1:25" x14ac:dyDescent="0.25">
      <c r="A30">
        <v>29</v>
      </c>
      <c r="B30" t="s">
        <v>64</v>
      </c>
      <c r="C30">
        <v>83.1</v>
      </c>
      <c r="D30">
        <v>290</v>
      </c>
      <c r="E30">
        <v>93.9</v>
      </c>
      <c r="F30">
        <v>11</v>
      </c>
      <c r="G30">
        <v>94.2</v>
      </c>
      <c r="H30">
        <v>14</v>
      </c>
      <c r="I30">
        <v>67.8</v>
      </c>
      <c r="J30">
        <v>607</v>
      </c>
      <c r="K30">
        <v>100</v>
      </c>
      <c r="L30">
        <v>27</v>
      </c>
      <c r="M30">
        <v>49.7</v>
      </c>
      <c r="N30">
        <v>812</v>
      </c>
      <c r="O30" t="s">
        <v>24</v>
      </c>
      <c r="P30">
        <v>0</v>
      </c>
      <c r="Q30">
        <v>494</v>
      </c>
      <c r="R30" t="s">
        <v>65</v>
      </c>
      <c r="S30" s="1">
        <v>26345</v>
      </c>
      <c r="T30">
        <v>10.3</v>
      </c>
      <c r="U30" s="2">
        <v>0.15</v>
      </c>
      <c r="V30" s="3" t="s">
        <v>2857</v>
      </c>
      <c r="W30" s="3" t="s">
        <v>2857</v>
      </c>
      <c r="X30" t="s">
        <v>64</v>
      </c>
      <c r="Y30" t="b">
        <v>0</v>
      </c>
    </row>
    <row r="31" spans="1:25" x14ac:dyDescent="0.25">
      <c r="A31">
        <f>30</f>
        <v>30</v>
      </c>
      <c r="B31" t="s">
        <v>66</v>
      </c>
      <c r="C31">
        <v>82.5</v>
      </c>
      <c r="D31">
        <v>300</v>
      </c>
      <c r="E31">
        <v>70.7</v>
      </c>
      <c r="F31">
        <v>41</v>
      </c>
      <c r="G31">
        <v>77.5</v>
      </c>
      <c r="H31">
        <v>37</v>
      </c>
      <c r="I31">
        <v>96.9</v>
      </c>
      <c r="J31">
        <v>30</v>
      </c>
      <c r="K31">
        <v>71.099999999999994</v>
      </c>
      <c r="L31">
        <v>404</v>
      </c>
      <c r="M31">
        <v>97</v>
      </c>
      <c r="N31">
        <v>22</v>
      </c>
      <c r="O31" t="s">
        <v>24</v>
      </c>
      <c r="P31">
        <v>0</v>
      </c>
      <c r="Q31">
        <v>500</v>
      </c>
      <c r="R31" t="s">
        <v>25</v>
      </c>
      <c r="S31" s="1">
        <v>33940</v>
      </c>
      <c r="T31">
        <v>11.5</v>
      </c>
      <c r="U31" s="2">
        <v>0.46</v>
      </c>
      <c r="V31" s="3">
        <v>0.61</v>
      </c>
      <c r="W31" s="3">
        <v>0.39</v>
      </c>
      <c r="X31" t="s">
        <v>66</v>
      </c>
      <c r="Y31" t="b">
        <v>0</v>
      </c>
    </row>
    <row r="32" spans="1:25" x14ac:dyDescent="0.25">
      <c r="A32">
        <f>30</f>
        <v>30</v>
      </c>
      <c r="B32" t="s">
        <v>67</v>
      </c>
      <c r="C32">
        <v>82.5</v>
      </c>
      <c r="D32">
        <v>310</v>
      </c>
      <c r="E32">
        <v>69.8</v>
      </c>
      <c r="F32">
        <v>44</v>
      </c>
      <c r="G32">
        <v>85.1</v>
      </c>
      <c r="H32">
        <v>25</v>
      </c>
      <c r="I32">
        <v>90</v>
      </c>
      <c r="J32">
        <v>128</v>
      </c>
      <c r="K32">
        <v>100</v>
      </c>
      <c r="L32">
        <v>26</v>
      </c>
      <c r="M32">
        <v>83.1</v>
      </c>
      <c r="N32">
        <v>208</v>
      </c>
      <c r="O32" t="s">
        <v>24</v>
      </c>
      <c r="P32">
        <v>6</v>
      </c>
      <c r="Q32">
        <v>552</v>
      </c>
      <c r="R32" t="s">
        <v>68</v>
      </c>
      <c r="S32" s="1">
        <v>35506</v>
      </c>
      <c r="T32">
        <v>44.4</v>
      </c>
      <c r="U32" s="2">
        <v>0.39</v>
      </c>
      <c r="V32" s="3">
        <v>0.37</v>
      </c>
      <c r="W32" s="3">
        <v>0.63</v>
      </c>
      <c r="X32" t="s">
        <v>67</v>
      </c>
      <c r="Y32" t="b">
        <v>0</v>
      </c>
    </row>
    <row r="33" spans="1:25" x14ac:dyDescent="0.25">
      <c r="A33">
        <v>32</v>
      </c>
      <c r="B33" t="s">
        <v>69</v>
      </c>
      <c r="C33">
        <v>82.3</v>
      </c>
      <c r="D33">
        <v>320</v>
      </c>
      <c r="E33">
        <v>66.2</v>
      </c>
      <c r="F33">
        <v>52</v>
      </c>
      <c r="G33">
        <v>80.900000000000006</v>
      </c>
      <c r="H33">
        <v>32</v>
      </c>
      <c r="I33">
        <v>94.5</v>
      </c>
      <c r="J33">
        <v>54</v>
      </c>
      <c r="K33">
        <v>99.7</v>
      </c>
      <c r="L33">
        <v>49</v>
      </c>
      <c r="M33">
        <v>93.3</v>
      </c>
      <c r="N33">
        <v>78</v>
      </c>
      <c r="O33" t="s">
        <v>24</v>
      </c>
      <c r="P33">
        <v>0</v>
      </c>
      <c r="Q33">
        <v>634</v>
      </c>
      <c r="R33" t="s">
        <v>51</v>
      </c>
      <c r="S33" s="1">
        <v>25895</v>
      </c>
      <c r="T33">
        <v>16.7</v>
      </c>
      <c r="U33" s="2">
        <v>0.27</v>
      </c>
      <c r="V33" s="3">
        <v>0.49</v>
      </c>
      <c r="W33" s="3">
        <v>0.51</v>
      </c>
      <c r="X33" t="s">
        <v>70</v>
      </c>
      <c r="Y33" t="b">
        <v>0</v>
      </c>
    </row>
    <row r="34" spans="1:25" x14ac:dyDescent="0.25">
      <c r="A34">
        <v>33</v>
      </c>
      <c r="B34" t="s">
        <v>2861</v>
      </c>
      <c r="C34">
        <v>81.400000000000006</v>
      </c>
      <c r="D34">
        <v>330</v>
      </c>
      <c r="E34">
        <v>74.5</v>
      </c>
      <c r="F34">
        <v>33</v>
      </c>
      <c r="G34">
        <v>73.2</v>
      </c>
      <c r="H34">
        <v>50</v>
      </c>
      <c r="I34">
        <v>90.3</v>
      </c>
      <c r="J34">
        <v>120</v>
      </c>
      <c r="K34">
        <v>99.8</v>
      </c>
      <c r="L34">
        <v>40</v>
      </c>
      <c r="M34">
        <v>95.8</v>
      </c>
      <c r="N34">
        <v>33</v>
      </c>
      <c r="O34" t="s">
        <v>24</v>
      </c>
      <c r="P34">
        <v>0</v>
      </c>
      <c r="Q34">
        <v>510</v>
      </c>
      <c r="R34" t="s">
        <v>40</v>
      </c>
      <c r="S34" s="1">
        <v>12543</v>
      </c>
      <c r="T34">
        <v>13.5</v>
      </c>
      <c r="U34" s="2">
        <v>0.64</v>
      </c>
      <c r="V34" s="3">
        <v>0.3</v>
      </c>
      <c r="W34" s="3">
        <v>0.7</v>
      </c>
      <c r="X34" t="s">
        <v>71</v>
      </c>
      <c r="Y34" t="b">
        <v>0</v>
      </c>
    </row>
    <row r="35" spans="1:25" x14ac:dyDescent="0.25">
      <c r="A35">
        <v>34</v>
      </c>
      <c r="B35" t="s">
        <v>72</v>
      </c>
      <c r="C35">
        <v>81</v>
      </c>
      <c r="D35">
        <v>340</v>
      </c>
      <c r="E35">
        <v>66</v>
      </c>
      <c r="F35">
        <v>53</v>
      </c>
      <c r="G35">
        <v>78.400000000000006</v>
      </c>
      <c r="H35">
        <v>35</v>
      </c>
      <c r="I35">
        <v>97.6</v>
      </c>
      <c r="J35">
        <v>19</v>
      </c>
      <c r="K35">
        <v>100</v>
      </c>
      <c r="L35">
        <v>1</v>
      </c>
      <c r="M35">
        <v>74.3</v>
      </c>
      <c r="N35">
        <v>342</v>
      </c>
      <c r="O35" t="s">
        <v>37</v>
      </c>
      <c r="P35">
        <v>0</v>
      </c>
      <c r="Q35">
        <v>497</v>
      </c>
      <c r="R35" t="s">
        <v>28</v>
      </c>
      <c r="S35" s="1">
        <v>40596</v>
      </c>
      <c r="T35">
        <v>12</v>
      </c>
      <c r="U35" s="2">
        <v>0.19</v>
      </c>
      <c r="V35" s="4">
        <v>0.45</v>
      </c>
      <c r="W35" s="4">
        <v>0.55000000000000004</v>
      </c>
      <c r="X35" t="s">
        <v>72</v>
      </c>
      <c r="Y35" t="b">
        <v>0</v>
      </c>
    </row>
    <row r="36" spans="1:25" x14ac:dyDescent="0.25">
      <c r="A36">
        <v>35</v>
      </c>
      <c r="B36" t="s">
        <v>73</v>
      </c>
      <c r="C36">
        <v>80.3</v>
      </c>
      <c r="D36">
        <v>350</v>
      </c>
      <c r="E36">
        <v>65.599999999999994</v>
      </c>
      <c r="F36">
        <v>55</v>
      </c>
      <c r="G36">
        <v>72.3</v>
      </c>
      <c r="H36">
        <v>52</v>
      </c>
      <c r="I36">
        <v>96.4</v>
      </c>
      <c r="J36">
        <v>35</v>
      </c>
      <c r="K36">
        <v>95.2</v>
      </c>
      <c r="L36">
        <v>116</v>
      </c>
      <c r="M36">
        <v>96.8</v>
      </c>
      <c r="N36">
        <v>23</v>
      </c>
      <c r="O36" t="s">
        <v>24</v>
      </c>
      <c r="P36">
        <v>11</v>
      </c>
      <c r="Q36">
        <v>498</v>
      </c>
      <c r="R36" t="s">
        <v>74</v>
      </c>
      <c r="S36" s="1">
        <v>18103</v>
      </c>
      <c r="T36">
        <v>18.3</v>
      </c>
      <c r="U36" s="2">
        <v>0.43</v>
      </c>
      <c r="V36" s="3">
        <v>0.55000000000000004</v>
      </c>
      <c r="W36" s="3">
        <v>0.45</v>
      </c>
      <c r="X36" t="s">
        <v>73</v>
      </c>
      <c r="Y36" t="b">
        <v>0</v>
      </c>
    </row>
    <row r="37" spans="1:25" x14ac:dyDescent="0.25">
      <c r="A37">
        <v>36</v>
      </c>
      <c r="B37" t="s">
        <v>75</v>
      </c>
      <c r="C37">
        <v>80</v>
      </c>
      <c r="D37">
        <v>360</v>
      </c>
      <c r="E37">
        <v>63.4</v>
      </c>
      <c r="F37">
        <v>63</v>
      </c>
      <c r="G37">
        <v>78.900000000000006</v>
      </c>
      <c r="H37">
        <v>33</v>
      </c>
      <c r="I37">
        <v>94.1</v>
      </c>
      <c r="J37">
        <v>57</v>
      </c>
      <c r="K37">
        <v>94.6</v>
      </c>
      <c r="L37">
        <v>123</v>
      </c>
      <c r="M37">
        <v>84.8</v>
      </c>
      <c r="N37">
        <v>190</v>
      </c>
      <c r="O37" t="s">
        <v>37</v>
      </c>
      <c r="P37">
        <v>0</v>
      </c>
      <c r="Q37">
        <v>488</v>
      </c>
      <c r="R37" t="s">
        <v>28</v>
      </c>
      <c r="S37" s="1">
        <v>32079</v>
      </c>
      <c r="T37">
        <v>28</v>
      </c>
      <c r="U37" s="2">
        <v>0.28999999999999998</v>
      </c>
      <c r="V37" s="4">
        <v>0.34</v>
      </c>
      <c r="W37" s="4">
        <v>0.66</v>
      </c>
      <c r="X37" t="s">
        <v>75</v>
      </c>
      <c r="Y37" t="b">
        <v>0</v>
      </c>
    </row>
    <row r="38" spans="1:25" x14ac:dyDescent="0.25">
      <c r="A38">
        <v>37</v>
      </c>
      <c r="B38" t="s">
        <v>76</v>
      </c>
      <c r="C38">
        <v>79.2</v>
      </c>
      <c r="D38">
        <v>370</v>
      </c>
      <c r="E38">
        <v>64.8</v>
      </c>
      <c r="F38">
        <v>57</v>
      </c>
      <c r="G38">
        <v>76.400000000000006</v>
      </c>
      <c r="H38">
        <v>40</v>
      </c>
      <c r="I38">
        <v>90.1</v>
      </c>
      <c r="J38">
        <v>126</v>
      </c>
      <c r="K38">
        <v>98.3</v>
      </c>
      <c r="L38">
        <v>84</v>
      </c>
      <c r="M38">
        <v>92.7</v>
      </c>
      <c r="N38">
        <v>90</v>
      </c>
      <c r="O38" t="s">
        <v>24</v>
      </c>
      <c r="P38">
        <v>0</v>
      </c>
      <c r="Q38">
        <v>501</v>
      </c>
      <c r="R38" t="s">
        <v>77</v>
      </c>
      <c r="S38" s="1">
        <v>51307</v>
      </c>
      <c r="T38">
        <v>25.1</v>
      </c>
      <c r="U38" s="2">
        <v>0.47</v>
      </c>
      <c r="V38" s="3">
        <v>0.57999999999999996</v>
      </c>
      <c r="W38" s="3">
        <v>0.42</v>
      </c>
      <c r="X38" t="s">
        <v>78</v>
      </c>
      <c r="Y38" t="b">
        <v>0</v>
      </c>
    </row>
    <row r="39" spans="1:25" x14ac:dyDescent="0.25">
      <c r="A39">
        <f>38</f>
        <v>38</v>
      </c>
      <c r="B39" t="s">
        <v>2862</v>
      </c>
      <c r="C39">
        <v>79</v>
      </c>
      <c r="D39">
        <v>380</v>
      </c>
      <c r="E39">
        <v>59.8</v>
      </c>
      <c r="F39">
        <v>74</v>
      </c>
      <c r="G39">
        <v>75.099999999999994</v>
      </c>
      <c r="H39">
        <v>47</v>
      </c>
      <c r="I39">
        <v>97.7</v>
      </c>
      <c r="J39">
        <v>17</v>
      </c>
      <c r="K39">
        <v>74.2</v>
      </c>
      <c r="L39">
        <v>347</v>
      </c>
      <c r="M39">
        <v>97.5</v>
      </c>
      <c r="N39">
        <v>13</v>
      </c>
      <c r="O39" t="s">
        <v>24</v>
      </c>
      <c r="P39">
        <v>0</v>
      </c>
      <c r="Q39">
        <v>520</v>
      </c>
      <c r="R39" t="s">
        <v>25</v>
      </c>
      <c r="S39" s="1">
        <v>32835</v>
      </c>
      <c r="T39">
        <v>13.9</v>
      </c>
      <c r="U39" s="2">
        <v>0.53</v>
      </c>
      <c r="V39" s="3">
        <v>0.63</v>
      </c>
      <c r="W39" s="3">
        <v>0.37</v>
      </c>
      <c r="X39" t="s">
        <v>79</v>
      </c>
      <c r="Y39" t="b">
        <v>0</v>
      </c>
    </row>
    <row r="40" spans="1:25" x14ac:dyDescent="0.25">
      <c r="A40">
        <f>38</f>
        <v>38</v>
      </c>
      <c r="B40" t="s">
        <v>80</v>
      </c>
      <c r="C40">
        <v>79</v>
      </c>
      <c r="D40">
        <v>390</v>
      </c>
      <c r="E40">
        <v>65.3</v>
      </c>
      <c r="F40">
        <v>56</v>
      </c>
      <c r="G40">
        <v>76.8</v>
      </c>
      <c r="H40">
        <v>38</v>
      </c>
      <c r="I40">
        <v>92.2</v>
      </c>
      <c r="J40">
        <v>89</v>
      </c>
      <c r="K40">
        <v>100</v>
      </c>
      <c r="L40">
        <v>15</v>
      </c>
      <c r="M40">
        <v>76.900000000000006</v>
      </c>
      <c r="N40">
        <v>298</v>
      </c>
      <c r="O40" t="s">
        <v>24</v>
      </c>
      <c r="P40">
        <v>6</v>
      </c>
      <c r="Q40">
        <v>509</v>
      </c>
      <c r="R40" t="s">
        <v>68</v>
      </c>
      <c r="S40" s="1">
        <v>34622</v>
      </c>
      <c r="T40">
        <v>33.5</v>
      </c>
      <c r="U40" s="2">
        <v>0.18</v>
      </c>
      <c r="V40" s="3">
        <v>0.62</v>
      </c>
      <c r="W40" s="3">
        <v>0.38</v>
      </c>
      <c r="X40" t="s">
        <v>81</v>
      </c>
      <c r="Y40" t="b">
        <v>0</v>
      </c>
    </row>
    <row r="41" spans="1:25" x14ac:dyDescent="0.25">
      <c r="A41">
        <v>40</v>
      </c>
      <c r="B41" t="s">
        <v>2863</v>
      </c>
      <c r="C41">
        <v>78.5</v>
      </c>
      <c r="D41">
        <v>400</v>
      </c>
      <c r="E41">
        <v>75.7</v>
      </c>
      <c r="F41">
        <v>31</v>
      </c>
      <c r="G41">
        <v>72.8</v>
      </c>
      <c r="H41">
        <v>51</v>
      </c>
      <c r="I41">
        <v>83.2</v>
      </c>
      <c r="J41">
        <v>253</v>
      </c>
      <c r="K41">
        <v>99.7</v>
      </c>
      <c r="L41">
        <v>51</v>
      </c>
      <c r="M41">
        <v>81.599999999999994</v>
      </c>
      <c r="N41">
        <v>231</v>
      </c>
      <c r="O41" t="s">
        <v>24</v>
      </c>
      <c r="P41">
        <v>0</v>
      </c>
      <c r="Q41">
        <v>615804</v>
      </c>
      <c r="R41" t="s">
        <v>83</v>
      </c>
      <c r="S41" s="1">
        <v>16120</v>
      </c>
      <c r="T41">
        <v>15</v>
      </c>
      <c r="U41" s="2">
        <v>0.22</v>
      </c>
      <c r="V41" s="3">
        <v>0.51</v>
      </c>
      <c r="W41" s="3">
        <v>0.49</v>
      </c>
      <c r="X41" t="s">
        <v>82</v>
      </c>
      <c r="Y41" t="b">
        <v>0</v>
      </c>
    </row>
    <row r="42" spans="1:25" x14ac:dyDescent="0.25">
      <c r="A42">
        <v>41</v>
      </c>
      <c r="B42" t="s">
        <v>84</v>
      </c>
      <c r="C42">
        <v>78</v>
      </c>
      <c r="D42">
        <v>410</v>
      </c>
      <c r="E42">
        <v>62.5</v>
      </c>
      <c r="F42">
        <v>66</v>
      </c>
      <c r="G42">
        <v>76.599999999999994</v>
      </c>
      <c r="H42">
        <v>39</v>
      </c>
      <c r="I42">
        <v>90.5</v>
      </c>
      <c r="J42">
        <v>118</v>
      </c>
      <c r="K42">
        <v>76.7</v>
      </c>
      <c r="L42">
        <v>304</v>
      </c>
      <c r="M42">
        <v>95</v>
      </c>
      <c r="N42">
        <v>49</v>
      </c>
      <c r="O42" t="s">
        <v>24</v>
      </c>
      <c r="P42">
        <v>0</v>
      </c>
      <c r="Q42">
        <v>486</v>
      </c>
      <c r="R42" t="s">
        <v>55</v>
      </c>
      <c r="S42" s="1">
        <v>58987</v>
      </c>
      <c r="T42">
        <v>19.399999999999999</v>
      </c>
      <c r="U42" s="2">
        <v>0.34</v>
      </c>
      <c r="V42" s="3">
        <v>0.55000000000000004</v>
      </c>
      <c r="W42" s="3">
        <v>0.45</v>
      </c>
      <c r="X42" t="s">
        <v>84</v>
      </c>
      <c r="Y42" t="b">
        <v>0</v>
      </c>
    </row>
    <row r="43" spans="1:25" x14ac:dyDescent="0.25">
      <c r="A43">
        <v>42</v>
      </c>
      <c r="B43" t="s">
        <v>85</v>
      </c>
      <c r="C43">
        <v>77.900000000000006</v>
      </c>
      <c r="D43">
        <v>420</v>
      </c>
      <c r="E43">
        <v>69.5</v>
      </c>
      <c r="F43">
        <v>45</v>
      </c>
      <c r="G43">
        <v>81.5</v>
      </c>
      <c r="H43">
        <v>31</v>
      </c>
      <c r="I43">
        <v>85.2</v>
      </c>
      <c r="J43">
        <v>206</v>
      </c>
      <c r="K43">
        <v>85.3</v>
      </c>
      <c r="L43">
        <v>206</v>
      </c>
      <c r="M43">
        <v>64</v>
      </c>
      <c r="N43">
        <v>502</v>
      </c>
      <c r="O43" t="s">
        <v>37</v>
      </c>
      <c r="P43">
        <v>0</v>
      </c>
      <c r="Q43">
        <v>495</v>
      </c>
      <c r="R43" t="s">
        <v>28</v>
      </c>
      <c r="S43" s="1">
        <v>50250</v>
      </c>
      <c r="T43">
        <v>19.600000000000001</v>
      </c>
      <c r="U43" s="2">
        <v>0.23</v>
      </c>
      <c r="V43" s="4">
        <v>0.51</v>
      </c>
      <c r="W43" s="4">
        <v>0.49</v>
      </c>
      <c r="X43" t="s">
        <v>85</v>
      </c>
      <c r="Y43" t="b">
        <v>0</v>
      </c>
    </row>
    <row r="44" spans="1:25" x14ac:dyDescent="0.25">
      <c r="A44">
        <v>43</v>
      </c>
      <c r="B44" t="s">
        <v>86</v>
      </c>
      <c r="C44">
        <v>77.7</v>
      </c>
      <c r="D44">
        <v>430</v>
      </c>
      <c r="E44">
        <v>76.599999999999994</v>
      </c>
      <c r="F44">
        <v>29</v>
      </c>
      <c r="G44">
        <v>82.5</v>
      </c>
      <c r="H44">
        <v>30</v>
      </c>
      <c r="I44">
        <v>75.400000000000006</v>
      </c>
      <c r="J44">
        <v>432</v>
      </c>
      <c r="K44">
        <v>100</v>
      </c>
      <c r="L44">
        <v>24</v>
      </c>
      <c r="M44">
        <v>60.6</v>
      </c>
      <c r="N44">
        <v>572</v>
      </c>
      <c r="O44" t="s">
        <v>24</v>
      </c>
      <c r="P44">
        <v>0</v>
      </c>
      <c r="Q44">
        <v>801</v>
      </c>
      <c r="R44" t="s">
        <v>42</v>
      </c>
      <c r="S44" s="1">
        <v>38472</v>
      </c>
      <c r="T44">
        <v>12.6</v>
      </c>
      <c r="U44" s="2">
        <v>0.09</v>
      </c>
      <c r="V44" s="3">
        <v>0.37</v>
      </c>
      <c r="W44" s="3">
        <v>0.63</v>
      </c>
      <c r="X44" t="s">
        <v>87</v>
      </c>
      <c r="Y44" t="b">
        <v>0</v>
      </c>
    </row>
    <row r="45" spans="1:25" x14ac:dyDescent="0.25">
      <c r="A45">
        <v>44</v>
      </c>
      <c r="B45" t="s">
        <v>88</v>
      </c>
      <c r="C45">
        <v>77.5</v>
      </c>
      <c r="D45">
        <v>440</v>
      </c>
      <c r="E45">
        <v>76.5</v>
      </c>
      <c r="F45">
        <v>30</v>
      </c>
      <c r="G45">
        <v>75.3</v>
      </c>
      <c r="H45">
        <v>43</v>
      </c>
      <c r="I45">
        <v>83.5</v>
      </c>
      <c r="J45">
        <v>246</v>
      </c>
      <c r="K45">
        <v>96</v>
      </c>
      <c r="L45">
        <v>104</v>
      </c>
      <c r="M45">
        <v>56.1</v>
      </c>
      <c r="N45">
        <v>658</v>
      </c>
      <c r="O45" t="s">
        <v>24</v>
      </c>
      <c r="P45">
        <v>0</v>
      </c>
      <c r="Q45">
        <v>700</v>
      </c>
      <c r="R45" t="s">
        <v>42</v>
      </c>
      <c r="S45" s="1">
        <v>38101</v>
      </c>
      <c r="T45">
        <v>12.6</v>
      </c>
      <c r="U45" s="2">
        <v>0.09</v>
      </c>
      <c r="V45" s="3">
        <v>0.52</v>
      </c>
      <c r="W45" s="3">
        <v>0.48</v>
      </c>
      <c r="X45" t="s">
        <v>88</v>
      </c>
      <c r="Y45" t="b">
        <v>0</v>
      </c>
    </row>
    <row r="46" spans="1:25" x14ac:dyDescent="0.25">
      <c r="A46">
        <v>45</v>
      </c>
      <c r="B46" t="s">
        <v>89</v>
      </c>
      <c r="C46">
        <v>77</v>
      </c>
      <c r="D46">
        <v>450</v>
      </c>
      <c r="E46">
        <v>60.1</v>
      </c>
      <c r="F46">
        <v>72</v>
      </c>
      <c r="G46">
        <v>74.900000000000006</v>
      </c>
      <c r="H46">
        <v>48</v>
      </c>
      <c r="I46">
        <v>91.9</v>
      </c>
      <c r="J46">
        <v>95</v>
      </c>
      <c r="K46">
        <v>100</v>
      </c>
      <c r="L46">
        <v>13</v>
      </c>
      <c r="M46">
        <v>79.599999999999994</v>
      </c>
      <c r="N46">
        <v>259</v>
      </c>
      <c r="O46" t="s">
        <v>24</v>
      </c>
      <c r="P46">
        <v>11</v>
      </c>
      <c r="Q46">
        <v>531</v>
      </c>
      <c r="R46" t="s">
        <v>90</v>
      </c>
      <c r="S46" s="1">
        <v>49435</v>
      </c>
      <c r="T46">
        <v>37.299999999999997</v>
      </c>
      <c r="U46" s="2">
        <v>0.19</v>
      </c>
      <c r="V46" s="3">
        <v>0.52</v>
      </c>
      <c r="W46" s="3">
        <v>0.48</v>
      </c>
      <c r="X46" t="s">
        <v>89</v>
      </c>
      <c r="Y46" t="b">
        <v>0</v>
      </c>
    </row>
    <row r="47" spans="1:25" x14ac:dyDescent="0.25">
      <c r="A47">
        <v>46</v>
      </c>
      <c r="B47" t="s">
        <v>91</v>
      </c>
      <c r="C47">
        <v>76.8</v>
      </c>
      <c r="D47">
        <v>460</v>
      </c>
      <c r="E47">
        <v>59.5</v>
      </c>
      <c r="F47">
        <v>77</v>
      </c>
      <c r="G47">
        <v>73.5</v>
      </c>
      <c r="H47">
        <v>49</v>
      </c>
      <c r="I47">
        <v>95.4</v>
      </c>
      <c r="J47">
        <v>46</v>
      </c>
      <c r="K47">
        <v>55.9</v>
      </c>
      <c r="L47">
        <v>715</v>
      </c>
      <c r="M47">
        <v>94.1</v>
      </c>
      <c r="N47">
        <v>63</v>
      </c>
      <c r="O47" t="s">
        <v>24</v>
      </c>
      <c r="P47">
        <v>0</v>
      </c>
      <c r="Q47">
        <v>511</v>
      </c>
      <c r="R47" t="s">
        <v>25</v>
      </c>
      <c r="S47" s="1">
        <v>11945</v>
      </c>
      <c r="T47">
        <v>12.6</v>
      </c>
      <c r="U47" s="2">
        <v>0.72</v>
      </c>
      <c r="V47" s="3">
        <v>0.56000000000000005</v>
      </c>
      <c r="W47" s="3">
        <v>0.44</v>
      </c>
      <c r="X47" t="s">
        <v>91</v>
      </c>
      <c r="Y47" t="b">
        <v>0</v>
      </c>
    </row>
    <row r="48" spans="1:25" x14ac:dyDescent="0.25">
      <c r="A48">
        <v>47</v>
      </c>
      <c r="B48" t="s">
        <v>2865</v>
      </c>
      <c r="C48">
        <v>76.7</v>
      </c>
      <c r="D48">
        <v>470</v>
      </c>
      <c r="E48">
        <v>67.7</v>
      </c>
      <c r="F48">
        <v>49</v>
      </c>
      <c r="G48">
        <v>64.3</v>
      </c>
      <c r="H48">
        <v>69</v>
      </c>
      <c r="I48">
        <v>94.6</v>
      </c>
      <c r="J48">
        <v>51</v>
      </c>
      <c r="K48">
        <v>99.3</v>
      </c>
      <c r="L48">
        <v>66</v>
      </c>
      <c r="M48">
        <v>76.400000000000006</v>
      </c>
      <c r="N48">
        <v>304</v>
      </c>
      <c r="O48" t="s">
        <v>24</v>
      </c>
      <c r="P48">
        <v>11</v>
      </c>
      <c r="Q48">
        <v>537</v>
      </c>
      <c r="R48" t="s">
        <v>68</v>
      </c>
      <c r="S48" s="1">
        <v>19315</v>
      </c>
      <c r="T48">
        <v>13.3</v>
      </c>
      <c r="U48" s="2">
        <v>0.2</v>
      </c>
      <c r="V48" s="3">
        <v>0.55000000000000004</v>
      </c>
      <c r="W48" s="3">
        <v>0.45</v>
      </c>
      <c r="X48" t="s">
        <v>92</v>
      </c>
      <c r="Y48" t="b">
        <v>0</v>
      </c>
    </row>
    <row r="49" spans="1:25" x14ac:dyDescent="0.25">
      <c r="A49">
        <v>48</v>
      </c>
      <c r="B49" t="s">
        <v>93</v>
      </c>
      <c r="C49">
        <v>76.3</v>
      </c>
      <c r="D49">
        <v>480</v>
      </c>
      <c r="E49">
        <v>66.7</v>
      </c>
      <c r="F49">
        <v>51</v>
      </c>
      <c r="G49">
        <v>78.2</v>
      </c>
      <c r="H49">
        <v>36</v>
      </c>
      <c r="I49">
        <v>76.5</v>
      </c>
      <c r="J49">
        <v>404</v>
      </c>
      <c r="K49">
        <v>100</v>
      </c>
      <c r="L49">
        <v>5</v>
      </c>
      <c r="M49">
        <v>92.8</v>
      </c>
      <c r="N49">
        <v>86</v>
      </c>
      <c r="O49" t="s">
        <v>24</v>
      </c>
      <c r="P49">
        <v>0</v>
      </c>
      <c r="Q49">
        <v>568</v>
      </c>
      <c r="R49" t="s">
        <v>94</v>
      </c>
      <c r="S49" s="1">
        <v>21262</v>
      </c>
      <c r="T49">
        <v>15.9</v>
      </c>
      <c r="U49" s="2">
        <v>0.3</v>
      </c>
      <c r="V49" s="3">
        <v>0.31</v>
      </c>
      <c r="W49" s="3">
        <v>0.69</v>
      </c>
      <c r="X49" t="s">
        <v>93</v>
      </c>
      <c r="Y49" t="b">
        <v>0</v>
      </c>
    </row>
    <row r="50" spans="1:25" x14ac:dyDescent="0.25">
      <c r="A50">
        <v>49</v>
      </c>
      <c r="B50" t="s">
        <v>95</v>
      </c>
      <c r="C50">
        <v>76</v>
      </c>
      <c r="D50">
        <v>490</v>
      </c>
      <c r="E50">
        <v>62.3</v>
      </c>
      <c r="F50">
        <v>68</v>
      </c>
      <c r="G50">
        <v>72.3</v>
      </c>
      <c r="H50">
        <v>53</v>
      </c>
      <c r="I50">
        <v>88.8</v>
      </c>
      <c r="J50">
        <v>141</v>
      </c>
      <c r="K50">
        <v>76.099999999999994</v>
      </c>
      <c r="L50">
        <v>315</v>
      </c>
      <c r="M50">
        <v>92.5</v>
      </c>
      <c r="N50">
        <v>93</v>
      </c>
      <c r="O50" t="s">
        <v>24</v>
      </c>
      <c r="P50">
        <v>11</v>
      </c>
      <c r="Q50">
        <v>492</v>
      </c>
      <c r="R50" t="s">
        <v>55</v>
      </c>
      <c r="S50" s="1">
        <v>30821</v>
      </c>
      <c r="T50">
        <v>11.9</v>
      </c>
      <c r="U50" s="2">
        <v>0.28999999999999998</v>
      </c>
      <c r="V50" s="3">
        <v>0.61</v>
      </c>
      <c r="W50" s="3">
        <v>0.39</v>
      </c>
      <c r="X50" t="s">
        <v>95</v>
      </c>
      <c r="Y50" t="b">
        <v>0</v>
      </c>
    </row>
    <row r="51" spans="1:25" x14ac:dyDescent="0.25">
      <c r="A51">
        <v>50</v>
      </c>
      <c r="B51" t="s">
        <v>96</v>
      </c>
      <c r="C51">
        <v>75.900000000000006</v>
      </c>
      <c r="D51">
        <v>500</v>
      </c>
      <c r="E51">
        <v>58.9</v>
      </c>
      <c r="F51">
        <v>82</v>
      </c>
      <c r="G51">
        <v>67.900000000000006</v>
      </c>
      <c r="H51">
        <v>56</v>
      </c>
      <c r="I51">
        <v>95.3</v>
      </c>
      <c r="J51">
        <v>48</v>
      </c>
      <c r="K51">
        <v>96</v>
      </c>
      <c r="L51">
        <v>106</v>
      </c>
      <c r="M51">
        <v>85.7</v>
      </c>
      <c r="N51">
        <v>181</v>
      </c>
      <c r="O51" t="s">
        <v>24</v>
      </c>
      <c r="P51">
        <v>0</v>
      </c>
      <c r="Q51">
        <v>496</v>
      </c>
      <c r="R51" t="s">
        <v>97</v>
      </c>
      <c r="S51" s="1">
        <v>8085</v>
      </c>
      <c r="T51">
        <v>9.9</v>
      </c>
      <c r="U51" s="2">
        <v>0.27</v>
      </c>
      <c r="V51" s="3">
        <v>0.7</v>
      </c>
      <c r="W51" s="3">
        <v>0.3</v>
      </c>
      <c r="X51" t="s">
        <v>96</v>
      </c>
      <c r="Y51" t="b">
        <v>0</v>
      </c>
    </row>
    <row r="52" spans="1:25" x14ac:dyDescent="0.25">
      <c r="A52">
        <v>51</v>
      </c>
      <c r="B52" t="s">
        <v>98</v>
      </c>
      <c r="C52">
        <v>75.599999999999994</v>
      </c>
      <c r="D52">
        <v>510</v>
      </c>
      <c r="E52">
        <v>61.4</v>
      </c>
      <c r="F52">
        <v>69</v>
      </c>
      <c r="G52">
        <v>67.099999999999994</v>
      </c>
      <c r="H52">
        <v>60</v>
      </c>
      <c r="I52">
        <v>93.1</v>
      </c>
      <c r="J52">
        <v>74</v>
      </c>
      <c r="K52">
        <v>73.099999999999994</v>
      </c>
      <c r="L52">
        <v>367</v>
      </c>
      <c r="M52">
        <v>95.6</v>
      </c>
      <c r="N52">
        <v>37</v>
      </c>
      <c r="O52" t="s">
        <v>24</v>
      </c>
      <c r="P52">
        <v>6</v>
      </c>
      <c r="Q52">
        <v>512</v>
      </c>
      <c r="R52" t="s">
        <v>25</v>
      </c>
      <c r="S52" s="1">
        <v>40725</v>
      </c>
      <c r="T52">
        <v>15.6</v>
      </c>
      <c r="U52" s="2">
        <v>0.45</v>
      </c>
      <c r="V52" s="3">
        <v>0.56000000000000005</v>
      </c>
      <c r="W52" s="3">
        <v>0.44</v>
      </c>
      <c r="X52" t="s">
        <v>98</v>
      </c>
      <c r="Y52" t="b">
        <v>0</v>
      </c>
    </row>
    <row r="53" spans="1:25" x14ac:dyDescent="0.25">
      <c r="A53">
        <v>52</v>
      </c>
      <c r="B53" t="s">
        <v>99</v>
      </c>
      <c r="C53">
        <v>75.5</v>
      </c>
      <c r="D53">
        <v>520</v>
      </c>
      <c r="E53">
        <v>66</v>
      </c>
      <c r="F53">
        <v>54</v>
      </c>
      <c r="G53">
        <v>75.7</v>
      </c>
      <c r="H53">
        <v>42</v>
      </c>
      <c r="I53">
        <v>91</v>
      </c>
      <c r="J53">
        <v>109</v>
      </c>
      <c r="K53">
        <v>81.400000000000006</v>
      </c>
      <c r="L53">
        <v>247</v>
      </c>
      <c r="M53">
        <v>47.3</v>
      </c>
      <c r="N53">
        <v>881</v>
      </c>
      <c r="O53" t="s">
        <v>37</v>
      </c>
      <c r="P53">
        <v>0</v>
      </c>
      <c r="Q53">
        <v>493</v>
      </c>
      <c r="R53" t="s">
        <v>28</v>
      </c>
      <c r="S53" s="1">
        <v>48558</v>
      </c>
      <c r="T53">
        <v>16.399999999999999</v>
      </c>
      <c r="U53" s="2">
        <v>0.08</v>
      </c>
      <c r="V53" s="4">
        <v>0.55000000000000004</v>
      </c>
      <c r="W53" s="4">
        <v>0.45</v>
      </c>
      <c r="X53" t="s">
        <v>99</v>
      </c>
      <c r="Y53" t="b">
        <v>0</v>
      </c>
    </row>
    <row r="54" spans="1:25" x14ac:dyDescent="0.25">
      <c r="A54">
        <v>53</v>
      </c>
      <c r="B54" t="s">
        <v>100</v>
      </c>
      <c r="C54">
        <v>75.400000000000006</v>
      </c>
      <c r="D54">
        <v>530</v>
      </c>
      <c r="E54">
        <v>59.1</v>
      </c>
      <c r="F54">
        <v>80</v>
      </c>
      <c r="G54">
        <v>61.5</v>
      </c>
      <c r="H54">
        <v>80</v>
      </c>
      <c r="I54">
        <v>97.6</v>
      </c>
      <c r="J54">
        <v>21</v>
      </c>
      <c r="K54">
        <v>95.9</v>
      </c>
      <c r="L54">
        <v>107</v>
      </c>
      <c r="M54">
        <v>93.6</v>
      </c>
      <c r="N54">
        <v>69</v>
      </c>
      <c r="O54" t="s">
        <v>24</v>
      </c>
      <c r="P54">
        <v>11</v>
      </c>
      <c r="Q54">
        <v>662356</v>
      </c>
      <c r="R54" t="s">
        <v>74</v>
      </c>
      <c r="S54" s="1">
        <v>18290</v>
      </c>
      <c r="T54">
        <v>18.8</v>
      </c>
      <c r="U54" s="2">
        <v>0.25</v>
      </c>
      <c r="V54" s="3" t="s">
        <v>2857</v>
      </c>
      <c r="W54" s="3" t="s">
        <v>2857</v>
      </c>
      <c r="X54" t="s">
        <v>101</v>
      </c>
      <c r="Y54" t="b">
        <v>0</v>
      </c>
    </row>
    <row r="55" spans="1:25" x14ac:dyDescent="0.25">
      <c r="A55">
        <v>54</v>
      </c>
      <c r="B55" t="s">
        <v>102</v>
      </c>
      <c r="C55">
        <v>75.2</v>
      </c>
      <c r="D55">
        <v>540</v>
      </c>
      <c r="E55">
        <v>55.3</v>
      </c>
      <c r="F55">
        <v>96</v>
      </c>
      <c r="G55">
        <v>67.8</v>
      </c>
      <c r="H55">
        <v>58</v>
      </c>
      <c r="I55">
        <v>94.7</v>
      </c>
      <c r="J55">
        <v>50</v>
      </c>
      <c r="K55">
        <v>99.7</v>
      </c>
      <c r="L55">
        <v>48</v>
      </c>
      <c r="M55">
        <v>91.1</v>
      </c>
      <c r="N55">
        <v>115</v>
      </c>
      <c r="O55" t="s">
        <v>24</v>
      </c>
      <c r="P55">
        <v>0</v>
      </c>
      <c r="Q55">
        <v>581</v>
      </c>
      <c r="R55" t="s">
        <v>77</v>
      </c>
      <c r="S55" s="1">
        <v>58460</v>
      </c>
      <c r="T55">
        <v>43.1</v>
      </c>
      <c r="U55" s="2">
        <v>0.38</v>
      </c>
      <c r="V55" s="3">
        <v>0.56000000000000005</v>
      </c>
      <c r="W55" s="3">
        <v>0.44</v>
      </c>
      <c r="X55" t="s">
        <v>102</v>
      </c>
      <c r="Y55" t="b">
        <v>0</v>
      </c>
    </row>
    <row r="56" spans="1:25" x14ac:dyDescent="0.25">
      <c r="A56">
        <f>55</f>
        <v>55</v>
      </c>
      <c r="B56" t="s">
        <v>103</v>
      </c>
      <c r="C56">
        <v>75</v>
      </c>
      <c r="D56">
        <v>550</v>
      </c>
      <c r="E56">
        <v>85.4</v>
      </c>
      <c r="F56">
        <v>21</v>
      </c>
      <c r="G56">
        <v>84.3</v>
      </c>
      <c r="H56">
        <v>27</v>
      </c>
      <c r="I56">
        <v>60</v>
      </c>
      <c r="J56">
        <v>779</v>
      </c>
      <c r="K56">
        <v>100</v>
      </c>
      <c r="L56">
        <v>14</v>
      </c>
      <c r="M56">
        <v>45.7</v>
      </c>
      <c r="N56">
        <v>940</v>
      </c>
      <c r="O56" t="s">
        <v>24</v>
      </c>
      <c r="P56">
        <v>0</v>
      </c>
      <c r="Q56">
        <v>516</v>
      </c>
      <c r="R56" t="s">
        <v>65</v>
      </c>
      <c r="S56" s="1">
        <v>21817</v>
      </c>
      <c r="T56">
        <v>9</v>
      </c>
      <c r="U56" s="2">
        <v>0.11</v>
      </c>
      <c r="V56" s="3">
        <v>0.25</v>
      </c>
      <c r="W56" s="3">
        <v>0.75</v>
      </c>
      <c r="X56" t="s">
        <v>103</v>
      </c>
      <c r="Y56" t="b">
        <v>0</v>
      </c>
    </row>
    <row r="57" spans="1:25" x14ac:dyDescent="0.25">
      <c r="A57">
        <f>55</f>
        <v>55</v>
      </c>
      <c r="B57" t="s">
        <v>104</v>
      </c>
      <c r="C57">
        <v>75</v>
      </c>
      <c r="D57">
        <v>560</v>
      </c>
      <c r="E57">
        <v>70.2</v>
      </c>
      <c r="F57">
        <v>42</v>
      </c>
      <c r="G57">
        <v>75.3</v>
      </c>
      <c r="H57">
        <v>45</v>
      </c>
      <c r="I57">
        <v>78.7</v>
      </c>
      <c r="J57">
        <v>350</v>
      </c>
      <c r="K57">
        <v>99</v>
      </c>
      <c r="L57">
        <v>69</v>
      </c>
      <c r="M57">
        <v>65.5</v>
      </c>
      <c r="N57">
        <v>475</v>
      </c>
      <c r="O57" t="s">
        <v>24</v>
      </c>
      <c r="P57">
        <v>11</v>
      </c>
      <c r="Q57">
        <v>815</v>
      </c>
      <c r="R57" t="s">
        <v>42</v>
      </c>
      <c r="S57" s="1">
        <v>48169</v>
      </c>
      <c r="T57">
        <v>12</v>
      </c>
      <c r="U57" s="2">
        <v>0.16</v>
      </c>
      <c r="V57" s="3" t="s">
        <v>2857</v>
      </c>
      <c r="W57" s="3" t="s">
        <v>2857</v>
      </c>
      <c r="X57" t="s">
        <v>105</v>
      </c>
      <c r="Y57" t="b">
        <v>0</v>
      </c>
    </row>
    <row r="58" spans="1:25" x14ac:dyDescent="0.25">
      <c r="A58">
        <v>57</v>
      </c>
      <c r="B58" t="s">
        <v>106</v>
      </c>
      <c r="C58">
        <v>74.8</v>
      </c>
      <c r="D58">
        <v>570</v>
      </c>
      <c r="E58">
        <v>74.3</v>
      </c>
      <c r="F58">
        <v>34</v>
      </c>
      <c r="G58">
        <v>66.3</v>
      </c>
      <c r="H58">
        <v>62</v>
      </c>
      <c r="I58">
        <v>88.2</v>
      </c>
      <c r="J58">
        <v>152</v>
      </c>
      <c r="K58">
        <v>95.6</v>
      </c>
      <c r="L58">
        <v>112</v>
      </c>
      <c r="M58">
        <v>45.4</v>
      </c>
      <c r="N58">
        <v>951</v>
      </c>
      <c r="O58" t="s">
        <v>24</v>
      </c>
      <c r="P58">
        <v>11</v>
      </c>
      <c r="Q58">
        <v>656</v>
      </c>
      <c r="R58" t="s">
        <v>42</v>
      </c>
      <c r="S58" s="1">
        <v>20252</v>
      </c>
      <c r="T58">
        <v>8.1</v>
      </c>
      <c r="U58" s="2">
        <v>0.05</v>
      </c>
      <c r="V58" s="3" t="s">
        <v>2857</v>
      </c>
      <c r="W58" s="3" t="s">
        <v>2857</v>
      </c>
      <c r="X58" t="s">
        <v>107</v>
      </c>
      <c r="Y58" t="b">
        <v>0</v>
      </c>
    </row>
    <row r="59" spans="1:25" x14ac:dyDescent="0.25">
      <c r="A59">
        <v>58</v>
      </c>
      <c r="B59" t="s">
        <v>2864</v>
      </c>
      <c r="C59">
        <v>74.400000000000006</v>
      </c>
      <c r="D59">
        <v>580</v>
      </c>
      <c r="E59">
        <v>70.900000000000006</v>
      </c>
      <c r="F59">
        <v>40</v>
      </c>
      <c r="G59">
        <v>66.099999999999994</v>
      </c>
      <c r="H59">
        <v>63</v>
      </c>
      <c r="I59">
        <v>82.4</v>
      </c>
      <c r="J59">
        <v>277</v>
      </c>
      <c r="K59">
        <v>92.4</v>
      </c>
      <c r="L59">
        <v>140</v>
      </c>
      <c r="M59">
        <v>78.599999999999994</v>
      </c>
      <c r="N59">
        <v>276</v>
      </c>
      <c r="O59" t="s">
        <v>24</v>
      </c>
      <c r="P59">
        <v>0</v>
      </c>
      <c r="Q59">
        <v>699920</v>
      </c>
      <c r="R59" t="s">
        <v>83</v>
      </c>
      <c r="S59" s="1">
        <v>31662</v>
      </c>
      <c r="T59">
        <v>13</v>
      </c>
      <c r="U59" s="2">
        <v>0.24</v>
      </c>
      <c r="V59" s="3">
        <v>0.5</v>
      </c>
      <c r="W59" s="3">
        <v>0.5</v>
      </c>
      <c r="X59" t="s">
        <v>108</v>
      </c>
      <c r="Y59" t="b">
        <v>0</v>
      </c>
    </row>
    <row r="60" spans="1:25" x14ac:dyDescent="0.25">
      <c r="A60">
        <v>59</v>
      </c>
      <c r="B60" t="s">
        <v>109</v>
      </c>
      <c r="C60">
        <v>74.099999999999994</v>
      </c>
      <c r="D60">
        <v>590</v>
      </c>
      <c r="E60">
        <v>63.7</v>
      </c>
      <c r="F60">
        <v>61</v>
      </c>
      <c r="G60">
        <v>67.8</v>
      </c>
      <c r="H60">
        <v>57</v>
      </c>
      <c r="I60">
        <v>87.2</v>
      </c>
      <c r="J60">
        <v>170</v>
      </c>
      <c r="K60">
        <v>91.5</v>
      </c>
      <c r="L60">
        <v>147</v>
      </c>
      <c r="M60">
        <v>78.7</v>
      </c>
      <c r="N60">
        <v>271</v>
      </c>
      <c r="O60" t="s">
        <v>37</v>
      </c>
      <c r="P60">
        <v>0</v>
      </c>
      <c r="Q60">
        <v>503</v>
      </c>
      <c r="R60" t="s">
        <v>28</v>
      </c>
      <c r="S60" s="1">
        <v>37926</v>
      </c>
      <c r="T60">
        <v>13.3</v>
      </c>
      <c r="U60" s="2">
        <v>0.18</v>
      </c>
      <c r="V60" s="4">
        <v>0.6</v>
      </c>
      <c r="W60" s="4">
        <v>0.4</v>
      </c>
      <c r="X60" t="s">
        <v>109</v>
      </c>
      <c r="Y60" t="b">
        <v>0</v>
      </c>
    </row>
    <row r="61" spans="1:25" x14ac:dyDescent="0.25">
      <c r="A61">
        <v>60</v>
      </c>
      <c r="B61" t="s">
        <v>110</v>
      </c>
      <c r="C61">
        <v>73.8</v>
      </c>
      <c r="D61">
        <v>600</v>
      </c>
      <c r="E61">
        <v>52.6</v>
      </c>
      <c r="F61">
        <v>115</v>
      </c>
      <c r="G61">
        <v>68.900000000000006</v>
      </c>
      <c r="H61">
        <v>54</v>
      </c>
      <c r="I61">
        <v>92</v>
      </c>
      <c r="J61">
        <v>93</v>
      </c>
      <c r="K61">
        <v>97.7</v>
      </c>
      <c r="L61">
        <v>91</v>
      </c>
      <c r="M61">
        <v>90.2</v>
      </c>
      <c r="N61">
        <v>126</v>
      </c>
      <c r="O61" t="s">
        <v>24</v>
      </c>
      <c r="P61">
        <v>1</v>
      </c>
      <c r="Q61">
        <v>522</v>
      </c>
      <c r="R61" t="s">
        <v>77</v>
      </c>
      <c r="S61" s="1">
        <v>57414</v>
      </c>
      <c r="T61">
        <v>23.1</v>
      </c>
      <c r="U61" s="2">
        <v>0.51</v>
      </c>
      <c r="V61" s="3">
        <v>0.57999999999999996</v>
      </c>
      <c r="W61" s="3">
        <v>0.42</v>
      </c>
      <c r="X61" t="s">
        <v>111</v>
      </c>
      <c r="Y61" t="b">
        <v>0</v>
      </c>
    </row>
    <row r="62" spans="1:25" x14ac:dyDescent="0.25">
      <c r="A62">
        <v>61</v>
      </c>
      <c r="B62" t="s">
        <v>112</v>
      </c>
      <c r="C62">
        <v>73.599999999999994</v>
      </c>
      <c r="D62">
        <v>610</v>
      </c>
      <c r="E62">
        <v>55</v>
      </c>
      <c r="F62">
        <v>99</v>
      </c>
      <c r="G62">
        <v>63.1</v>
      </c>
      <c r="H62">
        <v>74</v>
      </c>
      <c r="I62">
        <v>96.7</v>
      </c>
      <c r="J62">
        <v>33</v>
      </c>
      <c r="K62">
        <v>77.599999999999994</v>
      </c>
      <c r="L62">
        <v>292</v>
      </c>
      <c r="M62">
        <v>93.2</v>
      </c>
      <c r="N62">
        <v>80</v>
      </c>
      <c r="O62" t="s">
        <v>24</v>
      </c>
      <c r="P62">
        <v>1</v>
      </c>
      <c r="Q62">
        <v>556</v>
      </c>
      <c r="R62" t="s">
        <v>94</v>
      </c>
      <c r="S62" s="1">
        <v>28649</v>
      </c>
      <c r="T62">
        <v>13.2</v>
      </c>
      <c r="U62" s="2">
        <v>0.36</v>
      </c>
      <c r="V62" s="3">
        <v>0.6</v>
      </c>
      <c r="W62" s="3">
        <v>0.4</v>
      </c>
      <c r="X62" t="s">
        <v>113</v>
      </c>
      <c r="Y62" t="b">
        <v>0</v>
      </c>
    </row>
    <row r="63" spans="1:25" x14ac:dyDescent="0.25">
      <c r="A63">
        <v>62</v>
      </c>
      <c r="B63" t="s">
        <v>114</v>
      </c>
      <c r="C63">
        <v>73.400000000000006</v>
      </c>
      <c r="D63">
        <v>620</v>
      </c>
      <c r="E63">
        <v>74.2</v>
      </c>
      <c r="F63">
        <v>35</v>
      </c>
      <c r="G63">
        <v>75.3</v>
      </c>
      <c r="H63">
        <v>44</v>
      </c>
      <c r="I63">
        <v>74.599999999999994</v>
      </c>
      <c r="J63">
        <v>451</v>
      </c>
      <c r="K63">
        <v>100</v>
      </c>
      <c r="L63">
        <v>23</v>
      </c>
      <c r="M63">
        <v>43.7</v>
      </c>
      <c r="N63">
        <v>998</v>
      </c>
      <c r="O63" t="s">
        <v>24</v>
      </c>
      <c r="P63">
        <v>0</v>
      </c>
      <c r="Q63">
        <v>588</v>
      </c>
      <c r="R63" t="s">
        <v>115</v>
      </c>
      <c r="S63" s="1">
        <v>28620</v>
      </c>
      <c r="T63">
        <v>16.100000000000001</v>
      </c>
      <c r="U63" s="2">
        <v>0.13</v>
      </c>
      <c r="V63" s="3" t="s">
        <v>2857</v>
      </c>
      <c r="W63" s="3" t="s">
        <v>2857</v>
      </c>
      <c r="X63" t="s">
        <v>114</v>
      </c>
      <c r="Y63" t="b">
        <v>0</v>
      </c>
    </row>
    <row r="64" spans="1:25" x14ac:dyDescent="0.25">
      <c r="A64">
        <v>63</v>
      </c>
      <c r="B64" t="s">
        <v>116</v>
      </c>
      <c r="C64">
        <v>73.3</v>
      </c>
      <c r="D64">
        <v>630</v>
      </c>
      <c r="E64">
        <v>68.5</v>
      </c>
      <c r="F64">
        <v>46</v>
      </c>
      <c r="G64">
        <v>67.5</v>
      </c>
      <c r="H64">
        <v>59</v>
      </c>
      <c r="I64">
        <v>85.5</v>
      </c>
      <c r="J64">
        <v>200</v>
      </c>
      <c r="K64">
        <v>79.8</v>
      </c>
      <c r="L64">
        <v>267</v>
      </c>
      <c r="M64">
        <v>62.8</v>
      </c>
      <c r="N64">
        <v>526</v>
      </c>
      <c r="O64" t="s">
        <v>37</v>
      </c>
      <c r="P64">
        <v>0</v>
      </c>
      <c r="Q64">
        <v>491</v>
      </c>
      <c r="R64" t="s">
        <v>28</v>
      </c>
      <c r="S64" s="1">
        <v>41209</v>
      </c>
      <c r="T64">
        <v>9.9</v>
      </c>
      <c r="U64" s="2">
        <v>0.13</v>
      </c>
      <c r="V64" s="4" t="s">
        <v>2857</v>
      </c>
      <c r="W64" s="4" t="s">
        <v>2857</v>
      </c>
      <c r="X64" t="s">
        <v>116</v>
      </c>
      <c r="Y64" t="b">
        <v>0</v>
      </c>
    </row>
    <row r="65" spans="1:25" x14ac:dyDescent="0.25">
      <c r="A65">
        <f>64</f>
        <v>64</v>
      </c>
      <c r="B65" t="s">
        <v>117</v>
      </c>
      <c r="C65">
        <v>73</v>
      </c>
      <c r="D65">
        <v>640</v>
      </c>
      <c r="E65">
        <v>69.8</v>
      </c>
      <c r="F65">
        <v>43</v>
      </c>
      <c r="G65">
        <v>59.6</v>
      </c>
      <c r="H65">
        <v>87</v>
      </c>
      <c r="I65">
        <v>89.7</v>
      </c>
      <c r="J65">
        <v>130</v>
      </c>
      <c r="K65">
        <v>69.3</v>
      </c>
      <c r="L65">
        <v>449</v>
      </c>
      <c r="M65">
        <v>72.099999999999994</v>
      </c>
      <c r="N65">
        <v>374</v>
      </c>
      <c r="O65" t="s">
        <v>27</v>
      </c>
      <c r="P65">
        <v>0</v>
      </c>
      <c r="Q65">
        <v>513</v>
      </c>
      <c r="R65" t="s">
        <v>28</v>
      </c>
      <c r="S65" s="1">
        <v>9781</v>
      </c>
      <c r="T65">
        <v>10.3</v>
      </c>
      <c r="U65" s="2">
        <v>0.19</v>
      </c>
      <c r="V65" s="4" t="s">
        <v>2857</v>
      </c>
      <c r="W65" s="4" t="s">
        <v>2857</v>
      </c>
      <c r="X65" t="s">
        <v>117</v>
      </c>
      <c r="Y65" t="b">
        <v>0</v>
      </c>
    </row>
    <row r="66" spans="1:25" x14ac:dyDescent="0.25">
      <c r="A66">
        <f>64</f>
        <v>64</v>
      </c>
      <c r="B66" t="s">
        <v>118</v>
      </c>
      <c r="C66">
        <v>73</v>
      </c>
      <c r="D66">
        <v>650</v>
      </c>
      <c r="E66">
        <v>54</v>
      </c>
      <c r="F66">
        <v>105</v>
      </c>
      <c r="G66">
        <v>62.1</v>
      </c>
      <c r="H66">
        <v>76</v>
      </c>
      <c r="I66">
        <v>92.9</v>
      </c>
      <c r="J66">
        <v>77</v>
      </c>
      <c r="K66">
        <v>100</v>
      </c>
      <c r="L66">
        <v>10</v>
      </c>
      <c r="M66">
        <v>95.5</v>
      </c>
      <c r="N66">
        <v>40</v>
      </c>
      <c r="O66" t="s">
        <v>24</v>
      </c>
      <c r="P66">
        <v>11</v>
      </c>
      <c r="Q66">
        <v>526</v>
      </c>
      <c r="R66" t="s">
        <v>74</v>
      </c>
      <c r="S66" s="1">
        <v>9794</v>
      </c>
      <c r="T66">
        <v>19.899999999999999</v>
      </c>
      <c r="U66" s="2">
        <v>0.3</v>
      </c>
      <c r="V66" s="3" t="s">
        <v>2857</v>
      </c>
      <c r="W66" s="3" t="s">
        <v>2857</v>
      </c>
      <c r="X66" t="s">
        <v>119</v>
      </c>
      <c r="Y66" t="b">
        <v>0</v>
      </c>
    </row>
    <row r="67" spans="1:25" x14ac:dyDescent="0.25">
      <c r="A67">
        <f>64</f>
        <v>64</v>
      </c>
      <c r="B67" t="s">
        <v>120</v>
      </c>
      <c r="C67">
        <v>73</v>
      </c>
      <c r="D67">
        <v>660</v>
      </c>
      <c r="E67">
        <v>56.4</v>
      </c>
      <c r="F67">
        <v>90</v>
      </c>
      <c r="G67">
        <v>59.8</v>
      </c>
      <c r="H67">
        <v>85</v>
      </c>
      <c r="I67">
        <v>93.8</v>
      </c>
      <c r="J67">
        <v>63</v>
      </c>
      <c r="K67">
        <v>98.8</v>
      </c>
      <c r="L67">
        <v>74</v>
      </c>
      <c r="M67">
        <v>92.4</v>
      </c>
      <c r="N67">
        <v>95</v>
      </c>
      <c r="O67" t="s">
        <v>24</v>
      </c>
      <c r="P67">
        <v>0</v>
      </c>
      <c r="Q67">
        <v>540</v>
      </c>
      <c r="R67" t="s">
        <v>94</v>
      </c>
      <c r="S67" s="1">
        <v>15899</v>
      </c>
      <c r="T67">
        <v>18.100000000000001</v>
      </c>
      <c r="U67" s="2">
        <v>0.28000000000000003</v>
      </c>
      <c r="V67" s="3">
        <v>0.54</v>
      </c>
      <c r="W67" s="3">
        <v>0.46</v>
      </c>
      <c r="X67" t="s">
        <v>120</v>
      </c>
      <c r="Y67" t="b">
        <v>0</v>
      </c>
    </row>
    <row r="68" spans="1:25" x14ac:dyDescent="0.25">
      <c r="A68">
        <v>67</v>
      </c>
      <c r="B68" t="s">
        <v>121</v>
      </c>
      <c r="C68">
        <v>72.599999999999994</v>
      </c>
      <c r="D68">
        <v>670</v>
      </c>
      <c r="E68">
        <v>55.9</v>
      </c>
      <c r="F68">
        <v>91</v>
      </c>
      <c r="G68">
        <v>68</v>
      </c>
      <c r="H68">
        <v>55</v>
      </c>
      <c r="I68">
        <v>86.6</v>
      </c>
      <c r="J68">
        <v>180</v>
      </c>
      <c r="K68">
        <v>82</v>
      </c>
      <c r="L68">
        <v>238</v>
      </c>
      <c r="M68">
        <v>94.8</v>
      </c>
      <c r="N68">
        <v>51</v>
      </c>
      <c r="O68" t="s">
        <v>24</v>
      </c>
      <c r="P68">
        <v>0</v>
      </c>
      <c r="Q68">
        <v>502</v>
      </c>
      <c r="R68" t="s">
        <v>77</v>
      </c>
      <c r="S68" s="1">
        <v>17293</v>
      </c>
      <c r="T68">
        <v>15.1</v>
      </c>
      <c r="U68" s="2">
        <v>0.48</v>
      </c>
      <c r="V68" s="3">
        <v>0.52</v>
      </c>
      <c r="W68" s="3">
        <v>0.48</v>
      </c>
      <c r="X68" t="s">
        <v>122</v>
      </c>
      <c r="Y68" t="b">
        <v>0</v>
      </c>
    </row>
    <row r="69" spans="1:25" x14ac:dyDescent="0.25">
      <c r="A69">
        <v>68</v>
      </c>
      <c r="B69" t="s">
        <v>123</v>
      </c>
      <c r="C69">
        <v>72.3</v>
      </c>
      <c r="D69">
        <v>680</v>
      </c>
      <c r="E69">
        <v>60.8</v>
      </c>
      <c r="F69">
        <v>71</v>
      </c>
      <c r="G69">
        <v>57.2</v>
      </c>
      <c r="H69">
        <v>101</v>
      </c>
      <c r="I69">
        <v>97.5</v>
      </c>
      <c r="J69">
        <v>24</v>
      </c>
      <c r="K69">
        <v>77.8</v>
      </c>
      <c r="L69">
        <v>291</v>
      </c>
      <c r="M69">
        <v>72.7</v>
      </c>
      <c r="N69">
        <v>367</v>
      </c>
      <c r="O69" t="s">
        <v>27</v>
      </c>
      <c r="P69">
        <v>0</v>
      </c>
      <c r="Q69">
        <v>505</v>
      </c>
      <c r="R69" t="s">
        <v>28</v>
      </c>
      <c r="S69" s="1">
        <v>13825</v>
      </c>
      <c r="T69">
        <v>7.3</v>
      </c>
      <c r="U69" s="2">
        <v>0.22</v>
      </c>
      <c r="V69" s="4">
        <v>0.52</v>
      </c>
      <c r="W69" s="4">
        <v>0.48</v>
      </c>
      <c r="X69" t="s">
        <v>123</v>
      </c>
      <c r="Y69" t="b">
        <v>0</v>
      </c>
    </row>
    <row r="70" spans="1:25" x14ac:dyDescent="0.25">
      <c r="A70">
        <v>69</v>
      </c>
      <c r="B70" t="s">
        <v>124</v>
      </c>
      <c r="C70">
        <v>72.099999999999994</v>
      </c>
      <c r="D70">
        <v>690</v>
      </c>
      <c r="E70">
        <v>47.4</v>
      </c>
      <c r="F70">
        <v>168</v>
      </c>
      <c r="G70">
        <v>64.7</v>
      </c>
      <c r="H70">
        <v>68</v>
      </c>
      <c r="I70">
        <v>96.9</v>
      </c>
      <c r="J70">
        <v>29</v>
      </c>
      <c r="K70">
        <v>99.4</v>
      </c>
      <c r="L70">
        <v>64</v>
      </c>
      <c r="M70">
        <v>84</v>
      </c>
      <c r="N70">
        <v>200</v>
      </c>
      <c r="O70" t="s">
        <v>37</v>
      </c>
      <c r="P70">
        <v>0</v>
      </c>
      <c r="Q70">
        <v>499</v>
      </c>
      <c r="R70" t="s">
        <v>28</v>
      </c>
      <c r="S70" s="1">
        <v>25540</v>
      </c>
      <c r="T70">
        <v>27.5</v>
      </c>
      <c r="U70" s="2">
        <v>0.18</v>
      </c>
      <c r="V70" s="4">
        <v>0.54</v>
      </c>
      <c r="W70" s="4">
        <v>0.46</v>
      </c>
      <c r="X70" t="s">
        <v>124</v>
      </c>
      <c r="Y70" t="b">
        <v>0</v>
      </c>
    </row>
    <row r="71" spans="1:25" x14ac:dyDescent="0.25">
      <c r="A71">
        <v>70</v>
      </c>
      <c r="B71" t="s">
        <v>125</v>
      </c>
      <c r="C71">
        <v>72</v>
      </c>
      <c r="D71">
        <v>700</v>
      </c>
      <c r="E71">
        <v>52.9</v>
      </c>
      <c r="F71">
        <v>113</v>
      </c>
      <c r="G71">
        <v>64.3</v>
      </c>
      <c r="H71">
        <v>70</v>
      </c>
      <c r="I71">
        <v>89.1</v>
      </c>
      <c r="J71">
        <v>136</v>
      </c>
      <c r="K71">
        <v>99.8</v>
      </c>
      <c r="L71">
        <v>43</v>
      </c>
      <c r="M71">
        <v>94</v>
      </c>
      <c r="N71">
        <v>64</v>
      </c>
      <c r="O71" t="s">
        <v>24</v>
      </c>
      <c r="P71">
        <v>11</v>
      </c>
      <c r="Q71">
        <v>538</v>
      </c>
      <c r="R71" t="s">
        <v>77</v>
      </c>
      <c r="S71" s="1">
        <v>42847</v>
      </c>
      <c r="T71">
        <v>39.1</v>
      </c>
      <c r="U71" s="2">
        <v>0.42</v>
      </c>
      <c r="V71" s="3">
        <v>0.55000000000000004</v>
      </c>
      <c r="W71" s="3">
        <v>0.45</v>
      </c>
      <c r="X71" t="s">
        <v>126</v>
      </c>
      <c r="Y71" t="b">
        <v>0</v>
      </c>
    </row>
    <row r="72" spans="1:25" x14ac:dyDescent="0.25">
      <c r="A72">
        <v>71</v>
      </c>
      <c r="B72" t="s">
        <v>127</v>
      </c>
      <c r="C72">
        <v>71.3</v>
      </c>
      <c r="D72">
        <v>710</v>
      </c>
      <c r="E72">
        <v>71</v>
      </c>
      <c r="F72">
        <v>39</v>
      </c>
      <c r="G72">
        <v>61.6</v>
      </c>
      <c r="H72">
        <v>79</v>
      </c>
      <c r="I72">
        <v>70.8</v>
      </c>
      <c r="J72">
        <v>542</v>
      </c>
      <c r="K72">
        <v>98.8</v>
      </c>
      <c r="L72">
        <v>71</v>
      </c>
      <c r="M72">
        <v>97.1</v>
      </c>
      <c r="N72">
        <v>21</v>
      </c>
      <c r="O72" t="s">
        <v>24</v>
      </c>
      <c r="P72">
        <v>0</v>
      </c>
      <c r="Q72">
        <v>688843</v>
      </c>
      <c r="R72" t="s">
        <v>83</v>
      </c>
      <c r="S72" s="1">
        <v>6073</v>
      </c>
      <c r="T72">
        <v>6.8</v>
      </c>
      <c r="U72" s="2">
        <v>0.42</v>
      </c>
      <c r="V72" s="3">
        <v>0.25</v>
      </c>
      <c r="W72" s="3">
        <v>0.75</v>
      </c>
      <c r="X72" t="s">
        <v>127</v>
      </c>
      <c r="Y72" t="b">
        <v>0</v>
      </c>
    </row>
    <row r="73" spans="1:25" x14ac:dyDescent="0.25">
      <c r="A73">
        <v>72</v>
      </c>
      <c r="B73" t="s">
        <v>128</v>
      </c>
      <c r="C73">
        <v>71.2</v>
      </c>
      <c r="D73">
        <v>720</v>
      </c>
      <c r="E73">
        <v>63.4</v>
      </c>
      <c r="F73">
        <v>64</v>
      </c>
      <c r="G73">
        <v>60.3</v>
      </c>
      <c r="H73">
        <v>83</v>
      </c>
      <c r="I73">
        <v>93.9</v>
      </c>
      <c r="J73">
        <v>60</v>
      </c>
      <c r="K73">
        <v>75.8</v>
      </c>
      <c r="L73">
        <v>321</v>
      </c>
      <c r="M73">
        <v>50.9</v>
      </c>
      <c r="N73">
        <v>775</v>
      </c>
      <c r="O73" t="s">
        <v>37</v>
      </c>
      <c r="P73">
        <v>0</v>
      </c>
      <c r="Q73">
        <v>507</v>
      </c>
      <c r="R73" t="s">
        <v>28</v>
      </c>
      <c r="S73" s="1">
        <v>30782</v>
      </c>
      <c r="T73">
        <v>7.7</v>
      </c>
      <c r="U73" s="2">
        <v>0.08</v>
      </c>
      <c r="V73" s="4">
        <v>0.6</v>
      </c>
      <c r="W73" s="4">
        <v>0.4</v>
      </c>
      <c r="X73" t="s">
        <v>128</v>
      </c>
      <c r="Y73" t="b">
        <v>0</v>
      </c>
    </row>
    <row r="74" spans="1:25" x14ac:dyDescent="0.25">
      <c r="A74">
        <v>73</v>
      </c>
      <c r="B74" t="s">
        <v>129</v>
      </c>
      <c r="C74">
        <v>70.900000000000006</v>
      </c>
      <c r="D74">
        <v>730</v>
      </c>
      <c r="E74">
        <v>64</v>
      </c>
      <c r="F74">
        <v>59</v>
      </c>
      <c r="G74">
        <v>61.7</v>
      </c>
      <c r="H74">
        <v>78</v>
      </c>
      <c r="I74">
        <v>85.3</v>
      </c>
      <c r="J74">
        <v>203</v>
      </c>
      <c r="K74">
        <v>96.8</v>
      </c>
      <c r="L74">
        <v>97</v>
      </c>
      <c r="M74">
        <v>61.8</v>
      </c>
      <c r="N74">
        <v>544</v>
      </c>
      <c r="O74" t="s">
        <v>24</v>
      </c>
      <c r="P74">
        <v>0</v>
      </c>
      <c r="Q74">
        <v>727</v>
      </c>
      <c r="R74" t="s">
        <v>42</v>
      </c>
      <c r="S74" s="1">
        <v>36711</v>
      </c>
      <c r="T74">
        <v>16.7</v>
      </c>
      <c r="U74" s="2">
        <v>0.08</v>
      </c>
      <c r="V74" s="3">
        <v>0.54</v>
      </c>
      <c r="W74" s="3">
        <v>0.46</v>
      </c>
      <c r="X74" t="s">
        <v>129</v>
      </c>
      <c r="Y74" t="b">
        <v>0</v>
      </c>
    </row>
    <row r="75" spans="1:25" x14ac:dyDescent="0.25">
      <c r="A75">
        <v>74</v>
      </c>
      <c r="B75" t="s">
        <v>130</v>
      </c>
      <c r="C75">
        <v>70.8</v>
      </c>
      <c r="D75">
        <v>740</v>
      </c>
      <c r="E75">
        <v>59.2</v>
      </c>
      <c r="F75">
        <v>79</v>
      </c>
      <c r="G75">
        <v>58.8</v>
      </c>
      <c r="H75">
        <v>90</v>
      </c>
      <c r="I75">
        <v>92.5</v>
      </c>
      <c r="J75">
        <v>85</v>
      </c>
      <c r="K75">
        <v>74.400000000000006</v>
      </c>
      <c r="L75">
        <v>345</v>
      </c>
      <c r="M75">
        <v>74.3</v>
      </c>
      <c r="N75">
        <v>345</v>
      </c>
      <c r="O75" t="s">
        <v>27</v>
      </c>
      <c r="P75">
        <v>0</v>
      </c>
      <c r="Q75">
        <v>519</v>
      </c>
      <c r="R75" t="s">
        <v>28</v>
      </c>
      <c r="S75" s="1">
        <v>44083</v>
      </c>
      <c r="T75">
        <v>14.2</v>
      </c>
      <c r="U75" s="2">
        <v>0.24</v>
      </c>
      <c r="V75" s="4">
        <v>0.49</v>
      </c>
      <c r="W75" s="4">
        <v>0.51</v>
      </c>
      <c r="X75" t="s">
        <v>130</v>
      </c>
      <c r="Y75" t="b">
        <v>0</v>
      </c>
    </row>
    <row r="76" spans="1:25" x14ac:dyDescent="0.25">
      <c r="A76">
        <v>75</v>
      </c>
      <c r="B76" t="s">
        <v>131</v>
      </c>
      <c r="C76">
        <v>70.5</v>
      </c>
      <c r="D76">
        <v>750</v>
      </c>
      <c r="E76">
        <v>64.7</v>
      </c>
      <c r="F76">
        <v>58</v>
      </c>
      <c r="G76">
        <v>60.8</v>
      </c>
      <c r="H76">
        <v>81</v>
      </c>
      <c r="I76">
        <v>83.7</v>
      </c>
      <c r="J76">
        <v>242</v>
      </c>
      <c r="K76">
        <v>69.5</v>
      </c>
      <c r="L76">
        <v>444</v>
      </c>
      <c r="M76">
        <v>78.8</v>
      </c>
      <c r="N76">
        <v>269</v>
      </c>
      <c r="O76" t="s">
        <v>24</v>
      </c>
      <c r="P76">
        <v>0</v>
      </c>
      <c r="Q76">
        <v>644699</v>
      </c>
      <c r="R76" t="s">
        <v>83</v>
      </c>
      <c r="S76" s="1">
        <v>41527</v>
      </c>
      <c r="T76">
        <v>14.5</v>
      </c>
      <c r="U76" s="2">
        <v>0.22</v>
      </c>
      <c r="V76" s="3">
        <v>0.6</v>
      </c>
      <c r="W76" s="3">
        <v>0.4</v>
      </c>
      <c r="X76" t="s">
        <v>131</v>
      </c>
      <c r="Y76" t="b">
        <v>0</v>
      </c>
    </row>
    <row r="77" spans="1:25" x14ac:dyDescent="0.25">
      <c r="A77">
        <v>76</v>
      </c>
      <c r="B77" t="s">
        <v>132</v>
      </c>
      <c r="C77">
        <v>70.400000000000006</v>
      </c>
      <c r="D77">
        <v>760</v>
      </c>
      <c r="E77">
        <v>68.099999999999994</v>
      </c>
      <c r="F77">
        <v>47</v>
      </c>
      <c r="G77">
        <v>64.3</v>
      </c>
      <c r="H77">
        <v>71</v>
      </c>
      <c r="I77">
        <v>79.3</v>
      </c>
      <c r="J77">
        <v>339</v>
      </c>
      <c r="K77">
        <v>99.9</v>
      </c>
      <c r="L77">
        <v>39</v>
      </c>
      <c r="M77">
        <v>51.8</v>
      </c>
      <c r="N77">
        <v>747</v>
      </c>
      <c r="O77" t="s">
        <v>24</v>
      </c>
      <c r="P77">
        <v>11</v>
      </c>
      <c r="Q77">
        <v>622314</v>
      </c>
      <c r="R77" t="s">
        <v>115</v>
      </c>
      <c r="S77" s="1">
        <v>18961</v>
      </c>
      <c r="T77">
        <v>13.9</v>
      </c>
      <c r="U77" s="2">
        <v>0.17</v>
      </c>
      <c r="V77" s="3">
        <v>0.49</v>
      </c>
      <c r="W77" s="3">
        <v>0.51</v>
      </c>
      <c r="X77" t="s">
        <v>133</v>
      </c>
      <c r="Y77" t="b">
        <v>0</v>
      </c>
    </row>
    <row r="78" spans="1:25" x14ac:dyDescent="0.25">
      <c r="A78">
        <v>77</v>
      </c>
      <c r="B78" t="s">
        <v>134</v>
      </c>
      <c r="C78">
        <v>70.2</v>
      </c>
      <c r="D78">
        <v>770</v>
      </c>
      <c r="E78">
        <v>46</v>
      </c>
      <c r="F78">
        <v>190</v>
      </c>
      <c r="G78">
        <v>62.7</v>
      </c>
      <c r="H78">
        <v>75</v>
      </c>
      <c r="I78">
        <v>93</v>
      </c>
      <c r="J78">
        <v>75</v>
      </c>
      <c r="K78">
        <v>98.1</v>
      </c>
      <c r="L78">
        <v>87</v>
      </c>
      <c r="M78">
        <v>87.8</v>
      </c>
      <c r="N78">
        <v>153</v>
      </c>
      <c r="O78" t="s">
        <v>24</v>
      </c>
      <c r="P78">
        <v>6</v>
      </c>
      <c r="Q78">
        <v>543</v>
      </c>
      <c r="R78" t="s">
        <v>94</v>
      </c>
      <c r="S78" s="1">
        <v>35072</v>
      </c>
      <c r="T78">
        <v>19.3</v>
      </c>
      <c r="U78" s="2">
        <v>0.21</v>
      </c>
      <c r="V78" s="3">
        <v>0.6</v>
      </c>
      <c r="W78" s="3">
        <v>0.4</v>
      </c>
      <c r="X78" t="s">
        <v>134</v>
      </c>
      <c r="Y78" t="b">
        <v>0</v>
      </c>
    </row>
    <row r="79" spans="1:25" x14ac:dyDescent="0.25">
      <c r="A79">
        <v>78</v>
      </c>
      <c r="B79" t="s">
        <v>135</v>
      </c>
      <c r="C79">
        <v>70.099999999999994</v>
      </c>
      <c r="D79">
        <v>780</v>
      </c>
      <c r="E79">
        <v>59.6</v>
      </c>
      <c r="F79">
        <v>76</v>
      </c>
      <c r="G79">
        <v>54.1</v>
      </c>
      <c r="H79">
        <v>115</v>
      </c>
      <c r="I79">
        <v>94.3</v>
      </c>
      <c r="J79">
        <v>56</v>
      </c>
      <c r="K79">
        <v>76.400000000000006</v>
      </c>
      <c r="L79">
        <v>311</v>
      </c>
      <c r="M79">
        <v>74.099999999999994</v>
      </c>
      <c r="N79">
        <v>347</v>
      </c>
      <c r="O79" t="s">
        <v>27</v>
      </c>
      <c r="P79">
        <v>0</v>
      </c>
      <c r="Q79">
        <v>518</v>
      </c>
      <c r="R79" t="s">
        <v>28</v>
      </c>
      <c r="S79" s="1">
        <v>26677</v>
      </c>
      <c r="T79">
        <v>10.8</v>
      </c>
      <c r="U79" s="2">
        <v>0.28999999999999998</v>
      </c>
      <c r="V79" s="4">
        <v>0.57999999999999996</v>
      </c>
      <c r="W79" s="4">
        <v>0.42</v>
      </c>
      <c r="X79" t="s">
        <v>135</v>
      </c>
      <c r="Y79" t="b">
        <v>0</v>
      </c>
    </row>
    <row r="80" spans="1:25" x14ac:dyDescent="0.25">
      <c r="A80">
        <v>79</v>
      </c>
      <c r="B80" t="s">
        <v>136</v>
      </c>
      <c r="C80">
        <v>70</v>
      </c>
      <c r="D80">
        <v>790</v>
      </c>
      <c r="E80">
        <v>47.5</v>
      </c>
      <c r="F80">
        <v>166</v>
      </c>
      <c r="G80">
        <v>57.2</v>
      </c>
      <c r="H80">
        <v>100</v>
      </c>
      <c r="I80">
        <v>94.5</v>
      </c>
      <c r="J80">
        <v>52</v>
      </c>
      <c r="K80">
        <v>99.9</v>
      </c>
      <c r="L80">
        <v>30</v>
      </c>
      <c r="M80">
        <v>93.4</v>
      </c>
      <c r="N80">
        <v>75</v>
      </c>
      <c r="O80" t="s">
        <v>24</v>
      </c>
      <c r="P80">
        <v>11</v>
      </c>
      <c r="Q80">
        <v>598</v>
      </c>
      <c r="R80" t="s">
        <v>94</v>
      </c>
      <c r="S80" s="1">
        <v>31942</v>
      </c>
      <c r="T80">
        <v>28.8</v>
      </c>
      <c r="U80" s="2">
        <v>0.28999999999999998</v>
      </c>
      <c r="V80" s="3">
        <v>0.53</v>
      </c>
      <c r="W80" s="3">
        <v>0.47</v>
      </c>
      <c r="X80" t="s">
        <v>136</v>
      </c>
      <c r="Y80" t="b">
        <v>0</v>
      </c>
    </row>
    <row r="81" spans="1:25" x14ac:dyDescent="0.25">
      <c r="A81">
        <v>80</v>
      </c>
      <c r="B81" t="s">
        <v>137</v>
      </c>
      <c r="C81">
        <v>69.900000000000006</v>
      </c>
      <c r="D81">
        <v>800</v>
      </c>
      <c r="E81">
        <v>54.8</v>
      </c>
      <c r="F81">
        <v>103</v>
      </c>
      <c r="G81">
        <v>53.4</v>
      </c>
      <c r="H81">
        <v>121</v>
      </c>
      <c r="I81">
        <v>91.8</v>
      </c>
      <c r="J81">
        <v>96</v>
      </c>
      <c r="K81">
        <v>93.7</v>
      </c>
      <c r="L81">
        <v>131</v>
      </c>
      <c r="M81">
        <v>92.4</v>
      </c>
      <c r="N81">
        <v>96</v>
      </c>
      <c r="O81" t="s">
        <v>24</v>
      </c>
      <c r="P81">
        <v>0</v>
      </c>
      <c r="Q81">
        <v>525</v>
      </c>
      <c r="R81" t="s">
        <v>40</v>
      </c>
      <c r="S81" s="1">
        <v>25608</v>
      </c>
      <c r="T81">
        <v>14.7</v>
      </c>
      <c r="U81" s="2">
        <v>0.24</v>
      </c>
      <c r="V81" s="3">
        <v>0.57999999999999996</v>
      </c>
      <c r="W81" s="3">
        <v>0.42</v>
      </c>
      <c r="X81" t="s">
        <v>137</v>
      </c>
      <c r="Y81" t="b">
        <v>0</v>
      </c>
    </row>
    <row r="82" spans="1:25" x14ac:dyDescent="0.25">
      <c r="A82">
        <v>81</v>
      </c>
      <c r="B82" t="s">
        <v>138</v>
      </c>
      <c r="C82">
        <v>69.8</v>
      </c>
      <c r="D82">
        <v>810</v>
      </c>
      <c r="E82">
        <v>48.7</v>
      </c>
      <c r="F82">
        <v>148</v>
      </c>
      <c r="G82">
        <v>56.5</v>
      </c>
      <c r="H82">
        <v>105</v>
      </c>
      <c r="I82">
        <v>97.3</v>
      </c>
      <c r="J82">
        <v>26</v>
      </c>
      <c r="K82">
        <v>72.3</v>
      </c>
      <c r="L82">
        <v>378</v>
      </c>
      <c r="M82">
        <v>92.5</v>
      </c>
      <c r="N82">
        <v>91</v>
      </c>
      <c r="O82" t="s">
        <v>24</v>
      </c>
      <c r="P82">
        <v>11</v>
      </c>
      <c r="Q82">
        <v>530</v>
      </c>
      <c r="R82" t="s">
        <v>25</v>
      </c>
      <c r="S82" s="1">
        <v>27335</v>
      </c>
      <c r="T82">
        <v>14.8</v>
      </c>
      <c r="U82" s="2">
        <v>0.31</v>
      </c>
      <c r="V82" s="3">
        <v>0.55000000000000004</v>
      </c>
      <c r="W82" s="3">
        <v>0.45</v>
      </c>
      <c r="X82" t="s">
        <v>138</v>
      </c>
      <c r="Y82" t="b">
        <v>0</v>
      </c>
    </row>
    <row r="83" spans="1:25" x14ac:dyDescent="0.25">
      <c r="A83">
        <v>82</v>
      </c>
      <c r="B83" t="s">
        <v>139</v>
      </c>
      <c r="C83">
        <v>69.3</v>
      </c>
      <c r="D83">
        <v>820</v>
      </c>
      <c r="E83">
        <v>52.2</v>
      </c>
      <c r="F83">
        <v>116</v>
      </c>
      <c r="G83">
        <v>52.4</v>
      </c>
      <c r="H83">
        <v>124</v>
      </c>
      <c r="I83">
        <v>91.1</v>
      </c>
      <c r="J83">
        <v>105</v>
      </c>
      <c r="K83">
        <v>100</v>
      </c>
      <c r="L83">
        <v>4</v>
      </c>
      <c r="M83">
        <v>98.7</v>
      </c>
      <c r="N83">
        <v>2</v>
      </c>
      <c r="O83" t="s">
        <v>24</v>
      </c>
      <c r="P83">
        <v>11</v>
      </c>
      <c r="Q83">
        <v>657</v>
      </c>
      <c r="R83" t="s">
        <v>74</v>
      </c>
      <c r="S83" s="1">
        <v>9076</v>
      </c>
      <c r="T83">
        <v>13.2</v>
      </c>
      <c r="U83" s="2">
        <v>0.67</v>
      </c>
      <c r="V83" s="3">
        <v>0.54</v>
      </c>
      <c r="W83" s="3">
        <v>0.46</v>
      </c>
      <c r="X83" t="s">
        <v>140</v>
      </c>
      <c r="Y83" t="b">
        <v>0</v>
      </c>
    </row>
    <row r="84" spans="1:25" x14ac:dyDescent="0.25">
      <c r="A84">
        <v>83</v>
      </c>
      <c r="B84" t="s">
        <v>141</v>
      </c>
      <c r="C84">
        <v>69.2</v>
      </c>
      <c r="D84">
        <v>830</v>
      </c>
      <c r="E84">
        <v>67.099999999999994</v>
      </c>
      <c r="F84">
        <v>50</v>
      </c>
      <c r="G84">
        <v>65.8</v>
      </c>
      <c r="H84">
        <v>64</v>
      </c>
      <c r="I84">
        <v>77.400000000000006</v>
      </c>
      <c r="J84">
        <v>382</v>
      </c>
      <c r="K84">
        <v>100</v>
      </c>
      <c r="L84">
        <v>12</v>
      </c>
      <c r="M84">
        <v>41.6</v>
      </c>
      <c r="N84">
        <v>1064</v>
      </c>
      <c r="O84" t="s">
        <v>24</v>
      </c>
      <c r="P84">
        <v>0</v>
      </c>
      <c r="Q84">
        <v>558</v>
      </c>
      <c r="R84" t="s">
        <v>115</v>
      </c>
      <c r="S84" s="1">
        <v>10130</v>
      </c>
      <c r="T84">
        <v>10.7</v>
      </c>
      <c r="U84" s="2">
        <v>0.08</v>
      </c>
      <c r="V84" s="3">
        <v>0.22</v>
      </c>
      <c r="W84" s="3">
        <v>0.78</v>
      </c>
      <c r="X84" t="s">
        <v>141</v>
      </c>
      <c r="Y84" t="b">
        <v>0</v>
      </c>
    </row>
    <row r="85" spans="1:25" x14ac:dyDescent="0.25">
      <c r="A85">
        <v>84</v>
      </c>
      <c r="B85" t="s">
        <v>142</v>
      </c>
      <c r="C85">
        <v>68.900000000000006</v>
      </c>
      <c r="D85">
        <v>840</v>
      </c>
      <c r="E85">
        <v>47.2</v>
      </c>
      <c r="F85">
        <v>174</v>
      </c>
      <c r="G85">
        <v>57.4</v>
      </c>
      <c r="H85">
        <v>98</v>
      </c>
      <c r="I85">
        <v>91.1</v>
      </c>
      <c r="J85">
        <v>107</v>
      </c>
      <c r="K85">
        <v>98.6</v>
      </c>
      <c r="L85">
        <v>80</v>
      </c>
      <c r="M85">
        <v>94.5</v>
      </c>
      <c r="N85">
        <v>59</v>
      </c>
      <c r="O85" t="s">
        <v>24</v>
      </c>
      <c r="P85">
        <v>6</v>
      </c>
      <c r="Q85">
        <v>638</v>
      </c>
      <c r="R85" t="s">
        <v>77</v>
      </c>
      <c r="S85" s="1">
        <v>47044</v>
      </c>
      <c r="T85">
        <v>36.6</v>
      </c>
      <c r="U85" s="2">
        <v>0.4</v>
      </c>
      <c r="V85" s="3">
        <v>0.47</v>
      </c>
      <c r="W85" s="3">
        <v>0.53</v>
      </c>
      <c r="X85" t="s">
        <v>143</v>
      </c>
      <c r="Y85" t="b">
        <v>0</v>
      </c>
    </row>
    <row r="86" spans="1:25" x14ac:dyDescent="0.25">
      <c r="A86">
        <v>85</v>
      </c>
      <c r="B86" t="s">
        <v>144</v>
      </c>
      <c r="C86">
        <v>68.7</v>
      </c>
      <c r="D86">
        <v>850</v>
      </c>
      <c r="E86">
        <v>61</v>
      </c>
      <c r="F86">
        <v>70</v>
      </c>
      <c r="G86">
        <v>58.5</v>
      </c>
      <c r="H86">
        <v>92</v>
      </c>
      <c r="I86">
        <v>87.2</v>
      </c>
      <c r="J86">
        <v>171</v>
      </c>
      <c r="K86">
        <v>99.8</v>
      </c>
      <c r="L86">
        <v>42</v>
      </c>
      <c r="M86">
        <v>48.3</v>
      </c>
      <c r="N86">
        <v>857</v>
      </c>
      <c r="O86" t="s">
        <v>37</v>
      </c>
      <c r="P86">
        <v>0</v>
      </c>
      <c r="Q86">
        <v>506</v>
      </c>
      <c r="R86" t="s">
        <v>28</v>
      </c>
      <c r="S86" s="1">
        <v>59556</v>
      </c>
      <c r="T86">
        <v>11.8</v>
      </c>
      <c r="U86" s="2">
        <v>0.09</v>
      </c>
      <c r="V86" s="4">
        <v>0.55000000000000004</v>
      </c>
      <c r="W86" s="4">
        <v>0.45</v>
      </c>
      <c r="X86" t="s">
        <v>144</v>
      </c>
      <c r="Y86" t="b">
        <v>0</v>
      </c>
    </row>
    <row r="87" spans="1:25" x14ac:dyDescent="0.25">
      <c r="A87">
        <v>86</v>
      </c>
      <c r="B87" t="s">
        <v>145</v>
      </c>
      <c r="C87">
        <v>68.5</v>
      </c>
      <c r="D87">
        <v>860</v>
      </c>
      <c r="E87">
        <v>64</v>
      </c>
      <c r="F87">
        <v>60</v>
      </c>
      <c r="G87">
        <v>65.3</v>
      </c>
      <c r="H87">
        <v>66</v>
      </c>
      <c r="I87">
        <v>71.8</v>
      </c>
      <c r="J87">
        <v>516</v>
      </c>
      <c r="K87">
        <v>84.3</v>
      </c>
      <c r="L87">
        <v>215</v>
      </c>
      <c r="M87">
        <v>76.7</v>
      </c>
      <c r="N87">
        <v>302</v>
      </c>
      <c r="O87" t="s">
        <v>37</v>
      </c>
      <c r="P87">
        <v>0</v>
      </c>
      <c r="Q87">
        <v>562</v>
      </c>
      <c r="R87" t="s">
        <v>28</v>
      </c>
      <c r="S87" s="1">
        <v>42633</v>
      </c>
      <c r="T87">
        <v>18.3</v>
      </c>
      <c r="U87" s="2">
        <v>0.17</v>
      </c>
      <c r="V87" s="4">
        <v>0.44</v>
      </c>
      <c r="W87" s="4">
        <v>0.56000000000000005</v>
      </c>
      <c r="X87" t="s">
        <v>145</v>
      </c>
      <c r="Y87" t="b">
        <v>0</v>
      </c>
    </row>
    <row r="88" spans="1:25" x14ac:dyDescent="0.25">
      <c r="A88">
        <f>87</f>
        <v>87</v>
      </c>
      <c r="B88" t="s">
        <v>146</v>
      </c>
      <c r="C88">
        <v>68.2</v>
      </c>
      <c r="D88">
        <v>870</v>
      </c>
      <c r="E88">
        <v>48.1</v>
      </c>
      <c r="F88">
        <v>157</v>
      </c>
      <c r="G88">
        <v>51.8</v>
      </c>
      <c r="H88">
        <v>128</v>
      </c>
      <c r="I88">
        <v>96.8</v>
      </c>
      <c r="J88">
        <v>32</v>
      </c>
      <c r="K88">
        <v>69.7</v>
      </c>
      <c r="L88">
        <v>438</v>
      </c>
      <c r="M88">
        <v>96.1</v>
      </c>
      <c r="N88">
        <v>30</v>
      </c>
      <c r="O88" t="s">
        <v>24</v>
      </c>
      <c r="P88">
        <v>11</v>
      </c>
      <c r="Q88">
        <v>566</v>
      </c>
      <c r="R88" t="s">
        <v>25</v>
      </c>
      <c r="S88" s="1">
        <v>32270</v>
      </c>
      <c r="T88">
        <v>14.4</v>
      </c>
      <c r="U88" s="2">
        <v>0.43</v>
      </c>
      <c r="V88" s="3">
        <v>0.59</v>
      </c>
      <c r="W88" s="3">
        <v>0.41</v>
      </c>
      <c r="X88" t="s">
        <v>146</v>
      </c>
      <c r="Y88" t="b">
        <v>0</v>
      </c>
    </row>
    <row r="89" spans="1:25" x14ac:dyDescent="0.25">
      <c r="A89">
        <f>87</f>
        <v>87</v>
      </c>
      <c r="B89" t="s">
        <v>147</v>
      </c>
      <c r="C89">
        <v>68.2</v>
      </c>
      <c r="D89">
        <v>880</v>
      </c>
      <c r="E89">
        <v>45.7</v>
      </c>
      <c r="F89">
        <v>193</v>
      </c>
      <c r="G89">
        <v>54.1</v>
      </c>
      <c r="H89">
        <v>117</v>
      </c>
      <c r="I89">
        <v>94.5</v>
      </c>
      <c r="J89">
        <v>53</v>
      </c>
      <c r="K89">
        <v>87.4</v>
      </c>
      <c r="L89">
        <v>181</v>
      </c>
      <c r="M89">
        <v>96.3</v>
      </c>
      <c r="N89">
        <v>29</v>
      </c>
      <c r="O89" t="s">
        <v>24</v>
      </c>
      <c r="P89">
        <v>11</v>
      </c>
      <c r="Q89">
        <v>723</v>
      </c>
      <c r="R89" t="s">
        <v>74</v>
      </c>
      <c r="S89" s="1">
        <v>20034</v>
      </c>
      <c r="T89">
        <v>30.6</v>
      </c>
      <c r="U89" s="2">
        <v>0.3</v>
      </c>
      <c r="V89" s="3">
        <v>0.51</v>
      </c>
      <c r="W89" s="3">
        <v>0.49</v>
      </c>
      <c r="X89" t="s">
        <v>148</v>
      </c>
      <c r="Y89" t="b">
        <v>0</v>
      </c>
    </row>
    <row r="90" spans="1:25" x14ac:dyDescent="0.25">
      <c r="A90">
        <f>87</f>
        <v>87</v>
      </c>
      <c r="B90" t="s">
        <v>149</v>
      </c>
      <c r="C90">
        <v>68.2</v>
      </c>
      <c r="D90">
        <v>890</v>
      </c>
      <c r="E90">
        <v>55.3</v>
      </c>
      <c r="F90">
        <v>95</v>
      </c>
      <c r="G90">
        <v>63.7</v>
      </c>
      <c r="H90">
        <v>72</v>
      </c>
      <c r="I90">
        <v>82.8</v>
      </c>
      <c r="J90">
        <v>263</v>
      </c>
      <c r="K90">
        <v>65.400000000000006</v>
      </c>
      <c r="L90">
        <v>540</v>
      </c>
      <c r="M90">
        <v>79</v>
      </c>
      <c r="N90">
        <v>264</v>
      </c>
      <c r="O90" t="s">
        <v>24</v>
      </c>
      <c r="P90">
        <v>0</v>
      </c>
      <c r="Q90">
        <v>573</v>
      </c>
      <c r="R90" t="s">
        <v>68</v>
      </c>
      <c r="S90" s="1">
        <v>34761</v>
      </c>
      <c r="T90">
        <v>54.5</v>
      </c>
      <c r="U90" s="2">
        <v>0.18</v>
      </c>
      <c r="V90" s="3" t="s">
        <v>2857</v>
      </c>
      <c r="W90" s="3" t="s">
        <v>2857</v>
      </c>
      <c r="X90" t="s">
        <v>149</v>
      </c>
      <c r="Y90" t="b">
        <v>0</v>
      </c>
    </row>
    <row r="91" spans="1:25" x14ac:dyDescent="0.25">
      <c r="A91">
        <v>90</v>
      </c>
      <c r="B91" t="s">
        <v>150</v>
      </c>
      <c r="C91">
        <v>68</v>
      </c>
      <c r="D91">
        <v>900</v>
      </c>
      <c r="E91">
        <v>54.9</v>
      </c>
      <c r="F91">
        <v>101</v>
      </c>
      <c r="G91">
        <v>64.8</v>
      </c>
      <c r="H91">
        <v>67</v>
      </c>
      <c r="I91">
        <v>78.900000000000006</v>
      </c>
      <c r="J91">
        <v>347</v>
      </c>
      <c r="K91">
        <v>100</v>
      </c>
      <c r="L91">
        <v>22</v>
      </c>
      <c r="M91">
        <v>71.2</v>
      </c>
      <c r="N91">
        <v>390</v>
      </c>
      <c r="O91" t="s">
        <v>24</v>
      </c>
      <c r="P91">
        <v>0</v>
      </c>
      <c r="Q91">
        <v>632</v>
      </c>
      <c r="R91" t="s">
        <v>68</v>
      </c>
      <c r="S91" s="1">
        <v>34914</v>
      </c>
      <c r="T91">
        <v>43.3</v>
      </c>
      <c r="U91" s="2">
        <v>0.28999999999999998</v>
      </c>
      <c r="V91" s="3">
        <v>0.34</v>
      </c>
      <c r="W91" s="3">
        <v>0.66</v>
      </c>
      <c r="X91" t="s">
        <v>150</v>
      </c>
      <c r="Y91" t="b">
        <v>0</v>
      </c>
    </row>
    <row r="92" spans="1:25" x14ac:dyDescent="0.25">
      <c r="A92">
        <v>91</v>
      </c>
      <c r="B92" t="s">
        <v>151</v>
      </c>
      <c r="C92">
        <v>67.8</v>
      </c>
      <c r="D92">
        <v>910</v>
      </c>
      <c r="E92">
        <v>51.7</v>
      </c>
      <c r="F92">
        <v>120</v>
      </c>
      <c r="G92">
        <v>57.7</v>
      </c>
      <c r="H92">
        <v>96</v>
      </c>
      <c r="I92">
        <v>89.7</v>
      </c>
      <c r="J92">
        <v>129</v>
      </c>
      <c r="K92">
        <v>82.6</v>
      </c>
      <c r="L92">
        <v>233</v>
      </c>
      <c r="M92">
        <v>73.8</v>
      </c>
      <c r="N92">
        <v>352</v>
      </c>
      <c r="O92" t="s">
        <v>24</v>
      </c>
      <c r="P92">
        <v>0</v>
      </c>
      <c r="Q92">
        <v>868</v>
      </c>
      <c r="R92" t="s">
        <v>68</v>
      </c>
      <c r="S92" s="1">
        <v>26290</v>
      </c>
      <c r="T92">
        <v>44.5</v>
      </c>
      <c r="U92" s="2">
        <v>0.17</v>
      </c>
      <c r="V92" s="3">
        <v>0.56999999999999995</v>
      </c>
      <c r="W92" s="3">
        <v>0.43</v>
      </c>
      <c r="X92" t="s">
        <v>151</v>
      </c>
      <c r="Y92" t="b">
        <v>0</v>
      </c>
    </row>
    <row r="93" spans="1:25" x14ac:dyDescent="0.25">
      <c r="A93">
        <f>92</f>
        <v>92</v>
      </c>
      <c r="B93" t="s">
        <v>152</v>
      </c>
      <c r="C93">
        <v>67.400000000000006</v>
      </c>
      <c r="D93">
        <v>920</v>
      </c>
      <c r="E93">
        <v>47.1</v>
      </c>
      <c r="F93">
        <v>175</v>
      </c>
      <c r="G93">
        <v>53.8</v>
      </c>
      <c r="H93">
        <v>119</v>
      </c>
      <c r="I93">
        <v>93.2</v>
      </c>
      <c r="J93">
        <v>72</v>
      </c>
      <c r="K93">
        <v>96.1</v>
      </c>
      <c r="L93">
        <v>102</v>
      </c>
      <c r="M93">
        <v>80.900000000000006</v>
      </c>
      <c r="N93">
        <v>242</v>
      </c>
      <c r="O93" t="s">
        <v>37</v>
      </c>
      <c r="P93">
        <v>0</v>
      </c>
      <c r="Q93">
        <v>550</v>
      </c>
      <c r="R93" t="s">
        <v>28</v>
      </c>
      <c r="S93" s="1">
        <v>35675</v>
      </c>
      <c r="T93">
        <v>16.2</v>
      </c>
      <c r="U93" s="2">
        <v>0.26</v>
      </c>
      <c r="V93" s="4">
        <v>0.53</v>
      </c>
      <c r="W93" s="4">
        <v>0.47</v>
      </c>
      <c r="X93" t="s">
        <v>152</v>
      </c>
      <c r="Y93" t="b">
        <v>0</v>
      </c>
    </row>
    <row r="94" spans="1:25" x14ac:dyDescent="0.25">
      <c r="A94">
        <f>92</f>
        <v>92</v>
      </c>
      <c r="B94" t="s">
        <v>153</v>
      </c>
      <c r="C94">
        <v>67.400000000000006</v>
      </c>
      <c r="D94">
        <v>930</v>
      </c>
      <c r="E94">
        <v>54.1</v>
      </c>
      <c r="F94">
        <v>104</v>
      </c>
      <c r="G94">
        <v>48.5</v>
      </c>
      <c r="H94">
        <v>153</v>
      </c>
      <c r="I94">
        <v>96</v>
      </c>
      <c r="J94">
        <v>37</v>
      </c>
      <c r="K94">
        <v>96.5</v>
      </c>
      <c r="L94">
        <v>99</v>
      </c>
      <c r="M94">
        <v>62.9</v>
      </c>
      <c r="N94">
        <v>521</v>
      </c>
      <c r="O94" t="s">
        <v>27</v>
      </c>
      <c r="P94">
        <v>0</v>
      </c>
      <c r="Q94">
        <v>534</v>
      </c>
      <c r="R94" t="s">
        <v>28</v>
      </c>
      <c r="S94" s="1">
        <v>12971</v>
      </c>
      <c r="T94">
        <v>3.9</v>
      </c>
      <c r="U94" s="2">
        <v>0.17</v>
      </c>
      <c r="V94" s="4">
        <v>0.55000000000000004</v>
      </c>
      <c r="W94" s="4">
        <v>0.45</v>
      </c>
      <c r="X94" t="s">
        <v>153</v>
      </c>
      <c r="Y94" t="b">
        <v>0</v>
      </c>
    </row>
    <row r="95" spans="1:25" x14ac:dyDescent="0.25">
      <c r="A95">
        <v>94</v>
      </c>
      <c r="B95" t="s">
        <v>154</v>
      </c>
      <c r="C95">
        <v>67.2</v>
      </c>
      <c r="D95">
        <v>940</v>
      </c>
      <c r="E95">
        <v>47.5</v>
      </c>
      <c r="F95">
        <v>165</v>
      </c>
      <c r="G95">
        <v>49.1</v>
      </c>
      <c r="H95">
        <v>149</v>
      </c>
      <c r="I95">
        <v>97.7</v>
      </c>
      <c r="J95">
        <v>16</v>
      </c>
      <c r="K95">
        <v>100</v>
      </c>
      <c r="L95">
        <v>3</v>
      </c>
      <c r="M95">
        <v>75.2</v>
      </c>
      <c r="N95">
        <v>327</v>
      </c>
      <c r="O95" t="s">
        <v>24</v>
      </c>
      <c r="P95">
        <v>0</v>
      </c>
      <c r="Q95">
        <v>131692</v>
      </c>
      <c r="R95" t="s">
        <v>68</v>
      </c>
      <c r="S95" s="1">
        <v>8868</v>
      </c>
      <c r="T95">
        <v>17.5</v>
      </c>
      <c r="U95" s="2">
        <v>0.21</v>
      </c>
      <c r="V95" s="3">
        <v>0.65</v>
      </c>
      <c r="W95" s="3">
        <v>0.35</v>
      </c>
      <c r="X95" t="s">
        <v>154</v>
      </c>
      <c r="Y95" t="b">
        <v>0</v>
      </c>
    </row>
    <row r="96" spans="1:25" x14ac:dyDescent="0.25">
      <c r="A96">
        <f>95</f>
        <v>95</v>
      </c>
      <c r="B96" t="s">
        <v>155</v>
      </c>
      <c r="C96">
        <v>67</v>
      </c>
      <c r="D96">
        <v>950</v>
      </c>
      <c r="E96">
        <v>87.5</v>
      </c>
      <c r="F96">
        <v>17</v>
      </c>
      <c r="G96">
        <v>75.2</v>
      </c>
      <c r="H96">
        <v>46</v>
      </c>
      <c r="I96">
        <v>33.9</v>
      </c>
      <c r="J96">
        <v>1352</v>
      </c>
      <c r="K96">
        <v>91.1</v>
      </c>
      <c r="L96">
        <v>155</v>
      </c>
      <c r="M96">
        <v>73.8</v>
      </c>
      <c r="N96">
        <v>354</v>
      </c>
      <c r="O96" t="s">
        <v>24</v>
      </c>
      <c r="P96">
        <v>0</v>
      </c>
      <c r="Q96">
        <v>753</v>
      </c>
      <c r="R96" t="s">
        <v>156</v>
      </c>
      <c r="S96" s="1">
        <v>32680</v>
      </c>
      <c r="T96">
        <v>9.6</v>
      </c>
      <c r="U96" s="2">
        <v>0.37</v>
      </c>
      <c r="V96" s="3">
        <v>0.5</v>
      </c>
      <c r="W96" s="3">
        <v>0.5</v>
      </c>
      <c r="X96" t="s">
        <v>155</v>
      </c>
      <c r="Y96" t="b">
        <v>1</v>
      </c>
    </row>
    <row r="97" spans="1:25" x14ac:dyDescent="0.25">
      <c r="A97">
        <f>95</f>
        <v>95</v>
      </c>
      <c r="B97" t="s">
        <v>157</v>
      </c>
      <c r="C97">
        <v>67</v>
      </c>
      <c r="D97">
        <v>960</v>
      </c>
      <c r="E97">
        <v>49.1</v>
      </c>
      <c r="F97">
        <v>142</v>
      </c>
      <c r="G97">
        <v>56.5</v>
      </c>
      <c r="H97">
        <v>106</v>
      </c>
      <c r="I97">
        <v>89</v>
      </c>
      <c r="J97">
        <v>138</v>
      </c>
      <c r="K97">
        <v>99.8</v>
      </c>
      <c r="L97">
        <v>45</v>
      </c>
      <c r="M97">
        <v>72</v>
      </c>
      <c r="N97">
        <v>375</v>
      </c>
      <c r="O97" t="s">
        <v>24</v>
      </c>
      <c r="P97">
        <v>0</v>
      </c>
      <c r="Q97">
        <v>652</v>
      </c>
      <c r="R97" t="s">
        <v>68</v>
      </c>
      <c r="S97" s="1">
        <v>21632</v>
      </c>
      <c r="T97">
        <v>27.1</v>
      </c>
      <c r="U97" s="2">
        <v>0.14000000000000001</v>
      </c>
      <c r="V97" s="3">
        <v>0.59</v>
      </c>
      <c r="W97" s="3">
        <v>0.41</v>
      </c>
      <c r="X97" t="s">
        <v>157</v>
      </c>
      <c r="Y97" t="b">
        <v>0</v>
      </c>
    </row>
    <row r="98" spans="1:25" x14ac:dyDescent="0.25">
      <c r="A98">
        <f>97</f>
        <v>97</v>
      </c>
      <c r="B98" t="s">
        <v>158</v>
      </c>
      <c r="C98">
        <v>66.900000000000006</v>
      </c>
      <c r="D98">
        <v>970</v>
      </c>
      <c r="E98">
        <v>53.5</v>
      </c>
      <c r="F98">
        <v>107</v>
      </c>
      <c r="G98">
        <v>57.8</v>
      </c>
      <c r="H98">
        <v>95</v>
      </c>
      <c r="I98">
        <v>81</v>
      </c>
      <c r="J98">
        <v>300</v>
      </c>
      <c r="K98">
        <v>97.7</v>
      </c>
      <c r="L98">
        <v>89</v>
      </c>
      <c r="M98">
        <v>82.5</v>
      </c>
      <c r="N98">
        <v>213</v>
      </c>
      <c r="O98" t="s">
        <v>24</v>
      </c>
      <c r="P98">
        <v>0</v>
      </c>
      <c r="Q98">
        <v>651</v>
      </c>
      <c r="R98" t="s">
        <v>97</v>
      </c>
      <c r="S98" s="1">
        <v>13269</v>
      </c>
      <c r="T98">
        <v>15.9</v>
      </c>
      <c r="U98" s="2">
        <v>0.26</v>
      </c>
      <c r="V98" s="3">
        <v>0.34</v>
      </c>
      <c r="W98" s="3">
        <v>0.66</v>
      </c>
      <c r="X98" t="s">
        <v>158</v>
      </c>
      <c r="Y98" t="b">
        <v>0</v>
      </c>
    </row>
    <row r="99" spans="1:25" x14ac:dyDescent="0.25">
      <c r="A99">
        <f>97</f>
        <v>97</v>
      </c>
      <c r="B99" t="s">
        <v>159</v>
      </c>
      <c r="C99">
        <v>66.900000000000006</v>
      </c>
      <c r="D99">
        <v>980</v>
      </c>
      <c r="E99">
        <v>48.9</v>
      </c>
      <c r="F99">
        <v>143</v>
      </c>
      <c r="G99">
        <v>50.1</v>
      </c>
      <c r="H99">
        <v>140</v>
      </c>
      <c r="I99">
        <v>92.7</v>
      </c>
      <c r="J99">
        <v>82</v>
      </c>
      <c r="K99">
        <v>73.099999999999994</v>
      </c>
      <c r="L99">
        <v>368</v>
      </c>
      <c r="M99">
        <v>96.5</v>
      </c>
      <c r="N99">
        <v>26</v>
      </c>
      <c r="O99" t="s">
        <v>24</v>
      </c>
      <c r="P99">
        <v>0</v>
      </c>
      <c r="Q99">
        <v>593</v>
      </c>
      <c r="R99" t="s">
        <v>25</v>
      </c>
      <c r="S99" s="1">
        <v>19920</v>
      </c>
      <c r="T99">
        <v>13</v>
      </c>
      <c r="U99" s="2">
        <v>0.35</v>
      </c>
      <c r="V99" s="3">
        <v>0.51</v>
      </c>
      <c r="W99" s="3">
        <v>0.49</v>
      </c>
      <c r="X99" t="s">
        <v>159</v>
      </c>
      <c r="Y99" t="b">
        <v>0</v>
      </c>
    </row>
    <row r="100" spans="1:25" x14ac:dyDescent="0.25">
      <c r="A100">
        <f>99</f>
        <v>99</v>
      </c>
      <c r="B100" t="s">
        <v>160</v>
      </c>
      <c r="C100">
        <v>66.7</v>
      </c>
      <c r="D100">
        <v>990</v>
      </c>
      <c r="E100">
        <v>38.5</v>
      </c>
      <c r="F100">
        <v>347</v>
      </c>
      <c r="G100">
        <v>54.1</v>
      </c>
      <c r="H100">
        <v>116</v>
      </c>
      <c r="I100">
        <v>96.9</v>
      </c>
      <c r="J100">
        <v>31</v>
      </c>
      <c r="K100">
        <v>94.7</v>
      </c>
      <c r="L100">
        <v>122</v>
      </c>
      <c r="M100">
        <v>90.6</v>
      </c>
      <c r="N100">
        <v>124</v>
      </c>
      <c r="O100" t="s">
        <v>24</v>
      </c>
      <c r="P100">
        <v>6</v>
      </c>
      <c r="Q100">
        <v>621</v>
      </c>
      <c r="R100" t="s">
        <v>94</v>
      </c>
      <c r="S100" s="1">
        <v>33874</v>
      </c>
      <c r="T100">
        <v>36</v>
      </c>
      <c r="U100" s="2">
        <v>0.25</v>
      </c>
      <c r="V100" s="3">
        <v>0.54</v>
      </c>
      <c r="W100" s="3">
        <v>0.46</v>
      </c>
      <c r="X100" t="s">
        <v>160</v>
      </c>
      <c r="Y100" t="b">
        <v>0</v>
      </c>
    </row>
    <row r="101" spans="1:25" x14ac:dyDescent="0.25">
      <c r="A101">
        <f>99</f>
        <v>99</v>
      </c>
      <c r="B101" t="s">
        <v>161</v>
      </c>
      <c r="C101">
        <v>66.7</v>
      </c>
      <c r="D101">
        <v>1000</v>
      </c>
      <c r="E101">
        <v>55.8</v>
      </c>
      <c r="F101">
        <v>92</v>
      </c>
      <c r="G101">
        <v>52.7</v>
      </c>
      <c r="H101">
        <v>123</v>
      </c>
      <c r="I101">
        <v>88.4</v>
      </c>
      <c r="J101">
        <v>147</v>
      </c>
      <c r="K101">
        <v>85</v>
      </c>
      <c r="L101">
        <v>209</v>
      </c>
      <c r="M101">
        <v>67.3</v>
      </c>
      <c r="N101">
        <v>441</v>
      </c>
      <c r="O101" t="s">
        <v>37</v>
      </c>
      <c r="P101">
        <v>0</v>
      </c>
      <c r="Q101">
        <v>521</v>
      </c>
      <c r="R101" t="s">
        <v>28</v>
      </c>
      <c r="S101" s="1">
        <v>55538</v>
      </c>
      <c r="T101">
        <v>11.4</v>
      </c>
      <c r="U101" s="2">
        <v>0.11</v>
      </c>
      <c r="V101" s="4">
        <v>0.51</v>
      </c>
      <c r="W101" s="4">
        <v>0.49</v>
      </c>
      <c r="X101" t="s">
        <v>161</v>
      </c>
      <c r="Y101" t="b">
        <v>0</v>
      </c>
    </row>
    <row r="102" spans="1:25" x14ac:dyDescent="0.25">
      <c r="A102">
        <v>101</v>
      </c>
      <c r="B102" t="s">
        <v>162</v>
      </c>
      <c r="C102">
        <v>66.599999999999994</v>
      </c>
      <c r="D102">
        <v>1010</v>
      </c>
      <c r="E102">
        <v>46.1</v>
      </c>
      <c r="F102">
        <v>185</v>
      </c>
      <c r="G102">
        <v>49.3</v>
      </c>
      <c r="H102">
        <v>147</v>
      </c>
      <c r="I102">
        <v>95.5</v>
      </c>
      <c r="J102">
        <v>42</v>
      </c>
      <c r="K102">
        <v>72.099999999999994</v>
      </c>
      <c r="L102">
        <v>383</v>
      </c>
      <c r="M102">
        <v>95.1</v>
      </c>
      <c r="N102">
        <v>45</v>
      </c>
      <c r="O102" t="s">
        <v>24</v>
      </c>
      <c r="P102">
        <v>0</v>
      </c>
      <c r="Q102">
        <v>612</v>
      </c>
      <c r="R102" t="s">
        <v>25</v>
      </c>
      <c r="S102" s="1">
        <v>32625</v>
      </c>
      <c r="T102">
        <v>15.2</v>
      </c>
      <c r="U102" s="2">
        <v>0.32</v>
      </c>
      <c r="V102" s="3">
        <v>0.57999999999999996</v>
      </c>
      <c r="W102" s="3">
        <v>0.42</v>
      </c>
      <c r="X102" t="s">
        <v>162</v>
      </c>
      <c r="Y102" t="b">
        <v>0</v>
      </c>
    </row>
    <row r="103" spans="1:25" x14ac:dyDescent="0.25">
      <c r="A103">
        <v>102</v>
      </c>
      <c r="B103" t="s">
        <v>163</v>
      </c>
      <c r="C103">
        <v>66.5</v>
      </c>
      <c r="D103">
        <v>1020</v>
      </c>
      <c r="E103">
        <v>52.1</v>
      </c>
      <c r="F103">
        <v>117</v>
      </c>
      <c r="G103">
        <v>59.7</v>
      </c>
      <c r="H103">
        <v>86</v>
      </c>
      <c r="I103">
        <v>82.5</v>
      </c>
      <c r="J103">
        <v>272</v>
      </c>
      <c r="K103">
        <v>71.599999999999994</v>
      </c>
      <c r="L103">
        <v>394</v>
      </c>
      <c r="M103">
        <v>82.4</v>
      </c>
      <c r="N103">
        <v>214</v>
      </c>
      <c r="O103" t="s">
        <v>24</v>
      </c>
      <c r="P103">
        <v>0</v>
      </c>
      <c r="Q103">
        <v>617</v>
      </c>
      <c r="R103" t="s">
        <v>68</v>
      </c>
      <c r="S103" s="1">
        <v>25427</v>
      </c>
      <c r="T103">
        <v>41.5</v>
      </c>
      <c r="U103" s="2">
        <v>0.2</v>
      </c>
      <c r="V103" s="3">
        <v>0.63</v>
      </c>
      <c r="W103" s="3">
        <v>0.37</v>
      </c>
      <c r="X103" t="s">
        <v>163</v>
      </c>
      <c r="Y103" t="b">
        <v>0</v>
      </c>
    </row>
    <row r="104" spans="1:25" x14ac:dyDescent="0.25">
      <c r="A104">
        <f>103</f>
        <v>103</v>
      </c>
      <c r="B104" t="s">
        <v>164</v>
      </c>
      <c r="C104">
        <v>66.3</v>
      </c>
      <c r="D104">
        <v>1030</v>
      </c>
      <c r="E104">
        <v>49.2</v>
      </c>
      <c r="F104">
        <v>139</v>
      </c>
      <c r="G104">
        <v>51.1</v>
      </c>
      <c r="H104">
        <v>134</v>
      </c>
      <c r="I104">
        <v>91.3</v>
      </c>
      <c r="J104">
        <v>102</v>
      </c>
      <c r="K104">
        <v>89.5</v>
      </c>
      <c r="L104">
        <v>171</v>
      </c>
      <c r="M104">
        <v>80.099999999999994</v>
      </c>
      <c r="N104">
        <v>255</v>
      </c>
      <c r="O104" t="s">
        <v>24</v>
      </c>
      <c r="P104">
        <v>0</v>
      </c>
      <c r="Q104">
        <v>599</v>
      </c>
      <c r="R104" t="s">
        <v>165</v>
      </c>
      <c r="S104" s="1">
        <v>31728</v>
      </c>
      <c r="T104">
        <v>4.3</v>
      </c>
      <c r="U104" s="2">
        <v>0.14000000000000001</v>
      </c>
      <c r="V104" s="3">
        <v>0.62</v>
      </c>
      <c r="W104" s="3">
        <v>0.38</v>
      </c>
      <c r="X104" t="s">
        <v>164</v>
      </c>
      <c r="Y104" t="b">
        <v>0</v>
      </c>
    </row>
    <row r="105" spans="1:25" x14ac:dyDescent="0.25">
      <c r="A105">
        <f>103</f>
        <v>103</v>
      </c>
      <c r="B105" t="s">
        <v>166</v>
      </c>
      <c r="C105">
        <v>66.3</v>
      </c>
      <c r="D105">
        <v>1040</v>
      </c>
      <c r="E105">
        <v>43.8</v>
      </c>
      <c r="F105">
        <v>225</v>
      </c>
      <c r="G105">
        <v>51.3</v>
      </c>
      <c r="H105">
        <v>133</v>
      </c>
      <c r="I105">
        <v>93</v>
      </c>
      <c r="J105">
        <v>76</v>
      </c>
      <c r="K105">
        <v>100</v>
      </c>
      <c r="L105">
        <v>17</v>
      </c>
      <c r="M105">
        <v>87.3</v>
      </c>
      <c r="N105">
        <v>162</v>
      </c>
      <c r="O105" t="s">
        <v>24</v>
      </c>
      <c r="P105">
        <v>11</v>
      </c>
      <c r="Q105">
        <v>529</v>
      </c>
      <c r="R105" t="s">
        <v>55</v>
      </c>
      <c r="S105" s="1">
        <v>28254</v>
      </c>
      <c r="T105">
        <v>30.9</v>
      </c>
      <c r="U105" s="2">
        <v>0.22</v>
      </c>
      <c r="V105" s="3">
        <v>0.56000000000000005</v>
      </c>
      <c r="W105" s="3">
        <v>0.44</v>
      </c>
      <c r="X105" t="s">
        <v>166</v>
      </c>
      <c r="Y105" t="b">
        <v>0</v>
      </c>
    </row>
    <row r="106" spans="1:25" x14ac:dyDescent="0.25">
      <c r="A106">
        <v>105</v>
      </c>
      <c r="B106" t="s">
        <v>167</v>
      </c>
      <c r="C106">
        <v>66.2</v>
      </c>
      <c r="D106">
        <v>1050</v>
      </c>
      <c r="E106">
        <v>48</v>
      </c>
      <c r="F106">
        <v>161</v>
      </c>
      <c r="G106">
        <v>49.5</v>
      </c>
      <c r="H106">
        <v>144</v>
      </c>
      <c r="I106">
        <v>92.3</v>
      </c>
      <c r="J106">
        <v>88</v>
      </c>
      <c r="K106">
        <v>77.5</v>
      </c>
      <c r="L106">
        <v>297</v>
      </c>
      <c r="M106">
        <v>92</v>
      </c>
      <c r="N106">
        <v>100</v>
      </c>
      <c r="O106" t="s">
        <v>24</v>
      </c>
      <c r="P106">
        <v>11</v>
      </c>
      <c r="Q106">
        <v>565</v>
      </c>
      <c r="R106" t="s">
        <v>25</v>
      </c>
      <c r="S106" s="1">
        <v>27860</v>
      </c>
      <c r="T106">
        <v>15.4</v>
      </c>
      <c r="U106" s="2">
        <v>0.4</v>
      </c>
      <c r="V106" s="3">
        <v>0.53</v>
      </c>
      <c r="W106" s="3">
        <v>0.47</v>
      </c>
      <c r="X106" t="s">
        <v>168</v>
      </c>
      <c r="Y106" t="b">
        <v>0</v>
      </c>
    </row>
    <row r="107" spans="1:25" x14ac:dyDescent="0.25">
      <c r="A107">
        <f>106</f>
        <v>106</v>
      </c>
      <c r="B107" t="s">
        <v>169</v>
      </c>
      <c r="C107">
        <v>66.099999999999994</v>
      </c>
      <c r="D107">
        <v>1060</v>
      </c>
      <c r="E107">
        <v>53.1</v>
      </c>
      <c r="F107">
        <v>109</v>
      </c>
      <c r="G107">
        <v>45.7</v>
      </c>
      <c r="H107">
        <v>183</v>
      </c>
      <c r="I107">
        <v>95.5</v>
      </c>
      <c r="J107">
        <v>43</v>
      </c>
      <c r="K107">
        <v>81.599999999999994</v>
      </c>
      <c r="L107">
        <v>241</v>
      </c>
      <c r="M107">
        <v>69.3</v>
      </c>
      <c r="N107">
        <v>414</v>
      </c>
      <c r="O107" t="s">
        <v>27</v>
      </c>
      <c r="P107">
        <v>0</v>
      </c>
      <c r="Q107">
        <v>539</v>
      </c>
      <c r="R107" t="s">
        <v>28</v>
      </c>
      <c r="S107" s="1">
        <v>13127</v>
      </c>
      <c r="T107">
        <v>4</v>
      </c>
      <c r="U107" s="2">
        <v>0.19</v>
      </c>
      <c r="V107" s="4">
        <v>0.61</v>
      </c>
      <c r="W107" s="4">
        <v>0.39</v>
      </c>
      <c r="X107" t="s">
        <v>169</v>
      </c>
      <c r="Y107" t="b">
        <v>0</v>
      </c>
    </row>
    <row r="108" spans="1:25" x14ac:dyDescent="0.25">
      <c r="A108">
        <f>106</f>
        <v>106</v>
      </c>
      <c r="B108" t="s">
        <v>170</v>
      </c>
      <c r="C108">
        <v>66.099999999999994</v>
      </c>
      <c r="D108">
        <v>1070</v>
      </c>
      <c r="E108">
        <v>46.7</v>
      </c>
      <c r="F108">
        <v>178</v>
      </c>
      <c r="G108">
        <v>56.6</v>
      </c>
      <c r="H108">
        <v>104</v>
      </c>
      <c r="I108">
        <v>86.6</v>
      </c>
      <c r="J108">
        <v>181</v>
      </c>
      <c r="K108">
        <v>99.8</v>
      </c>
      <c r="L108">
        <v>41</v>
      </c>
      <c r="M108">
        <v>79.8</v>
      </c>
      <c r="N108">
        <v>258</v>
      </c>
      <c r="O108" t="s">
        <v>24</v>
      </c>
      <c r="P108">
        <v>0</v>
      </c>
      <c r="Q108">
        <v>544</v>
      </c>
      <c r="R108" t="s">
        <v>97</v>
      </c>
      <c r="S108" s="1">
        <v>30349</v>
      </c>
      <c r="T108">
        <v>12</v>
      </c>
      <c r="U108" s="2">
        <v>0.18</v>
      </c>
      <c r="V108" s="3">
        <v>0.56000000000000005</v>
      </c>
      <c r="W108" s="3">
        <v>0.44</v>
      </c>
      <c r="X108" t="s">
        <v>170</v>
      </c>
      <c r="Y108" t="b">
        <v>0</v>
      </c>
    </row>
    <row r="109" spans="1:25" x14ac:dyDescent="0.25">
      <c r="A109">
        <f>106</f>
        <v>106</v>
      </c>
      <c r="B109" t="s">
        <v>171</v>
      </c>
      <c r="C109">
        <v>66.099999999999994</v>
      </c>
      <c r="D109">
        <v>1080</v>
      </c>
      <c r="E109">
        <v>48.1</v>
      </c>
      <c r="F109">
        <v>159</v>
      </c>
      <c r="G109">
        <v>52.1</v>
      </c>
      <c r="H109">
        <v>126</v>
      </c>
      <c r="I109">
        <v>89</v>
      </c>
      <c r="J109">
        <v>139</v>
      </c>
      <c r="K109">
        <v>70.5</v>
      </c>
      <c r="L109">
        <v>418</v>
      </c>
      <c r="M109">
        <v>96.4</v>
      </c>
      <c r="N109">
        <v>28</v>
      </c>
      <c r="O109" t="s">
        <v>24</v>
      </c>
      <c r="P109">
        <v>11</v>
      </c>
      <c r="Q109">
        <v>622</v>
      </c>
      <c r="R109" t="s">
        <v>25</v>
      </c>
      <c r="S109" s="1">
        <v>24905</v>
      </c>
      <c r="T109">
        <v>14.4</v>
      </c>
      <c r="U109" s="2">
        <v>0.44</v>
      </c>
      <c r="V109" s="3">
        <v>0.5</v>
      </c>
      <c r="W109" s="3">
        <v>0.5</v>
      </c>
      <c r="X109" t="s">
        <v>171</v>
      </c>
      <c r="Y109" t="b">
        <v>0</v>
      </c>
    </row>
    <row r="110" spans="1:25" x14ac:dyDescent="0.25">
      <c r="A110">
        <f>109</f>
        <v>109</v>
      </c>
      <c r="B110" t="s">
        <v>172</v>
      </c>
      <c r="C110">
        <v>65.900000000000006</v>
      </c>
      <c r="D110">
        <v>1090</v>
      </c>
      <c r="E110">
        <v>44.9</v>
      </c>
      <c r="F110">
        <v>206</v>
      </c>
      <c r="G110">
        <v>59</v>
      </c>
      <c r="H110">
        <v>89</v>
      </c>
      <c r="I110">
        <v>86.3</v>
      </c>
      <c r="J110">
        <v>186</v>
      </c>
      <c r="K110">
        <v>98.7</v>
      </c>
      <c r="L110">
        <v>75</v>
      </c>
      <c r="M110">
        <v>76.3</v>
      </c>
      <c r="N110">
        <v>306</v>
      </c>
      <c r="O110" t="s">
        <v>24</v>
      </c>
      <c r="P110">
        <v>1</v>
      </c>
      <c r="Q110">
        <v>589</v>
      </c>
      <c r="R110" t="s">
        <v>165</v>
      </c>
      <c r="S110" s="1">
        <v>26996</v>
      </c>
      <c r="T110">
        <v>13.5</v>
      </c>
      <c r="U110" s="2">
        <v>0.09</v>
      </c>
      <c r="V110" s="3">
        <v>0.56000000000000005</v>
      </c>
      <c r="W110" s="3">
        <v>0.44</v>
      </c>
      <c r="X110" t="s">
        <v>172</v>
      </c>
      <c r="Y110" t="b">
        <v>0</v>
      </c>
    </row>
    <row r="111" spans="1:25" x14ac:dyDescent="0.25">
      <c r="A111">
        <f>109</f>
        <v>109</v>
      </c>
      <c r="B111" t="s">
        <v>173</v>
      </c>
      <c r="C111">
        <v>65.900000000000006</v>
      </c>
      <c r="D111">
        <v>1100</v>
      </c>
      <c r="E111">
        <v>50.1</v>
      </c>
      <c r="F111">
        <v>132</v>
      </c>
      <c r="G111">
        <v>55.5</v>
      </c>
      <c r="H111">
        <v>109</v>
      </c>
      <c r="I111">
        <v>80.900000000000006</v>
      </c>
      <c r="J111">
        <v>301</v>
      </c>
      <c r="K111">
        <v>99.9</v>
      </c>
      <c r="L111">
        <v>29</v>
      </c>
      <c r="M111">
        <v>90.7</v>
      </c>
      <c r="N111">
        <v>121</v>
      </c>
      <c r="O111" t="s">
        <v>24</v>
      </c>
      <c r="P111">
        <v>0</v>
      </c>
      <c r="Q111">
        <v>564</v>
      </c>
      <c r="R111" t="s">
        <v>55</v>
      </c>
      <c r="S111" s="1">
        <v>33730</v>
      </c>
      <c r="T111">
        <v>22.8</v>
      </c>
      <c r="U111" s="2">
        <v>0.27</v>
      </c>
      <c r="V111" s="3" t="s">
        <v>2857</v>
      </c>
      <c r="W111" s="3" t="s">
        <v>2857</v>
      </c>
      <c r="X111" t="s">
        <v>173</v>
      </c>
      <c r="Y111" t="b">
        <v>0</v>
      </c>
    </row>
    <row r="112" spans="1:25" x14ac:dyDescent="0.25">
      <c r="A112">
        <f>111</f>
        <v>111</v>
      </c>
      <c r="B112" t="s">
        <v>174</v>
      </c>
      <c r="C112">
        <v>65.8</v>
      </c>
      <c r="D112">
        <v>1110</v>
      </c>
      <c r="E112">
        <v>42.4</v>
      </c>
      <c r="F112">
        <v>254</v>
      </c>
      <c r="G112">
        <v>50.6</v>
      </c>
      <c r="H112">
        <v>138</v>
      </c>
      <c r="I112">
        <v>92.8</v>
      </c>
      <c r="J112">
        <v>78</v>
      </c>
      <c r="K112">
        <v>95</v>
      </c>
      <c r="L112">
        <v>119</v>
      </c>
      <c r="M112">
        <v>92.9</v>
      </c>
      <c r="N112">
        <v>84</v>
      </c>
      <c r="O112" t="s">
        <v>24</v>
      </c>
      <c r="P112">
        <v>11</v>
      </c>
      <c r="Q112">
        <v>665</v>
      </c>
      <c r="R112" t="s">
        <v>77</v>
      </c>
      <c r="S112" s="1">
        <v>23792</v>
      </c>
      <c r="T112">
        <v>36.4</v>
      </c>
      <c r="U112" s="2">
        <v>0.31</v>
      </c>
      <c r="V112" s="3">
        <v>0.49</v>
      </c>
      <c r="W112" s="3">
        <v>0.51</v>
      </c>
      <c r="X112" t="s">
        <v>175</v>
      </c>
      <c r="Y112" t="b">
        <v>0</v>
      </c>
    </row>
    <row r="113" spans="1:25" x14ac:dyDescent="0.25">
      <c r="A113">
        <f>111</f>
        <v>111</v>
      </c>
      <c r="B113" t="s">
        <v>176</v>
      </c>
      <c r="C113">
        <v>65.8</v>
      </c>
      <c r="D113">
        <v>1120</v>
      </c>
      <c r="E113">
        <v>50</v>
      </c>
      <c r="F113">
        <v>134</v>
      </c>
      <c r="G113">
        <v>54.8</v>
      </c>
      <c r="H113">
        <v>112</v>
      </c>
      <c r="I113">
        <v>90.1</v>
      </c>
      <c r="J113">
        <v>125</v>
      </c>
      <c r="K113">
        <v>70.8</v>
      </c>
      <c r="L113">
        <v>411</v>
      </c>
      <c r="M113">
        <v>70.7</v>
      </c>
      <c r="N113">
        <v>396</v>
      </c>
      <c r="O113" t="s">
        <v>24</v>
      </c>
      <c r="P113">
        <v>0</v>
      </c>
      <c r="Q113">
        <v>533</v>
      </c>
      <c r="R113" t="s">
        <v>68</v>
      </c>
      <c r="S113" s="1">
        <v>23349</v>
      </c>
      <c r="T113">
        <v>27.4</v>
      </c>
      <c r="U113" s="2">
        <v>0.14000000000000001</v>
      </c>
      <c r="V113" s="3">
        <v>0.53</v>
      </c>
      <c r="W113" s="3">
        <v>0.47</v>
      </c>
      <c r="X113" t="s">
        <v>176</v>
      </c>
      <c r="Y113" t="b">
        <v>0</v>
      </c>
    </row>
    <row r="114" spans="1:25" x14ac:dyDescent="0.25">
      <c r="A114">
        <f>111</f>
        <v>111</v>
      </c>
      <c r="B114" t="s">
        <v>177</v>
      </c>
      <c r="C114">
        <v>65.8</v>
      </c>
      <c r="D114">
        <v>1130</v>
      </c>
      <c r="E114">
        <v>51.2</v>
      </c>
      <c r="F114">
        <v>124</v>
      </c>
      <c r="G114">
        <v>54.1</v>
      </c>
      <c r="H114">
        <v>118</v>
      </c>
      <c r="I114">
        <v>81.7</v>
      </c>
      <c r="J114">
        <v>289</v>
      </c>
      <c r="K114">
        <v>96.6</v>
      </c>
      <c r="L114">
        <v>98</v>
      </c>
      <c r="M114">
        <v>87.7</v>
      </c>
      <c r="N114">
        <v>154</v>
      </c>
      <c r="O114" t="s">
        <v>24</v>
      </c>
      <c r="P114">
        <v>11</v>
      </c>
      <c r="Q114">
        <v>569</v>
      </c>
      <c r="R114" t="s">
        <v>55</v>
      </c>
      <c r="S114" s="1">
        <v>39935</v>
      </c>
      <c r="T114">
        <v>20.5</v>
      </c>
      <c r="U114" s="2">
        <v>0.22</v>
      </c>
      <c r="V114" s="3" t="s">
        <v>2857</v>
      </c>
      <c r="W114" s="3" t="s">
        <v>2857</v>
      </c>
      <c r="X114" t="s">
        <v>178</v>
      </c>
      <c r="Y114" t="b">
        <v>0</v>
      </c>
    </row>
    <row r="115" spans="1:25" x14ac:dyDescent="0.25">
      <c r="A115">
        <v>114</v>
      </c>
      <c r="B115" t="s">
        <v>179</v>
      </c>
      <c r="C115">
        <v>65.7</v>
      </c>
      <c r="D115">
        <v>1140</v>
      </c>
      <c r="E115">
        <v>49.4</v>
      </c>
      <c r="F115">
        <v>138</v>
      </c>
      <c r="G115">
        <v>58.1</v>
      </c>
      <c r="H115">
        <v>93</v>
      </c>
      <c r="I115">
        <v>92.8</v>
      </c>
      <c r="J115">
        <v>79</v>
      </c>
      <c r="K115">
        <v>70.2</v>
      </c>
      <c r="L115">
        <v>430</v>
      </c>
      <c r="M115">
        <v>48.6</v>
      </c>
      <c r="N115">
        <v>846</v>
      </c>
      <c r="O115" t="s">
        <v>37</v>
      </c>
      <c r="P115">
        <v>0</v>
      </c>
      <c r="Q115">
        <v>559</v>
      </c>
      <c r="R115" t="s">
        <v>28</v>
      </c>
      <c r="S115" s="1">
        <v>33988</v>
      </c>
      <c r="T115">
        <v>17</v>
      </c>
      <c r="U115" s="2">
        <v>0.09</v>
      </c>
      <c r="V115" s="4">
        <v>0.49</v>
      </c>
      <c r="W115" s="4">
        <v>0.51</v>
      </c>
      <c r="X115" t="s">
        <v>179</v>
      </c>
      <c r="Y115" t="b">
        <v>0</v>
      </c>
    </row>
    <row r="116" spans="1:25" x14ac:dyDescent="0.25">
      <c r="A116">
        <v>115</v>
      </c>
      <c r="B116" t="s">
        <v>180</v>
      </c>
      <c r="C116">
        <v>65.599999999999994</v>
      </c>
      <c r="D116">
        <v>1150</v>
      </c>
      <c r="E116">
        <v>47.2</v>
      </c>
      <c r="F116">
        <v>173</v>
      </c>
      <c r="G116">
        <v>59.3</v>
      </c>
      <c r="H116">
        <v>88</v>
      </c>
      <c r="I116">
        <v>85.3</v>
      </c>
      <c r="J116">
        <v>201</v>
      </c>
      <c r="K116">
        <v>99.7</v>
      </c>
      <c r="L116">
        <v>46</v>
      </c>
      <c r="M116">
        <v>65.7</v>
      </c>
      <c r="N116">
        <v>467</v>
      </c>
      <c r="O116" t="s">
        <v>24</v>
      </c>
      <c r="P116">
        <v>0</v>
      </c>
      <c r="Q116">
        <v>570</v>
      </c>
      <c r="R116" t="s">
        <v>90</v>
      </c>
      <c r="S116" s="1">
        <v>41487</v>
      </c>
      <c r="T116">
        <v>37.6</v>
      </c>
      <c r="U116" s="2">
        <v>0.12</v>
      </c>
      <c r="V116" s="3">
        <v>0.56999999999999995</v>
      </c>
      <c r="W116" s="3">
        <v>0.43</v>
      </c>
      <c r="X116" t="s">
        <v>180</v>
      </c>
      <c r="Y116" t="b">
        <v>0</v>
      </c>
    </row>
    <row r="117" spans="1:25" x14ac:dyDescent="0.25">
      <c r="A117">
        <f>116</f>
        <v>116</v>
      </c>
      <c r="B117" t="s">
        <v>181</v>
      </c>
      <c r="C117">
        <v>65.400000000000006</v>
      </c>
      <c r="D117">
        <v>1160</v>
      </c>
      <c r="E117">
        <v>45.1</v>
      </c>
      <c r="F117">
        <v>203</v>
      </c>
      <c r="G117">
        <v>47</v>
      </c>
      <c r="H117">
        <v>167</v>
      </c>
      <c r="I117">
        <v>93.3</v>
      </c>
      <c r="J117">
        <v>69</v>
      </c>
      <c r="K117">
        <v>99.2</v>
      </c>
      <c r="L117">
        <v>67</v>
      </c>
      <c r="M117">
        <v>87</v>
      </c>
      <c r="N117">
        <v>166</v>
      </c>
      <c r="O117" t="s">
        <v>24</v>
      </c>
      <c r="P117">
        <v>0</v>
      </c>
      <c r="Q117">
        <v>576</v>
      </c>
      <c r="R117" t="s">
        <v>40</v>
      </c>
      <c r="S117" s="1">
        <v>12399</v>
      </c>
      <c r="T117">
        <v>18.2</v>
      </c>
      <c r="U117" s="2">
        <v>0.16</v>
      </c>
      <c r="V117" s="3">
        <v>0.59</v>
      </c>
      <c r="W117" s="3">
        <v>0.41</v>
      </c>
      <c r="X117" t="s">
        <v>181</v>
      </c>
      <c r="Y117" t="b">
        <v>0</v>
      </c>
    </row>
    <row r="118" spans="1:25" x14ac:dyDescent="0.25">
      <c r="A118">
        <f>116</f>
        <v>116</v>
      </c>
      <c r="B118" t="s">
        <v>182</v>
      </c>
      <c r="C118">
        <v>65.400000000000006</v>
      </c>
      <c r="D118">
        <v>1170</v>
      </c>
      <c r="E118">
        <v>54.8</v>
      </c>
      <c r="F118">
        <v>102</v>
      </c>
      <c r="G118">
        <v>52.3</v>
      </c>
      <c r="H118">
        <v>125</v>
      </c>
      <c r="I118">
        <v>86.2</v>
      </c>
      <c r="J118">
        <v>189</v>
      </c>
      <c r="K118">
        <v>70</v>
      </c>
      <c r="L118">
        <v>432</v>
      </c>
      <c r="M118">
        <v>71.400000000000006</v>
      </c>
      <c r="N118">
        <v>387</v>
      </c>
      <c r="O118" t="s">
        <v>37</v>
      </c>
      <c r="P118">
        <v>0</v>
      </c>
      <c r="Q118">
        <v>560</v>
      </c>
      <c r="R118" t="s">
        <v>28</v>
      </c>
      <c r="S118" s="1">
        <v>44514</v>
      </c>
      <c r="T118">
        <v>16.100000000000001</v>
      </c>
      <c r="U118" s="2">
        <v>0.11</v>
      </c>
      <c r="V118" s="4">
        <v>0.52</v>
      </c>
      <c r="W118" s="4">
        <v>0.48</v>
      </c>
      <c r="X118" t="s">
        <v>182</v>
      </c>
      <c r="Y118" t="b">
        <v>0</v>
      </c>
    </row>
    <row r="119" spans="1:25" x14ac:dyDescent="0.25">
      <c r="A119">
        <v>118</v>
      </c>
      <c r="B119" t="s">
        <v>183</v>
      </c>
      <c r="C119">
        <v>65.3</v>
      </c>
      <c r="D119">
        <v>1180</v>
      </c>
      <c r="E119">
        <v>55.2</v>
      </c>
      <c r="F119">
        <v>98</v>
      </c>
      <c r="G119">
        <v>62.1</v>
      </c>
      <c r="H119">
        <v>77</v>
      </c>
      <c r="I119">
        <v>77.3</v>
      </c>
      <c r="J119">
        <v>388</v>
      </c>
      <c r="K119">
        <v>76.400000000000006</v>
      </c>
      <c r="L119">
        <v>313</v>
      </c>
      <c r="M119">
        <v>64.099999999999994</v>
      </c>
      <c r="N119">
        <v>501</v>
      </c>
      <c r="O119" t="s">
        <v>37</v>
      </c>
      <c r="P119">
        <v>0</v>
      </c>
      <c r="Q119">
        <v>629</v>
      </c>
      <c r="R119" t="s">
        <v>28</v>
      </c>
      <c r="S119" s="1">
        <v>64427</v>
      </c>
      <c r="T119">
        <v>20.5</v>
      </c>
      <c r="U119" s="2">
        <v>0.06</v>
      </c>
      <c r="V119" s="4">
        <v>0.47</v>
      </c>
      <c r="W119" s="4">
        <v>0.53</v>
      </c>
      <c r="X119" t="s">
        <v>183</v>
      </c>
      <c r="Y119" t="b">
        <v>0</v>
      </c>
    </row>
    <row r="120" spans="1:25" x14ac:dyDescent="0.25">
      <c r="A120">
        <f>119</f>
        <v>119</v>
      </c>
      <c r="B120" t="s">
        <v>184</v>
      </c>
      <c r="C120">
        <v>65.2</v>
      </c>
      <c r="D120">
        <v>1190</v>
      </c>
      <c r="E120">
        <v>56.4</v>
      </c>
      <c r="F120">
        <v>89</v>
      </c>
      <c r="G120">
        <v>45.6</v>
      </c>
      <c r="H120">
        <v>184</v>
      </c>
      <c r="I120">
        <v>86.5</v>
      </c>
      <c r="J120">
        <v>183</v>
      </c>
      <c r="K120">
        <v>73.900000000000006</v>
      </c>
      <c r="L120">
        <v>351</v>
      </c>
      <c r="M120">
        <v>85.8</v>
      </c>
      <c r="N120">
        <v>179</v>
      </c>
      <c r="O120" t="s">
        <v>27</v>
      </c>
      <c r="P120">
        <v>0</v>
      </c>
      <c r="Q120">
        <v>536</v>
      </c>
      <c r="R120" t="s">
        <v>28</v>
      </c>
      <c r="S120" s="1">
        <v>7318</v>
      </c>
      <c r="T120">
        <v>9.8000000000000007</v>
      </c>
      <c r="U120" s="2">
        <v>0.26</v>
      </c>
      <c r="V120" s="4">
        <v>0.42</v>
      </c>
      <c r="W120" s="4">
        <v>0.57999999999999996</v>
      </c>
      <c r="X120" t="s">
        <v>184</v>
      </c>
      <c r="Y120" t="b">
        <v>0</v>
      </c>
    </row>
    <row r="121" spans="1:25" x14ac:dyDescent="0.25">
      <c r="A121">
        <f>119</f>
        <v>119</v>
      </c>
      <c r="B121" t="s">
        <v>185</v>
      </c>
      <c r="C121">
        <v>65.2</v>
      </c>
      <c r="D121">
        <v>1200</v>
      </c>
      <c r="E121">
        <v>48.7</v>
      </c>
      <c r="F121">
        <v>149</v>
      </c>
      <c r="G121">
        <v>60.3</v>
      </c>
      <c r="H121">
        <v>84</v>
      </c>
      <c r="I121">
        <v>77.400000000000006</v>
      </c>
      <c r="J121">
        <v>385</v>
      </c>
      <c r="K121">
        <v>75.900000000000006</v>
      </c>
      <c r="L121">
        <v>320</v>
      </c>
      <c r="M121">
        <v>94.9</v>
      </c>
      <c r="N121">
        <v>50</v>
      </c>
      <c r="O121" t="s">
        <v>24</v>
      </c>
      <c r="P121">
        <v>0</v>
      </c>
      <c r="Q121">
        <v>603</v>
      </c>
      <c r="R121" t="s">
        <v>186</v>
      </c>
      <c r="S121" s="1">
        <v>31318</v>
      </c>
      <c r="T121">
        <v>37.4</v>
      </c>
      <c r="U121" s="2">
        <v>0.31</v>
      </c>
      <c r="V121" s="3">
        <v>0.66</v>
      </c>
      <c r="W121" s="3">
        <v>0.34</v>
      </c>
      <c r="X121" t="s">
        <v>185</v>
      </c>
      <c r="Y121" t="b">
        <v>0</v>
      </c>
    </row>
    <row r="122" spans="1:25" x14ac:dyDescent="0.25">
      <c r="A122">
        <v>121</v>
      </c>
      <c r="B122" t="s">
        <v>187</v>
      </c>
      <c r="C122">
        <v>65.099999999999994</v>
      </c>
      <c r="D122">
        <v>1210</v>
      </c>
      <c r="E122">
        <v>48.1</v>
      </c>
      <c r="F122">
        <v>158</v>
      </c>
      <c r="G122">
        <v>57.6</v>
      </c>
      <c r="H122">
        <v>97</v>
      </c>
      <c r="I122">
        <v>90.6</v>
      </c>
      <c r="J122">
        <v>114</v>
      </c>
      <c r="K122">
        <v>69.2</v>
      </c>
      <c r="L122">
        <v>451</v>
      </c>
      <c r="M122">
        <v>56.7</v>
      </c>
      <c r="N122">
        <v>647</v>
      </c>
      <c r="O122" t="s">
        <v>24</v>
      </c>
      <c r="P122">
        <v>0</v>
      </c>
      <c r="Q122">
        <v>555</v>
      </c>
      <c r="R122" t="s">
        <v>188</v>
      </c>
      <c r="S122" s="1">
        <v>22887</v>
      </c>
      <c r="T122">
        <v>15.9</v>
      </c>
      <c r="U122" s="2">
        <v>0.05</v>
      </c>
      <c r="V122" s="3">
        <v>0.67</v>
      </c>
      <c r="W122" s="3">
        <v>0.33</v>
      </c>
      <c r="X122" t="s">
        <v>187</v>
      </c>
      <c r="Y122" t="b">
        <v>0</v>
      </c>
    </row>
    <row r="123" spans="1:25" x14ac:dyDescent="0.25">
      <c r="A123">
        <v>122</v>
      </c>
      <c r="B123" t="s">
        <v>189</v>
      </c>
      <c r="C123">
        <v>65</v>
      </c>
      <c r="D123">
        <v>1220</v>
      </c>
      <c r="E123">
        <v>53.1</v>
      </c>
      <c r="F123">
        <v>111</v>
      </c>
      <c r="G123">
        <v>58.7</v>
      </c>
      <c r="H123">
        <v>91</v>
      </c>
      <c r="I123">
        <v>83.7</v>
      </c>
      <c r="J123">
        <v>241</v>
      </c>
      <c r="K123">
        <v>70.400000000000006</v>
      </c>
      <c r="L123">
        <v>421</v>
      </c>
      <c r="M123">
        <v>58.4</v>
      </c>
      <c r="N123">
        <v>616</v>
      </c>
      <c r="O123" t="s">
        <v>37</v>
      </c>
      <c r="P123">
        <v>0</v>
      </c>
      <c r="Q123">
        <v>515</v>
      </c>
      <c r="R123" t="s">
        <v>28</v>
      </c>
      <c r="S123" s="1">
        <v>45875</v>
      </c>
      <c r="T123">
        <v>14.2</v>
      </c>
      <c r="U123" s="2">
        <v>0.15</v>
      </c>
      <c r="V123" s="4">
        <v>0.48</v>
      </c>
      <c r="W123" s="4">
        <v>0.52</v>
      </c>
      <c r="X123" t="s">
        <v>189</v>
      </c>
      <c r="Y123" t="b">
        <v>0</v>
      </c>
    </row>
    <row r="124" spans="1:25" x14ac:dyDescent="0.25">
      <c r="A124">
        <f>123</f>
        <v>123</v>
      </c>
      <c r="B124" t="s">
        <v>190</v>
      </c>
      <c r="C124">
        <v>64.900000000000006</v>
      </c>
      <c r="D124">
        <v>1230</v>
      </c>
      <c r="E124">
        <v>50.8</v>
      </c>
      <c r="F124">
        <v>127</v>
      </c>
      <c r="G124">
        <v>42.9</v>
      </c>
      <c r="H124">
        <v>210</v>
      </c>
      <c r="I124">
        <v>87.7</v>
      </c>
      <c r="J124">
        <v>157</v>
      </c>
      <c r="K124">
        <v>99.4</v>
      </c>
      <c r="L124">
        <v>62</v>
      </c>
      <c r="M124">
        <v>95.4</v>
      </c>
      <c r="N124">
        <v>42</v>
      </c>
      <c r="O124" t="s">
        <v>24</v>
      </c>
      <c r="P124">
        <v>0</v>
      </c>
      <c r="Q124">
        <v>575</v>
      </c>
      <c r="R124" t="s">
        <v>40</v>
      </c>
      <c r="S124" s="1">
        <v>8536</v>
      </c>
      <c r="T124">
        <v>10.4</v>
      </c>
      <c r="U124" s="2">
        <v>0.31</v>
      </c>
      <c r="V124" s="3">
        <v>0.56000000000000005</v>
      </c>
      <c r="W124" s="3">
        <v>0.44</v>
      </c>
      <c r="X124" t="s">
        <v>190</v>
      </c>
      <c r="Y124" t="b">
        <v>0</v>
      </c>
    </row>
    <row r="125" spans="1:25" x14ac:dyDescent="0.25">
      <c r="A125">
        <f>123</f>
        <v>123</v>
      </c>
      <c r="B125" t="s">
        <v>191</v>
      </c>
      <c r="C125">
        <v>64.900000000000006</v>
      </c>
      <c r="D125">
        <v>1240</v>
      </c>
      <c r="E125">
        <v>54</v>
      </c>
      <c r="F125">
        <v>106</v>
      </c>
      <c r="G125">
        <v>46.9</v>
      </c>
      <c r="H125">
        <v>169</v>
      </c>
      <c r="I125">
        <v>87.3</v>
      </c>
      <c r="J125">
        <v>168</v>
      </c>
      <c r="K125">
        <v>85.6</v>
      </c>
      <c r="L125">
        <v>200</v>
      </c>
      <c r="M125">
        <v>77.3</v>
      </c>
      <c r="N125">
        <v>290</v>
      </c>
      <c r="O125" t="s">
        <v>24</v>
      </c>
      <c r="P125">
        <v>0</v>
      </c>
      <c r="Q125">
        <v>528</v>
      </c>
      <c r="R125" t="s">
        <v>28</v>
      </c>
      <c r="S125" s="1">
        <v>63500</v>
      </c>
      <c r="T125">
        <v>13.3</v>
      </c>
      <c r="U125" s="2">
        <v>0.14000000000000001</v>
      </c>
      <c r="V125" s="4">
        <v>0.5</v>
      </c>
      <c r="W125" s="4">
        <v>0.5</v>
      </c>
      <c r="X125" t="s">
        <v>191</v>
      </c>
      <c r="Y125" t="b">
        <v>0</v>
      </c>
    </row>
    <row r="126" spans="1:25" x14ac:dyDescent="0.25">
      <c r="A126">
        <v>125</v>
      </c>
      <c r="B126" t="s">
        <v>192</v>
      </c>
      <c r="C126">
        <v>64.7</v>
      </c>
      <c r="D126">
        <v>1250</v>
      </c>
      <c r="E126">
        <v>40.4</v>
      </c>
      <c r="F126">
        <v>297</v>
      </c>
      <c r="G126">
        <v>51</v>
      </c>
      <c r="H126">
        <v>137</v>
      </c>
      <c r="I126">
        <v>93.4</v>
      </c>
      <c r="J126">
        <v>68</v>
      </c>
      <c r="K126">
        <v>91.5</v>
      </c>
      <c r="L126">
        <v>151</v>
      </c>
      <c r="M126">
        <v>84.3</v>
      </c>
      <c r="N126">
        <v>197</v>
      </c>
      <c r="O126" t="s">
        <v>24</v>
      </c>
      <c r="P126">
        <v>0</v>
      </c>
      <c r="Q126">
        <v>625</v>
      </c>
      <c r="R126" t="s">
        <v>94</v>
      </c>
      <c r="S126" s="1">
        <v>31704</v>
      </c>
      <c r="T126">
        <v>19.2</v>
      </c>
      <c r="U126" s="2">
        <v>0.18</v>
      </c>
      <c r="V126" s="3">
        <v>0.56999999999999995</v>
      </c>
      <c r="W126" s="3">
        <v>0.43</v>
      </c>
      <c r="X126" t="s">
        <v>192</v>
      </c>
      <c r="Y126" t="b">
        <v>0</v>
      </c>
    </row>
    <row r="127" spans="1:25" x14ac:dyDescent="0.25">
      <c r="A127">
        <v>126</v>
      </c>
      <c r="B127" t="s">
        <v>193</v>
      </c>
      <c r="C127">
        <v>64.599999999999994</v>
      </c>
      <c r="D127">
        <v>1260</v>
      </c>
      <c r="E127">
        <v>50.7</v>
      </c>
      <c r="F127">
        <v>129</v>
      </c>
      <c r="G127">
        <v>47.4</v>
      </c>
      <c r="H127">
        <v>162</v>
      </c>
      <c r="I127">
        <v>83.2</v>
      </c>
      <c r="J127">
        <v>257</v>
      </c>
      <c r="K127">
        <v>99.7</v>
      </c>
      <c r="L127">
        <v>52</v>
      </c>
      <c r="M127">
        <v>92.2</v>
      </c>
      <c r="N127">
        <v>98</v>
      </c>
      <c r="O127" t="s">
        <v>24</v>
      </c>
      <c r="P127">
        <v>0</v>
      </c>
      <c r="Q127">
        <v>643</v>
      </c>
      <c r="R127" t="s">
        <v>165</v>
      </c>
      <c r="S127" s="1">
        <v>10410</v>
      </c>
      <c r="T127">
        <v>7.7</v>
      </c>
      <c r="U127" s="2">
        <v>0.28000000000000003</v>
      </c>
      <c r="V127" s="3">
        <v>0.32</v>
      </c>
      <c r="W127" s="3">
        <v>0.68</v>
      </c>
      <c r="X127" t="s">
        <v>193</v>
      </c>
      <c r="Y127" t="b">
        <v>0</v>
      </c>
    </row>
    <row r="128" spans="1:25" x14ac:dyDescent="0.25">
      <c r="A128">
        <v>127</v>
      </c>
      <c r="B128" t="s">
        <v>194</v>
      </c>
      <c r="C128">
        <v>64.3</v>
      </c>
      <c r="D128">
        <v>1270</v>
      </c>
      <c r="E128">
        <v>45.6</v>
      </c>
      <c r="F128">
        <v>197</v>
      </c>
      <c r="G128">
        <v>50.6</v>
      </c>
      <c r="H128">
        <v>139</v>
      </c>
      <c r="I128">
        <v>92.1</v>
      </c>
      <c r="J128">
        <v>91</v>
      </c>
      <c r="K128">
        <v>72.3</v>
      </c>
      <c r="L128">
        <v>379</v>
      </c>
      <c r="M128">
        <v>75.599999999999994</v>
      </c>
      <c r="N128">
        <v>319</v>
      </c>
      <c r="O128" t="s">
        <v>24</v>
      </c>
      <c r="P128">
        <v>0</v>
      </c>
      <c r="Q128">
        <v>647</v>
      </c>
      <c r="R128" t="s">
        <v>195</v>
      </c>
      <c r="S128" s="1">
        <v>20967</v>
      </c>
      <c r="T128">
        <v>12.5</v>
      </c>
      <c r="U128" s="2">
        <v>0.15</v>
      </c>
      <c r="V128" s="3">
        <v>0.66</v>
      </c>
      <c r="W128" s="3">
        <v>0.34</v>
      </c>
      <c r="X128" t="s">
        <v>194</v>
      </c>
      <c r="Y128" t="b">
        <v>0</v>
      </c>
    </row>
    <row r="129" spans="1:25" x14ac:dyDescent="0.25">
      <c r="A129">
        <v>128</v>
      </c>
      <c r="B129" t="s">
        <v>196</v>
      </c>
      <c r="C129">
        <v>64.099999999999994</v>
      </c>
      <c r="D129">
        <v>1280</v>
      </c>
      <c r="E129">
        <v>46.7</v>
      </c>
      <c r="F129">
        <v>177</v>
      </c>
      <c r="G129">
        <v>51.3</v>
      </c>
      <c r="H129">
        <v>132</v>
      </c>
      <c r="I129">
        <v>86.2</v>
      </c>
      <c r="J129">
        <v>188</v>
      </c>
      <c r="K129">
        <v>100</v>
      </c>
      <c r="L129">
        <v>9</v>
      </c>
      <c r="M129">
        <v>74.2</v>
      </c>
      <c r="N129">
        <v>346</v>
      </c>
      <c r="O129" t="s">
        <v>24</v>
      </c>
      <c r="P129">
        <v>0</v>
      </c>
      <c r="Q129">
        <v>653</v>
      </c>
      <c r="R129" t="s">
        <v>68</v>
      </c>
      <c r="S129" s="1">
        <v>19417</v>
      </c>
      <c r="T129">
        <v>34.4</v>
      </c>
      <c r="U129" s="2">
        <v>0.17</v>
      </c>
      <c r="V129" s="3">
        <v>0.53</v>
      </c>
      <c r="W129" s="3">
        <v>0.47</v>
      </c>
      <c r="X129" t="s">
        <v>196</v>
      </c>
      <c r="Y129" t="b">
        <v>0</v>
      </c>
    </row>
    <row r="130" spans="1:25" x14ac:dyDescent="0.25">
      <c r="A130">
        <v>129</v>
      </c>
      <c r="B130" t="s">
        <v>197</v>
      </c>
      <c r="C130">
        <v>63.9</v>
      </c>
      <c r="D130">
        <v>1290</v>
      </c>
      <c r="E130">
        <v>46.1</v>
      </c>
      <c r="F130">
        <v>187</v>
      </c>
      <c r="G130">
        <v>49.1</v>
      </c>
      <c r="H130">
        <v>150</v>
      </c>
      <c r="I130">
        <v>87.3</v>
      </c>
      <c r="J130">
        <v>167</v>
      </c>
      <c r="K130">
        <v>68.8</v>
      </c>
      <c r="L130">
        <v>458</v>
      </c>
      <c r="M130">
        <v>94.6</v>
      </c>
      <c r="N130">
        <v>57</v>
      </c>
      <c r="O130" t="s">
        <v>24</v>
      </c>
      <c r="P130">
        <v>0</v>
      </c>
      <c r="Q130">
        <v>597</v>
      </c>
      <c r="R130" t="s">
        <v>25</v>
      </c>
      <c r="S130" s="1">
        <v>33450</v>
      </c>
      <c r="T130">
        <v>14.4</v>
      </c>
      <c r="U130" s="2">
        <v>0.32</v>
      </c>
      <c r="V130" s="3">
        <v>0.59</v>
      </c>
      <c r="W130" s="3">
        <v>0.41</v>
      </c>
      <c r="X130" t="s">
        <v>197</v>
      </c>
      <c r="Y130" t="b">
        <v>0</v>
      </c>
    </row>
    <row r="131" spans="1:25" x14ac:dyDescent="0.25">
      <c r="A131">
        <f>130</f>
        <v>130</v>
      </c>
      <c r="B131" t="s">
        <v>198</v>
      </c>
      <c r="C131">
        <v>63.8</v>
      </c>
      <c r="D131">
        <v>1300</v>
      </c>
      <c r="E131">
        <v>45.6</v>
      </c>
      <c r="F131">
        <v>196</v>
      </c>
      <c r="G131">
        <v>45.9</v>
      </c>
      <c r="H131">
        <v>180</v>
      </c>
      <c r="I131">
        <v>90.6</v>
      </c>
      <c r="J131">
        <v>115</v>
      </c>
      <c r="K131">
        <v>71.2</v>
      </c>
      <c r="L131">
        <v>402</v>
      </c>
      <c r="M131">
        <v>92.8</v>
      </c>
      <c r="N131">
        <v>87</v>
      </c>
      <c r="O131" t="s">
        <v>24</v>
      </c>
      <c r="P131">
        <v>0</v>
      </c>
      <c r="Q131">
        <v>604</v>
      </c>
      <c r="R131" t="s">
        <v>25</v>
      </c>
      <c r="S131" s="1">
        <v>33520</v>
      </c>
      <c r="T131">
        <v>16</v>
      </c>
      <c r="U131" s="2">
        <v>0.27</v>
      </c>
      <c r="V131" s="3">
        <v>0.54</v>
      </c>
      <c r="W131" s="3">
        <v>0.46</v>
      </c>
      <c r="X131" t="s">
        <v>198</v>
      </c>
      <c r="Y131" t="b">
        <v>0</v>
      </c>
    </row>
    <row r="132" spans="1:25" x14ac:dyDescent="0.25">
      <c r="A132">
        <f>130</f>
        <v>130</v>
      </c>
      <c r="B132" t="s">
        <v>199</v>
      </c>
      <c r="C132">
        <v>63.8</v>
      </c>
      <c r="D132">
        <v>1310</v>
      </c>
      <c r="E132">
        <v>67.8</v>
      </c>
      <c r="F132">
        <v>48</v>
      </c>
      <c r="G132">
        <v>66.400000000000006</v>
      </c>
      <c r="H132">
        <v>61</v>
      </c>
      <c r="I132">
        <v>53.8</v>
      </c>
      <c r="J132">
        <v>924</v>
      </c>
      <c r="K132">
        <v>99.9</v>
      </c>
      <c r="L132">
        <v>37</v>
      </c>
      <c r="M132">
        <v>58.5</v>
      </c>
      <c r="N132">
        <v>613</v>
      </c>
      <c r="O132" t="s">
        <v>24</v>
      </c>
      <c r="P132">
        <v>0</v>
      </c>
      <c r="Q132">
        <v>584</v>
      </c>
      <c r="R132" t="s">
        <v>65</v>
      </c>
      <c r="S132" s="1">
        <v>17409</v>
      </c>
      <c r="T132">
        <v>11.8</v>
      </c>
      <c r="U132" s="2">
        <v>0.12</v>
      </c>
      <c r="V132" s="3">
        <v>0.28000000000000003</v>
      </c>
      <c r="W132" s="3">
        <v>0.72</v>
      </c>
      <c r="X132" t="s">
        <v>199</v>
      </c>
      <c r="Y132" t="b">
        <v>0</v>
      </c>
    </row>
    <row r="133" spans="1:25" x14ac:dyDescent="0.25">
      <c r="A133">
        <v>132</v>
      </c>
      <c r="B133" t="s">
        <v>200</v>
      </c>
      <c r="C133">
        <v>63.7</v>
      </c>
      <c r="D133">
        <v>1320</v>
      </c>
      <c r="E133">
        <v>55.5</v>
      </c>
      <c r="F133">
        <v>93</v>
      </c>
      <c r="G133">
        <v>56.7</v>
      </c>
      <c r="H133">
        <v>103</v>
      </c>
      <c r="I133">
        <v>78.3</v>
      </c>
      <c r="J133">
        <v>357</v>
      </c>
      <c r="K133">
        <v>88.9</v>
      </c>
      <c r="L133">
        <v>174</v>
      </c>
      <c r="M133">
        <v>50.9</v>
      </c>
      <c r="N133">
        <v>774</v>
      </c>
      <c r="O133" t="s">
        <v>37</v>
      </c>
      <c r="P133">
        <v>0</v>
      </c>
      <c r="Q133">
        <v>590</v>
      </c>
      <c r="R133" t="s">
        <v>28</v>
      </c>
      <c r="S133" s="1">
        <v>48114</v>
      </c>
      <c r="T133">
        <v>16.7</v>
      </c>
      <c r="U133" s="2">
        <v>0.09</v>
      </c>
      <c r="V133" s="4">
        <v>0.56000000000000005</v>
      </c>
      <c r="W133" s="4">
        <v>0.44</v>
      </c>
      <c r="X133" t="s">
        <v>200</v>
      </c>
      <c r="Y133" t="b">
        <v>0</v>
      </c>
    </row>
    <row r="134" spans="1:25" x14ac:dyDescent="0.25">
      <c r="A134">
        <v>133</v>
      </c>
      <c r="B134" t="s">
        <v>201</v>
      </c>
      <c r="C134">
        <v>63.6</v>
      </c>
      <c r="D134">
        <v>1330</v>
      </c>
      <c r="E134">
        <v>50.8</v>
      </c>
      <c r="F134">
        <v>128</v>
      </c>
      <c r="G134">
        <v>42.9</v>
      </c>
      <c r="H134">
        <v>211</v>
      </c>
      <c r="I134">
        <v>88.3</v>
      </c>
      <c r="J134">
        <v>150</v>
      </c>
      <c r="K134">
        <v>89</v>
      </c>
      <c r="L134">
        <v>173</v>
      </c>
      <c r="M134">
        <v>81.7</v>
      </c>
      <c r="N134">
        <v>229</v>
      </c>
      <c r="O134" t="s">
        <v>27</v>
      </c>
      <c r="P134">
        <v>0</v>
      </c>
      <c r="Q134">
        <v>545</v>
      </c>
      <c r="R134" t="s">
        <v>28</v>
      </c>
      <c r="S134" s="1">
        <v>9855</v>
      </c>
      <c r="T134">
        <v>7.3</v>
      </c>
      <c r="U134" s="2">
        <v>0.34</v>
      </c>
      <c r="V134" s="4">
        <v>0.5</v>
      </c>
      <c r="W134" s="4">
        <v>0.5</v>
      </c>
      <c r="X134" t="s">
        <v>201</v>
      </c>
      <c r="Y134" t="b">
        <v>0</v>
      </c>
    </row>
    <row r="135" spans="1:25" x14ac:dyDescent="0.25">
      <c r="A135">
        <v>134</v>
      </c>
      <c r="B135" t="s">
        <v>202</v>
      </c>
      <c r="C135">
        <v>63.2</v>
      </c>
      <c r="D135">
        <v>1340</v>
      </c>
      <c r="E135">
        <v>44</v>
      </c>
      <c r="F135">
        <v>221</v>
      </c>
      <c r="G135">
        <v>48.4</v>
      </c>
      <c r="H135">
        <v>154</v>
      </c>
      <c r="I135">
        <v>87.6</v>
      </c>
      <c r="J135">
        <v>160</v>
      </c>
      <c r="K135">
        <v>76.599999999999994</v>
      </c>
      <c r="L135">
        <v>309</v>
      </c>
      <c r="M135">
        <v>91.4</v>
      </c>
      <c r="N135">
        <v>110</v>
      </c>
      <c r="O135" t="s">
        <v>24</v>
      </c>
      <c r="P135">
        <v>11</v>
      </c>
      <c r="Q135">
        <v>582</v>
      </c>
      <c r="R135" t="s">
        <v>203</v>
      </c>
      <c r="S135" s="1">
        <v>18778</v>
      </c>
      <c r="T135">
        <v>22.2</v>
      </c>
      <c r="U135" s="2">
        <v>0.34</v>
      </c>
      <c r="V135" s="3">
        <v>0.61</v>
      </c>
      <c r="W135" s="3">
        <v>0.39</v>
      </c>
      <c r="X135" t="s">
        <v>202</v>
      </c>
      <c r="Y135" t="b">
        <v>0</v>
      </c>
    </row>
    <row r="136" spans="1:25" x14ac:dyDescent="0.25">
      <c r="A136">
        <v>135</v>
      </c>
      <c r="B136" t="s">
        <v>204</v>
      </c>
      <c r="C136">
        <v>63.1</v>
      </c>
      <c r="D136">
        <v>1350</v>
      </c>
      <c r="E136">
        <v>37.6</v>
      </c>
      <c r="F136">
        <v>376</v>
      </c>
      <c r="G136">
        <v>42.6</v>
      </c>
      <c r="H136">
        <v>216</v>
      </c>
      <c r="I136">
        <v>97.9</v>
      </c>
      <c r="J136">
        <v>14</v>
      </c>
      <c r="K136">
        <v>73.900000000000006</v>
      </c>
      <c r="L136">
        <v>350</v>
      </c>
      <c r="M136">
        <v>98.1</v>
      </c>
      <c r="N136">
        <v>7</v>
      </c>
      <c r="O136" t="s">
        <v>24</v>
      </c>
      <c r="P136">
        <v>0</v>
      </c>
      <c r="Q136">
        <v>131678</v>
      </c>
      <c r="R136" t="s">
        <v>25</v>
      </c>
      <c r="S136" s="1">
        <v>22205</v>
      </c>
      <c r="T136">
        <v>14.6</v>
      </c>
      <c r="U136" s="2">
        <v>0.45</v>
      </c>
      <c r="V136" s="3">
        <v>0.54</v>
      </c>
      <c r="W136" s="3">
        <v>0.46</v>
      </c>
      <c r="X136" t="s">
        <v>204</v>
      </c>
      <c r="Y136" t="b">
        <v>0</v>
      </c>
    </row>
    <row r="137" spans="1:25" x14ac:dyDescent="0.25">
      <c r="A137">
        <f>136</f>
        <v>136</v>
      </c>
      <c r="B137" t="s">
        <v>205</v>
      </c>
      <c r="C137">
        <v>63</v>
      </c>
      <c r="D137">
        <v>1360</v>
      </c>
      <c r="E137">
        <v>44.7</v>
      </c>
      <c r="F137">
        <v>209</v>
      </c>
      <c r="G137">
        <v>53.3</v>
      </c>
      <c r="H137">
        <v>122</v>
      </c>
      <c r="I137">
        <v>84.8</v>
      </c>
      <c r="J137">
        <v>216</v>
      </c>
      <c r="K137">
        <v>98.6</v>
      </c>
      <c r="L137">
        <v>78</v>
      </c>
      <c r="M137">
        <v>65.7</v>
      </c>
      <c r="N137">
        <v>470</v>
      </c>
      <c r="O137" t="s">
        <v>24</v>
      </c>
      <c r="P137">
        <v>0</v>
      </c>
      <c r="Q137">
        <v>701</v>
      </c>
      <c r="R137" t="s">
        <v>68</v>
      </c>
      <c r="S137" s="1">
        <v>29240</v>
      </c>
      <c r="T137">
        <v>58.5</v>
      </c>
      <c r="U137" s="2">
        <v>0.13</v>
      </c>
      <c r="V137" s="3">
        <v>0.57999999999999996</v>
      </c>
      <c r="W137" s="3">
        <v>0.42</v>
      </c>
      <c r="X137" t="s">
        <v>205</v>
      </c>
      <c r="Y137" t="b">
        <v>0</v>
      </c>
    </row>
    <row r="138" spans="1:25" x14ac:dyDescent="0.25">
      <c r="A138">
        <f>136</f>
        <v>136</v>
      </c>
      <c r="B138" t="s">
        <v>206</v>
      </c>
      <c r="C138">
        <v>63</v>
      </c>
      <c r="D138">
        <v>1370</v>
      </c>
      <c r="E138">
        <v>47.8</v>
      </c>
      <c r="F138">
        <v>163</v>
      </c>
      <c r="G138">
        <v>55.6</v>
      </c>
      <c r="H138">
        <v>108</v>
      </c>
      <c r="I138">
        <v>78.099999999999994</v>
      </c>
      <c r="J138">
        <v>364</v>
      </c>
      <c r="K138">
        <v>99.9</v>
      </c>
      <c r="L138">
        <v>36</v>
      </c>
      <c r="M138">
        <v>71.3</v>
      </c>
      <c r="N138">
        <v>388</v>
      </c>
      <c r="O138" t="s">
        <v>24</v>
      </c>
      <c r="P138">
        <v>0</v>
      </c>
      <c r="Q138">
        <v>1022</v>
      </c>
      <c r="R138" t="s">
        <v>68</v>
      </c>
      <c r="S138" s="1">
        <v>20425</v>
      </c>
      <c r="T138">
        <v>49.6</v>
      </c>
      <c r="U138" s="2">
        <v>0.28999999999999998</v>
      </c>
      <c r="V138" s="3">
        <v>0.35</v>
      </c>
      <c r="W138" s="3">
        <v>0.65</v>
      </c>
      <c r="X138" t="s">
        <v>206</v>
      </c>
      <c r="Y138" t="b">
        <v>0</v>
      </c>
    </row>
    <row r="139" spans="1:25" x14ac:dyDescent="0.25">
      <c r="A139">
        <f>138</f>
        <v>138</v>
      </c>
      <c r="B139" t="s">
        <v>207</v>
      </c>
      <c r="C139">
        <v>62.9</v>
      </c>
      <c r="D139">
        <v>1380</v>
      </c>
      <c r="E139">
        <v>46.5</v>
      </c>
      <c r="F139">
        <v>182</v>
      </c>
      <c r="G139">
        <v>51.9</v>
      </c>
      <c r="H139">
        <v>127</v>
      </c>
      <c r="I139">
        <v>88.6</v>
      </c>
      <c r="J139">
        <v>145</v>
      </c>
      <c r="K139">
        <v>82.8</v>
      </c>
      <c r="L139">
        <v>231</v>
      </c>
      <c r="M139">
        <v>56.6</v>
      </c>
      <c r="N139">
        <v>650</v>
      </c>
      <c r="O139" t="s">
        <v>37</v>
      </c>
      <c r="P139">
        <v>0</v>
      </c>
      <c r="Q139">
        <v>541</v>
      </c>
      <c r="R139" t="s">
        <v>28</v>
      </c>
      <c r="S139" s="1">
        <v>35844</v>
      </c>
      <c r="T139">
        <v>16.5</v>
      </c>
      <c r="U139" s="2">
        <v>0.08</v>
      </c>
      <c r="V139" s="4">
        <v>0.45</v>
      </c>
      <c r="W139" s="4">
        <v>0.55000000000000004</v>
      </c>
      <c r="X139" t="s">
        <v>207</v>
      </c>
      <c r="Y139" t="b">
        <v>0</v>
      </c>
    </row>
    <row r="140" spans="1:25" x14ac:dyDescent="0.25">
      <c r="A140">
        <f>138</f>
        <v>138</v>
      </c>
      <c r="B140" t="s">
        <v>208</v>
      </c>
      <c r="C140">
        <v>62.9</v>
      </c>
      <c r="D140">
        <v>1390</v>
      </c>
      <c r="E140">
        <v>41.4</v>
      </c>
      <c r="F140">
        <v>271</v>
      </c>
      <c r="G140">
        <v>47.1</v>
      </c>
      <c r="H140">
        <v>166</v>
      </c>
      <c r="I140">
        <v>86.1</v>
      </c>
      <c r="J140">
        <v>190</v>
      </c>
      <c r="K140">
        <v>98.1</v>
      </c>
      <c r="L140">
        <v>88</v>
      </c>
      <c r="M140">
        <v>97.4</v>
      </c>
      <c r="N140">
        <v>18</v>
      </c>
      <c r="O140" t="s">
        <v>24</v>
      </c>
      <c r="P140">
        <v>0</v>
      </c>
      <c r="Q140">
        <v>663</v>
      </c>
      <c r="R140" t="s">
        <v>94</v>
      </c>
      <c r="S140" s="1">
        <v>21337</v>
      </c>
      <c r="T140">
        <v>19.600000000000001</v>
      </c>
      <c r="U140" s="2">
        <v>0.56999999999999995</v>
      </c>
      <c r="V140" s="3">
        <v>0.6</v>
      </c>
      <c r="W140" s="3">
        <v>0.4</v>
      </c>
      <c r="X140" t="s">
        <v>208</v>
      </c>
      <c r="Y140" t="b">
        <v>0</v>
      </c>
    </row>
    <row r="141" spans="1:25" x14ac:dyDescent="0.25">
      <c r="A141">
        <f>140</f>
        <v>140</v>
      </c>
      <c r="B141" t="s">
        <v>209</v>
      </c>
      <c r="C141">
        <v>62.8</v>
      </c>
      <c r="D141">
        <v>1400</v>
      </c>
      <c r="E141">
        <v>49.9</v>
      </c>
      <c r="F141">
        <v>137</v>
      </c>
      <c r="G141">
        <v>56.8</v>
      </c>
      <c r="H141">
        <v>102</v>
      </c>
      <c r="I141">
        <v>72.5</v>
      </c>
      <c r="J141">
        <v>498</v>
      </c>
      <c r="K141">
        <v>99.9</v>
      </c>
      <c r="L141">
        <v>32</v>
      </c>
      <c r="M141">
        <v>77.599999999999994</v>
      </c>
      <c r="N141">
        <v>286</v>
      </c>
      <c r="O141" t="s">
        <v>24</v>
      </c>
      <c r="P141">
        <v>0</v>
      </c>
      <c r="Q141">
        <v>660</v>
      </c>
      <c r="R141" t="s">
        <v>68</v>
      </c>
      <c r="S141" s="1">
        <v>21448</v>
      </c>
      <c r="T141">
        <v>20.5</v>
      </c>
      <c r="U141" s="2">
        <v>0.25</v>
      </c>
      <c r="V141" s="3">
        <v>0.28999999999999998</v>
      </c>
      <c r="W141" s="3">
        <v>0.71</v>
      </c>
      <c r="X141" t="s">
        <v>209</v>
      </c>
      <c r="Y141" t="b">
        <v>0</v>
      </c>
    </row>
    <row r="142" spans="1:25" x14ac:dyDescent="0.25">
      <c r="A142">
        <f>140</f>
        <v>140</v>
      </c>
      <c r="B142" t="s">
        <v>210</v>
      </c>
      <c r="C142">
        <v>62.8</v>
      </c>
      <c r="D142">
        <v>1410</v>
      </c>
      <c r="E142">
        <v>39.1</v>
      </c>
      <c r="F142">
        <v>334</v>
      </c>
      <c r="G142">
        <v>51</v>
      </c>
      <c r="H142">
        <v>136</v>
      </c>
      <c r="I142">
        <v>91.3</v>
      </c>
      <c r="J142">
        <v>103</v>
      </c>
      <c r="K142">
        <v>81.400000000000006</v>
      </c>
      <c r="L142">
        <v>246</v>
      </c>
      <c r="M142">
        <v>77.7</v>
      </c>
      <c r="N142">
        <v>284</v>
      </c>
      <c r="O142" t="s">
        <v>24</v>
      </c>
      <c r="P142">
        <v>11</v>
      </c>
      <c r="Q142">
        <v>624</v>
      </c>
      <c r="R142" t="s">
        <v>94</v>
      </c>
      <c r="S142" s="1">
        <v>23004</v>
      </c>
      <c r="T142">
        <v>18.2</v>
      </c>
      <c r="U142" s="2">
        <v>0.12</v>
      </c>
      <c r="V142" s="3">
        <v>0.56999999999999995</v>
      </c>
      <c r="W142" s="3">
        <v>0.43</v>
      </c>
      <c r="X142" t="s">
        <v>210</v>
      </c>
      <c r="Y142" t="b">
        <v>0</v>
      </c>
    </row>
    <row r="143" spans="1:25" x14ac:dyDescent="0.25">
      <c r="A143">
        <f>140</f>
        <v>140</v>
      </c>
      <c r="B143" t="s">
        <v>211</v>
      </c>
      <c r="C143">
        <v>62.8</v>
      </c>
      <c r="D143">
        <v>1420</v>
      </c>
      <c r="E143">
        <v>43.9</v>
      </c>
      <c r="F143">
        <v>223</v>
      </c>
      <c r="G143">
        <v>55</v>
      </c>
      <c r="H143">
        <v>111</v>
      </c>
      <c r="I143">
        <v>81.3</v>
      </c>
      <c r="J143">
        <v>296</v>
      </c>
      <c r="K143">
        <v>97.7</v>
      </c>
      <c r="L143">
        <v>92</v>
      </c>
      <c r="M143">
        <v>74.7</v>
      </c>
      <c r="N143">
        <v>336</v>
      </c>
      <c r="O143" t="s">
        <v>24</v>
      </c>
      <c r="P143">
        <v>0</v>
      </c>
      <c r="Q143">
        <v>551</v>
      </c>
      <c r="R143" t="s">
        <v>97</v>
      </c>
      <c r="S143" s="1">
        <v>24749</v>
      </c>
      <c r="T143">
        <v>13.3</v>
      </c>
      <c r="U143" s="2">
        <v>0.17</v>
      </c>
      <c r="V143" s="3">
        <v>0.6</v>
      </c>
      <c r="W143" s="3">
        <v>0.4</v>
      </c>
      <c r="X143" t="s">
        <v>211</v>
      </c>
      <c r="Y143" t="b">
        <v>0</v>
      </c>
    </row>
    <row r="144" spans="1:25" x14ac:dyDescent="0.25">
      <c r="A144">
        <f>143</f>
        <v>143</v>
      </c>
      <c r="B144" t="s">
        <v>212</v>
      </c>
      <c r="C144">
        <v>62.7</v>
      </c>
      <c r="D144">
        <v>1430</v>
      </c>
      <c r="E144">
        <v>41.7</v>
      </c>
      <c r="F144">
        <v>268</v>
      </c>
      <c r="G144">
        <v>46.3</v>
      </c>
      <c r="H144">
        <v>175</v>
      </c>
      <c r="I144">
        <v>87.3</v>
      </c>
      <c r="J144">
        <v>166</v>
      </c>
      <c r="K144">
        <v>99.5</v>
      </c>
      <c r="L144">
        <v>59</v>
      </c>
      <c r="M144">
        <v>90.4</v>
      </c>
      <c r="N144">
        <v>125</v>
      </c>
      <c r="O144" t="s">
        <v>24</v>
      </c>
      <c r="P144">
        <v>0</v>
      </c>
      <c r="Q144">
        <v>580</v>
      </c>
      <c r="R144" t="s">
        <v>40</v>
      </c>
      <c r="S144" s="1">
        <v>14478</v>
      </c>
      <c r="T144">
        <v>10.5</v>
      </c>
      <c r="U144" s="2">
        <v>0.23</v>
      </c>
      <c r="V144" s="3" t="s">
        <v>2857</v>
      </c>
      <c r="W144" s="3" t="s">
        <v>2857</v>
      </c>
      <c r="X144" t="s">
        <v>212</v>
      </c>
      <c r="Y144" t="b">
        <v>0</v>
      </c>
    </row>
    <row r="145" spans="1:25" x14ac:dyDescent="0.25">
      <c r="A145">
        <f>143</f>
        <v>143</v>
      </c>
      <c r="B145" t="s">
        <v>213</v>
      </c>
      <c r="C145">
        <v>62.7</v>
      </c>
      <c r="D145">
        <v>1440</v>
      </c>
      <c r="E145">
        <v>37.700000000000003</v>
      </c>
      <c r="F145">
        <v>368</v>
      </c>
      <c r="G145">
        <v>48.6</v>
      </c>
      <c r="H145">
        <v>152</v>
      </c>
      <c r="I145">
        <v>88.7</v>
      </c>
      <c r="J145">
        <v>144</v>
      </c>
      <c r="K145">
        <v>97.2</v>
      </c>
      <c r="L145">
        <v>94</v>
      </c>
      <c r="M145">
        <v>93.5</v>
      </c>
      <c r="N145">
        <v>74</v>
      </c>
      <c r="O145" t="s">
        <v>24</v>
      </c>
      <c r="P145">
        <v>0</v>
      </c>
      <c r="Q145">
        <v>654</v>
      </c>
      <c r="R145" t="s">
        <v>77</v>
      </c>
      <c r="S145" s="1">
        <v>19382</v>
      </c>
      <c r="T145">
        <v>22.4</v>
      </c>
      <c r="U145" s="2">
        <v>0.26</v>
      </c>
      <c r="V145" s="3">
        <v>0.5</v>
      </c>
      <c r="W145" s="3">
        <v>0.5</v>
      </c>
      <c r="X145" t="s">
        <v>213</v>
      </c>
      <c r="Y145" t="b">
        <v>0</v>
      </c>
    </row>
    <row r="146" spans="1:25" x14ac:dyDescent="0.25">
      <c r="A146">
        <f>145</f>
        <v>145</v>
      </c>
      <c r="B146" t="s">
        <v>214</v>
      </c>
      <c r="C146">
        <v>62.5</v>
      </c>
      <c r="D146">
        <v>1450</v>
      </c>
      <c r="E146">
        <v>49.1</v>
      </c>
      <c r="F146">
        <v>141</v>
      </c>
      <c r="G146">
        <v>46.1</v>
      </c>
      <c r="H146">
        <v>178</v>
      </c>
      <c r="I146">
        <v>92.4</v>
      </c>
      <c r="J146">
        <v>87</v>
      </c>
      <c r="K146">
        <v>76.099999999999994</v>
      </c>
      <c r="L146">
        <v>316</v>
      </c>
      <c r="M146">
        <v>50.9</v>
      </c>
      <c r="N146">
        <v>776</v>
      </c>
      <c r="O146" t="s">
        <v>37</v>
      </c>
      <c r="P146">
        <v>0</v>
      </c>
      <c r="Q146">
        <v>524</v>
      </c>
      <c r="R146" t="s">
        <v>28</v>
      </c>
      <c r="S146" s="1">
        <v>26305</v>
      </c>
      <c r="T146">
        <v>5.4</v>
      </c>
      <c r="U146" s="2">
        <v>0.1</v>
      </c>
      <c r="V146" s="4">
        <v>0.56000000000000005</v>
      </c>
      <c r="W146" s="4">
        <v>0.44</v>
      </c>
      <c r="X146" t="s">
        <v>214</v>
      </c>
      <c r="Y146" t="b">
        <v>0</v>
      </c>
    </row>
    <row r="147" spans="1:25" x14ac:dyDescent="0.25">
      <c r="A147">
        <f>145</f>
        <v>145</v>
      </c>
      <c r="B147" t="s">
        <v>215</v>
      </c>
      <c r="C147">
        <v>62.5</v>
      </c>
      <c r="D147">
        <v>1460</v>
      </c>
      <c r="E147">
        <v>55.5</v>
      </c>
      <c r="F147">
        <v>94</v>
      </c>
      <c r="G147">
        <v>54.2</v>
      </c>
      <c r="H147">
        <v>114</v>
      </c>
      <c r="I147">
        <v>72.900000000000006</v>
      </c>
      <c r="J147">
        <v>485</v>
      </c>
      <c r="K147">
        <v>98.8</v>
      </c>
      <c r="L147">
        <v>73</v>
      </c>
      <c r="M147">
        <v>61.3</v>
      </c>
      <c r="N147">
        <v>554</v>
      </c>
      <c r="O147" t="s">
        <v>24</v>
      </c>
      <c r="P147">
        <v>0</v>
      </c>
      <c r="Q147">
        <v>805</v>
      </c>
      <c r="R147" t="s">
        <v>115</v>
      </c>
      <c r="S147" s="1">
        <v>23402</v>
      </c>
      <c r="T147">
        <v>19.399999999999999</v>
      </c>
      <c r="U147" s="2">
        <v>0.19</v>
      </c>
      <c r="V147" s="3" t="s">
        <v>2857</v>
      </c>
      <c r="W147" s="3" t="s">
        <v>2857</v>
      </c>
      <c r="X147" t="s">
        <v>215</v>
      </c>
      <c r="Y147" t="b">
        <v>0</v>
      </c>
    </row>
    <row r="148" spans="1:25" x14ac:dyDescent="0.25">
      <c r="A148">
        <v>147</v>
      </c>
      <c r="B148" t="s">
        <v>216</v>
      </c>
      <c r="C148">
        <v>62.4</v>
      </c>
      <c r="D148">
        <v>1470</v>
      </c>
      <c r="E148">
        <v>42.4</v>
      </c>
      <c r="F148">
        <v>257</v>
      </c>
      <c r="G148">
        <v>44.8</v>
      </c>
      <c r="H148">
        <v>191</v>
      </c>
      <c r="I148">
        <v>90.8</v>
      </c>
      <c r="J148">
        <v>112</v>
      </c>
      <c r="K148">
        <v>66.900000000000006</v>
      </c>
      <c r="L148">
        <v>507</v>
      </c>
      <c r="M148">
        <v>93.1</v>
      </c>
      <c r="N148">
        <v>83</v>
      </c>
      <c r="O148" t="s">
        <v>24</v>
      </c>
      <c r="P148">
        <v>0</v>
      </c>
      <c r="Q148">
        <v>586</v>
      </c>
      <c r="R148" t="s">
        <v>25</v>
      </c>
      <c r="S148" s="1">
        <v>19505</v>
      </c>
      <c r="T148">
        <v>16.100000000000001</v>
      </c>
      <c r="U148" s="2">
        <v>0.31</v>
      </c>
      <c r="V148" s="3">
        <v>0.56000000000000005</v>
      </c>
      <c r="W148" s="3">
        <v>0.44</v>
      </c>
      <c r="X148" t="s">
        <v>216</v>
      </c>
      <c r="Y148" t="b">
        <v>0</v>
      </c>
    </row>
    <row r="149" spans="1:25" x14ac:dyDescent="0.25">
      <c r="A149">
        <v>148</v>
      </c>
      <c r="B149" t="s">
        <v>217</v>
      </c>
      <c r="C149">
        <v>62.3</v>
      </c>
      <c r="D149">
        <v>1480</v>
      </c>
      <c r="E149">
        <v>36.200000000000003</v>
      </c>
      <c r="F149">
        <v>421</v>
      </c>
      <c r="G149">
        <v>43.3</v>
      </c>
      <c r="H149">
        <v>207</v>
      </c>
      <c r="I149">
        <v>95.9</v>
      </c>
      <c r="J149">
        <v>39</v>
      </c>
      <c r="K149">
        <v>78.900000000000006</v>
      </c>
      <c r="L149">
        <v>278</v>
      </c>
      <c r="M149">
        <v>94.3</v>
      </c>
      <c r="N149">
        <v>60</v>
      </c>
      <c r="O149" t="s">
        <v>24</v>
      </c>
      <c r="P149">
        <v>0</v>
      </c>
      <c r="Q149">
        <v>906</v>
      </c>
      <c r="R149" t="s">
        <v>77</v>
      </c>
      <c r="S149" s="1">
        <v>28223</v>
      </c>
      <c r="T149">
        <v>37.4</v>
      </c>
      <c r="U149" s="2">
        <v>0.25</v>
      </c>
      <c r="V149" s="3">
        <v>0.5</v>
      </c>
      <c r="W149" s="3">
        <v>0.5</v>
      </c>
      <c r="X149" t="s">
        <v>218</v>
      </c>
      <c r="Y149" t="b">
        <v>0</v>
      </c>
    </row>
    <row r="150" spans="1:25" x14ac:dyDescent="0.25">
      <c r="A150">
        <v>149</v>
      </c>
      <c r="B150" t="s">
        <v>219</v>
      </c>
      <c r="C150">
        <v>62.2</v>
      </c>
      <c r="D150">
        <v>1490</v>
      </c>
      <c r="E150">
        <v>58.1</v>
      </c>
      <c r="F150">
        <v>85</v>
      </c>
      <c r="G150">
        <v>51.5</v>
      </c>
      <c r="H150">
        <v>130</v>
      </c>
      <c r="I150">
        <v>77.2</v>
      </c>
      <c r="J150">
        <v>391</v>
      </c>
      <c r="K150">
        <v>100</v>
      </c>
      <c r="L150">
        <v>21</v>
      </c>
      <c r="M150">
        <v>40</v>
      </c>
      <c r="N150">
        <v>1116</v>
      </c>
      <c r="O150" t="s">
        <v>24</v>
      </c>
      <c r="P150">
        <v>0</v>
      </c>
      <c r="Q150">
        <v>517</v>
      </c>
      <c r="R150" t="s">
        <v>115</v>
      </c>
      <c r="S150" s="1">
        <v>3300</v>
      </c>
      <c r="T150">
        <v>10.5</v>
      </c>
      <c r="U150" s="2">
        <v>0.05</v>
      </c>
      <c r="V150" s="3" t="s">
        <v>2857</v>
      </c>
      <c r="W150" s="3" t="s">
        <v>2857</v>
      </c>
      <c r="X150" t="s">
        <v>220</v>
      </c>
      <c r="Y150" t="b">
        <v>0</v>
      </c>
    </row>
    <row r="151" spans="1:25" x14ac:dyDescent="0.25">
      <c r="A151">
        <f>150</f>
        <v>150</v>
      </c>
      <c r="B151" t="s">
        <v>221</v>
      </c>
      <c r="C151">
        <v>62</v>
      </c>
      <c r="D151">
        <v>1500</v>
      </c>
      <c r="E151">
        <v>39.700000000000003</v>
      </c>
      <c r="F151">
        <v>316</v>
      </c>
      <c r="G151">
        <v>45.7</v>
      </c>
      <c r="H151">
        <v>182</v>
      </c>
      <c r="I151">
        <v>88.3</v>
      </c>
      <c r="J151">
        <v>148</v>
      </c>
      <c r="K151">
        <v>95.8</v>
      </c>
      <c r="L151">
        <v>109</v>
      </c>
      <c r="M151">
        <v>89.9</v>
      </c>
      <c r="N151">
        <v>129</v>
      </c>
      <c r="O151" t="s">
        <v>24</v>
      </c>
      <c r="P151">
        <v>0</v>
      </c>
      <c r="Q151">
        <v>637</v>
      </c>
      <c r="R151" t="s">
        <v>222</v>
      </c>
      <c r="S151" s="1">
        <v>35663</v>
      </c>
      <c r="T151">
        <v>24.4</v>
      </c>
      <c r="U151" s="2">
        <v>0.31</v>
      </c>
      <c r="V151" s="3">
        <v>0.56999999999999995</v>
      </c>
      <c r="W151" s="3">
        <v>0.43</v>
      </c>
      <c r="X151" t="s">
        <v>223</v>
      </c>
      <c r="Y151" t="b">
        <v>0</v>
      </c>
    </row>
    <row r="152" spans="1:25" x14ac:dyDescent="0.25">
      <c r="A152">
        <f>150</f>
        <v>150</v>
      </c>
      <c r="B152" t="s">
        <v>224</v>
      </c>
      <c r="C152">
        <v>62</v>
      </c>
      <c r="D152">
        <v>1510</v>
      </c>
      <c r="E152">
        <v>59.1</v>
      </c>
      <c r="F152">
        <v>81</v>
      </c>
      <c r="G152">
        <v>57.3</v>
      </c>
      <c r="H152">
        <v>99</v>
      </c>
      <c r="I152">
        <v>69.3</v>
      </c>
      <c r="J152">
        <v>573</v>
      </c>
      <c r="K152">
        <v>93.2</v>
      </c>
      <c r="L152">
        <v>135</v>
      </c>
      <c r="M152">
        <v>46.1</v>
      </c>
      <c r="N152">
        <v>927</v>
      </c>
      <c r="O152" t="s">
        <v>24</v>
      </c>
      <c r="P152">
        <v>0</v>
      </c>
      <c r="Q152">
        <v>1003</v>
      </c>
      <c r="R152" t="s">
        <v>42</v>
      </c>
      <c r="S152" s="1">
        <v>49117</v>
      </c>
      <c r="T152">
        <v>15.9</v>
      </c>
      <c r="U152" s="2">
        <v>0.05</v>
      </c>
      <c r="V152" s="3" t="s">
        <v>2857</v>
      </c>
      <c r="W152" s="3" t="s">
        <v>2857</v>
      </c>
      <c r="X152" t="s">
        <v>224</v>
      </c>
      <c r="Y152" t="b">
        <v>0</v>
      </c>
    </row>
    <row r="153" spans="1:25" x14ac:dyDescent="0.25">
      <c r="A153">
        <f>152</f>
        <v>152</v>
      </c>
      <c r="B153" t="s">
        <v>225</v>
      </c>
      <c r="C153">
        <v>61.9</v>
      </c>
      <c r="D153">
        <v>1520</v>
      </c>
      <c r="E153">
        <v>42.4</v>
      </c>
      <c r="F153">
        <v>255</v>
      </c>
      <c r="G153">
        <v>47.3</v>
      </c>
      <c r="H153">
        <v>163</v>
      </c>
      <c r="I153">
        <v>91.4</v>
      </c>
      <c r="J153">
        <v>100</v>
      </c>
      <c r="K153">
        <v>83.9</v>
      </c>
      <c r="L153">
        <v>218</v>
      </c>
      <c r="M153">
        <v>65.2</v>
      </c>
      <c r="N153">
        <v>481</v>
      </c>
      <c r="O153" t="s">
        <v>24</v>
      </c>
      <c r="P153">
        <v>0</v>
      </c>
      <c r="Q153">
        <v>667</v>
      </c>
      <c r="R153" t="s">
        <v>226</v>
      </c>
      <c r="S153" s="1">
        <v>44365</v>
      </c>
      <c r="T153">
        <v>15.3</v>
      </c>
      <c r="U153" s="2">
        <v>0.11</v>
      </c>
      <c r="V153" s="3">
        <v>0.64</v>
      </c>
      <c r="W153" s="3">
        <v>0.36</v>
      </c>
      <c r="X153" t="s">
        <v>225</v>
      </c>
      <c r="Y153" t="b">
        <v>0</v>
      </c>
    </row>
    <row r="154" spans="1:25" x14ac:dyDescent="0.25">
      <c r="A154">
        <f>152</f>
        <v>152</v>
      </c>
      <c r="B154" t="s">
        <v>227</v>
      </c>
      <c r="C154">
        <v>61.9</v>
      </c>
      <c r="D154">
        <v>1530</v>
      </c>
      <c r="E154">
        <v>57.3</v>
      </c>
      <c r="F154">
        <v>88</v>
      </c>
      <c r="G154">
        <v>54.8</v>
      </c>
      <c r="H154">
        <v>113</v>
      </c>
      <c r="I154">
        <v>70.8</v>
      </c>
      <c r="J154">
        <v>544</v>
      </c>
      <c r="K154">
        <v>99.9</v>
      </c>
      <c r="L154">
        <v>33</v>
      </c>
      <c r="M154">
        <v>51.2</v>
      </c>
      <c r="N154">
        <v>766</v>
      </c>
      <c r="O154" t="s">
        <v>24</v>
      </c>
      <c r="P154">
        <v>11</v>
      </c>
      <c r="Q154">
        <v>618</v>
      </c>
      <c r="R154" t="s">
        <v>228</v>
      </c>
      <c r="S154" s="1">
        <v>24744</v>
      </c>
      <c r="T154">
        <v>11.1</v>
      </c>
      <c r="U154" s="2">
        <v>0.13</v>
      </c>
      <c r="V154" s="3">
        <v>0.41</v>
      </c>
      <c r="W154" s="3">
        <v>0.59</v>
      </c>
      <c r="X154" t="s">
        <v>227</v>
      </c>
      <c r="Y154" t="b">
        <v>0</v>
      </c>
    </row>
    <row r="155" spans="1:25" x14ac:dyDescent="0.25">
      <c r="A155">
        <f>152</f>
        <v>152</v>
      </c>
      <c r="B155" t="s">
        <v>229</v>
      </c>
      <c r="C155">
        <v>61.9</v>
      </c>
      <c r="D155">
        <v>1540</v>
      </c>
      <c r="E155">
        <v>47.9</v>
      </c>
      <c r="F155">
        <v>162</v>
      </c>
      <c r="G155">
        <v>42.7</v>
      </c>
      <c r="H155">
        <v>214</v>
      </c>
      <c r="I155">
        <v>90.6</v>
      </c>
      <c r="J155">
        <v>116</v>
      </c>
      <c r="K155">
        <v>68.3</v>
      </c>
      <c r="L155">
        <v>472</v>
      </c>
      <c r="M155">
        <v>73.2</v>
      </c>
      <c r="N155">
        <v>361</v>
      </c>
      <c r="O155" t="s">
        <v>24</v>
      </c>
      <c r="P155">
        <v>6</v>
      </c>
      <c r="Q155">
        <v>670575</v>
      </c>
      <c r="R155" t="s">
        <v>83</v>
      </c>
      <c r="S155" s="1">
        <v>61690</v>
      </c>
      <c r="T155">
        <v>16.899999999999999</v>
      </c>
      <c r="U155" s="2">
        <v>0.18</v>
      </c>
      <c r="V155" s="3">
        <v>0.66</v>
      </c>
      <c r="W155" s="3">
        <v>0.34</v>
      </c>
      <c r="X155" t="s">
        <v>230</v>
      </c>
      <c r="Y155" t="b">
        <v>0</v>
      </c>
    </row>
    <row r="156" spans="1:25" x14ac:dyDescent="0.25">
      <c r="A156">
        <f>155</f>
        <v>155</v>
      </c>
      <c r="B156" t="s">
        <v>231</v>
      </c>
      <c r="C156">
        <v>61.8</v>
      </c>
      <c r="D156">
        <v>1550</v>
      </c>
      <c r="E156">
        <v>48.7</v>
      </c>
      <c r="F156">
        <v>147</v>
      </c>
      <c r="G156">
        <v>51.3</v>
      </c>
      <c r="H156">
        <v>131</v>
      </c>
      <c r="I156">
        <v>85.7</v>
      </c>
      <c r="J156">
        <v>193</v>
      </c>
      <c r="K156">
        <v>84</v>
      </c>
      <c r="L156">
        <v>217</v>
      </c>
      <c r="M156">
        <v>47</v>
      </c>
      <c r="N156">
        <v>889</v>
      </c>
      <c r="O156" t="s">
        <v>37</v>
      </c>
      <c r="P156">
        <v>0</v>
      </c>
      <c r="Q156">
        <v>561</v>
      </c>
      <c r="R156" t="s">
        <v>28</v>
      </c>
      <c r="S156" s="1">
        <v>45517</v>
      </c>
      <c r="T156">
        <v>19.899999999999999</v>
      </c>
      <c r="U156" s="2">
        <v>7.0000000000000007E-2</v>
      </c>
      <c r="V156" s="4">
        <v>0.56000000000000005</v>
      </c>
      <c r="W156" s="4">
        <v>0.44</v>
      </c>
      <c r="X156" t="s">
        <v>231</v>
      </c>
      <c r="Y156" t="b">
        <v>0</v>
      </c>
    </row>
    <row r="157" spans="1:25" x14ac:dyDescent="0.25">
      <c r="A157">
        <f>155</f>
        <v>155</v>
      </c>
      <c r="B157" t="s">
        <v>232</v>
      </c>
      <c r="C157">
        <v>61.8</v>
      </c>
      <c r="D157">
        <v>1560</v>
      </c>
      <c r="E157">
        <v>53</v>
      </c>
      <c r="F157">
        <v>112</v>
      </c>
      <c r="G157">
        <v>44.6</v>
      </c>
      <c r="H157">
        <v>193</v>
      </c>
      <c r="I157">
        <v>86.5</v>
      </c>
      <c r="J157">
        <v>182</v>
      </c>
      <c r="K157">
        <v>79.400000000000006</v>
      </c>
      <c r="L157">
        <v>272</v>
      </c>
      <c r="M157">
        <v>54.3</v>
      </c>
      <c r="N157">
        <v>686</v>
      </c>
      <c r="O157" t="s">
        <v>24</v>
      </c>
      <c r="P157">
        <v>11</v>
      </c>
      <c r="Q157">
        <v>692</v>
      </c>
      <c r="R157" t="s">
        <v>233</v>
      </c>
      <c r="S157" s="1">
        <v>74105</v>
      </c>
      <c r="T157">
        <v>24.7</v>
      </c>
      <c r="U157" s="2">
        <v>0.11</v>
      </c>
      <c r="V157" s="3">
        <v>0.56999999999999995</v>
      </c>
      <c r="W157" s="3">
        <v>0.43</v>
      </c>
      <c r="X157" t="s">
        <v>232</v>
      </c>
      <c r="Y157" t="b">
        <v>0</v>
      </c>
    </row>
    <row r="158" spans="1:25" x14ac:dyDescent="0.25">
      <c r="A158">
        <f>155</f>
        <v>155</v>
      </c>
      <c r="B158" t="s">
        <v>234</v>
      </c>
      <c r="C158">
        <v>61.8</v>
      </c>
      <c r="D158">
        <v>1570</v>
      </c>
      <c r="E158">
        <v>40.200000000000003</v>
      </c>
      <c r="F158">
        <v>304</v>
      </c>
      <c r="G158">
        <v>40.700000000000003</v>
      </c>
      <c r="H158">
        <v>240</v>
      </c>
      <c r="I158">
        <v>93.9</v>
      </c>
      <c r="J158">
        <v>59</v>
      </c>
      <c r="K158">
        <v>66.599999999999994</v>
      </c>
      <c r="L158">
        <v>514</v>
      </c>
      <c r="M158">
        <v>96.8</v>
      </c>
      <c r="N158">
        <v>24</v>
      </c>
      <c r="O158" t="s">
        <v>24</v>
      </c>
      <c r="P158">
        <v>0</v>
      </c>
      <c r="Q158">
        <v>595</v>
      </c>
      <c r="R158" t="s">
        <v>25</v>
      </c>
      <c r="S158" s="1">
        <v>15385</v>
      </c>
      <c r="T158">
        <v>13.9</v>
      </c>
      <c r="U158" s="2">
        <v>0.38</v>
      </c>
      <c r="V158" s="3">
        <v>0.51</v>
      </c>
      <c r="W158" s="3">
        <v>0.49</v>
      </c>
      <c r="X158" t="s">
        <v>234</v>
      </c>
      <c r="Y158" t="b">
        <v>0</v>
      </c>
    </row>
    <row r="159" spans="1:25" x14ac:dyDescent="0.25">
      <c r="A159">
        <f>158</f>
        <v>158</v>
      </c>
      <c r="B159" t="s">
        <v>235</v>
      </c>
      <c r="C159">
        <v>61.7</v>
      </c>
      <c r="D159">
        <v>1580</v>
      </c>
      <c r="E159">
        <v>48.8</v>
      </c>
      <c r="F159">
        <v>145</v>
      </c>
      <c r="G159">
        <v>48.1</v>
      </c>
      <c r="H159">
        <v>156</v>
      </c>
      <c r="I159">
        <v>90</v>
      </c>
      <c r="J159">
        <v>127</v>
      </c>
      <c r="K159">
        <v>96.9</v>
      </c>
      <c r="L159">
        <v>96</v>
      </c>
      <c r="M159">
        <v>32.9</v>
      </c>
      <c r="N159">
        <v>1389</v>
      </c>
      <c r="O159" t="s">
        <v>24</v>
      </c>
      <c r="P159">
        <v>0</v>
      </c>
      <c r="Q159">
        <v>956</v>
      </c>
      <c r="R159" t="s">
        <v>42</v>
      </c>
      <c r="S159" s="1">
        <v>57663</v>
      </c>
      <c r="T159">
        <v>15.5</v>
      </c>
      <c r="U159" s="2">
        <v>0.04</v>
      </c>
      <c r="V159" s="3" t="s">
        <v>2857</v>
      </c>
      <c r="W159" s="3" t="s">
        <v>2857</v>
      </c>
      <c r="X159" t="s">
        <v>236</v>
      </c>
      <c r="Y159" t="b">
        <v>0</v>
      </c>
    </row>
    <row r="160" spans="1:25" x14ac:dyDescent="0.25">
      <c r="A160">
        <f>158</f>
        <v>158</v>
      </c>
      <c r="B160" t="s">
        <v>237</v>
      </c>
      <c r="C160">
        <v>61.7</v>
      </c>
      <c r="D160">
        <v>1590</v>
      </c>
      <c r="E160">
        <v>42.2</v>
      </c>
      <c r="F160">
        <v>261</v>
      </c>
      <c r="G160">
        <v>49.3</v>
      </c>
      <c r="H160">
        <v>148</v>
      </c>
      <c r="I160">
        <v>83.7</v>
      </c>
      <c r="J160">
        <v>243</v>
      </c>
      <c r="K160">
        <v>78.3</v>
      </c>
      <c r="L160">
        <v>286</v>
      </c>
      <c r="M160">
        <v>89.3</v>
      </c>
      <c r="N160">
        <v>133</v>
      </c>
      <c r="O160" t="s">
        <v>24</v>
      </c>
      <c r="P160">
        <v>0</v>
      </c>
      <c r="Q160">
        <v>689</v>
      </c>
      <c r="R160" t="s">
        <v>55</v>
      </c>
      <c r="S160" s="1">
        <v>36904</v>
      </c>
      <c r="T160">
        <v>24.2</v>
      </c>
      <c r="U160" s="2">
        <v>0.23</v>
      </c>
      <c r="V160" s="3">
        <v>0.47</v>
      </c>
      <c r="W160" s="3">
        <v>0.53</v>
      </c>
      <c r="X160" t="s">
        <v>237</v>
      </c>
      <c r="Y160" t="b">
        <v>0</v>
      </c>
    </row>
    <row r="161" spans="1:25" x14ac:dyDescent="0.25">
      <c r="A161">
        <v>160</v>
      </c>
      <c r="B161" t="s">
        <v>238</v>
      </c>
      <c r="C161">
        <v>61.5</v>
      </c>
      <c r="D161">
        <v>1600</v>
      </c>
      <c r="E161">
        <v>42.9</v>
      </c>
      <c r="F161">
        <v>241</v>
      </c>
      <c r="G161">
        <v>47.1</v>
      </c>
      <c r="H161">
        <v>165</v>
      </c>
      <c r="I161">
        <v>85.6</v>
      </c>
      <c r="J161">
        <v>197</v>
      </c>
      <c r="K161">
        <v>98.8</v>
      </c>
      <c r="L161">
        <v>70</v>
      </c>
      <c r="M161">
        <v>73.3</v>
      </c>
      <c r="N161">
        <v>358</v>
      </c>
      <c r="O161" t="s">
        <v>24</v>
      </c>
      <c r="P161">
        <v>0</v>
      </c>
      <c r="Q161">
        <v>961</v>
      </c>
      <c r="R161" t="s">
        <v>68</v>
      </c>
      <c r="S161" s="1">
        <v>31299</v>
      </c>
      <c r="T161">
        <v>28.7</v>
      </c>
      <c r="U161" s="2">
        <v>0.17</v>
      </c>
      <c r="V161" s="3" t="s">
        <v>2857</v>
      </c>
      <c r="W161" s="3" t="s">
        <v>2857</v>
      </c>
      <c r="X161" t="s">
        <v>238</v>
      </c>
      <c r="Y161" t="b">
        <v>0</v>
      </c>
    </row>
    <row r="162" spans="1:25" x14ac:dyDescent="0.25">
      <c r="A162">
        <f>161</f>
        <v>161</v>
      </c>
      <c r="B162" t="s">
        <v>239</v>
      </c>
      <c r="C162">
        <v>61.4</v>
      </c>
      <c r="D162">
        <v>1610</v>
      </c>
      <c r="E162">
        <v>38.200000000000003</v>
      </c>
      <c r="F162">
        <v>357</v>
      </c>
      <c r="G162">
        <v>44.4</v>
      </c>
      <c r="H162">
        <v>195</v>
      </c>
      <c r="I162">
        <v>92.5</v>
      </c>
      <c r="J162">
        <v>84</v>
      </c>
      <c r="K162">
        <v>98.4</v>
      </c>
      <c r="L162">
        <v>81</v>
      </c>
      <c r="M162">
        <v>74.7</v>
      </c>
      <c r="N162">
        <v>334</v>
      </c>
      <c r="O162" t="s">
        <v>24</v>
      </c>
      <c r="P162">
        <v>0</v>
      </c>
      <c r="Q162">
        <v>742</v>
      </c>
      <c r="R162" t="s">
        <v>90</v>
      </c>
      <c r="S162" s="1">
        <v>16168</v>
      </c>
      <c r="T162">
        <v>31.8</v>
      </c>
      <c r="U162" s="2">
        <v>0.17</v>
      </c>
      <c r="V162" s="3">
        <v>0.56000000000000005</v>
      </c>
      <c r="W162" s="3">
        <v>0.44</v>
      </c>
      <c r="X162" t="s">
        <v>239</v>
      </c>
      <c r="Y162" t="b">
        <v>0</v>
      </c>
    </row>
    <row r="163" spans="1:25" x14ac:dyDescent="0.25">
      <c r="A163">
        <f>161</f>
        <v>161</v>
      </c>
      <c r="B163" t="s">
        <v>240</v>
      </c>
      <c r="C163">
        <v>61.4</v>
      </c>
      <c r="D163">
        <v>1620</v>
      </c>
      <c r="E163">
        <v>57.3</v>
      </c>
      <c r="F163">
        <v>87</v>
      </c>
      <c r="G163">
        <v>40.700000000000003</v>
      </c>
      <c r="H163">
        <v>239</v>
      </c>
      <c r="I163">
        <v>84.7</v>
      </c>
      <c r="J163">
        <v>218</v>
      </c>
      <c r="K163">
        <v>68.400000000000006</v>
      </c>
      <c r="L163">
        <v>468</v>
      </c>
      <c r="M163">
        <v>60.2</v>
      </c>
      <c r="N163">
        <v>580</v>
      </c>
      <c r="O163" t="s">
        <v>27</v>
      </c>
      <c r="P163">
        <v>0</v>
      </c>
      <c r="Q163">
        <v>554</v>
      </c>
      <c r="R163" t="s">
        <v>28</v>
      </c>
      <c r="S163" s="1">
        <v>6226</v>
      </c>
      <c r="T163">
        <v>7.4</v>
      </c>
      <c r="U163" s="2">
        <v>0.16</v>
      </c>
      <c r="V163" s="4">
        <v>0.49</v>
      </c>
      <c r="W163" s="4">
        <v>0.51</v>
      </c>
      <c r="X163" t="s">
        <v>240</v>
      </c>
      <c r="Y163" t="b">
        <v>0</v>
      </c>
    </row>
    <row r="164" spans="1:25" x14ac:dyDescent="0.25">
      <c r="A164">
        <f>161</f>
        <v>161</v>
      </c>
      <c r="B164" t="s">
        <v>241</v>
      </c>
      <c r="C164">
        <v>61.4</v>
      </c>
      <c r="D164">
        <v>1630</v>
      </c>
      <c r="E164">
        <v>46.6</v>
      </c>
      <c r="F164">
        <v>181</v>
      </c>
      <c r="G164">
        <v>51.1</v>
      </c>
      <c r="H164">
        <v>135</v>
      </c>
      <c r="I164">
        <v>79.3</v>
      </c>
      <c r="J164">
        <v>338</v>
      </c>
      <c r="K164">
        <v>99.7</v>
      </c>
      <c r="L164">
        <v>53</v>
      </c>
      <c r="M164">
        <v>67.900000000000006</v>
      </c>
      <c r="N164">
        <v>433</v>
      </c>
      <c r="O164" t="s">
        <v>24</v>
      </c>
      <c r="P164">
        <v>0</v>
      </c>
      <c r="Q164">
        <v>720</v>
      </c>
      <c r="R164" t="s">
        <v>68</v>
      </c>
      <c r="S164" s="1">
        <v>29719</v>
      </c>
      <c r="T164">
        <v>29.4</v>
      </c>
      <c r="U164" s="2">
        <v>0.17</v>
      </c>
      <c r="V164" s="3">
        <v>0.45</v>
      </c>
      <c r="W164" s="3">
        <v>0.55000000000000004</v>
      </c>
      <c r="X164" t="s">
        <v>241</v>
      </c>
      <c r="Y164" t="b">
        <v>0</v>
      </c>
    </row>
    <row r="165" spans="1:25" x14ac:dyDescent="0.25">
      <c r="A165">
        <f>164</f>
        <v>164</v>
      </c>
      <c r="B165" t="s">
        <v>242</v>
      </c>
      <c r="C165">
        <v>61.3</v>
      </c>
      <c r="D165">
        <v>1640</v>
      </c>
      <c r="E165">
        <v>51.7</v>
      </c>
      <c r="F165">
        <v>121</v>
      </c>
      <c r="G165">
        <v>40.200000000000003</v>
      </c>
      <c r="H165">
        <v>246</v>
      </c>
      <c r="I165">
        <v>88.7</v>
      </c>
      <c r="J165">
        <v>142</v>
      </c>
      <c r="K165">
        <v>71.400000000000006</v>
      </c>
      <c r="L165">
        <v>398</v>
      </c>
      <c r="M165">
        <v>65</v>
      </c>
      <c r="N165">
        <v>484</v>
      </c>
      <c r="O165" t="s">
        <v>27</v>
      </c>
      <c r="P165">
        <v>0</v>
      </c>
      <c r="Q165">
        <v>557</v>
      </c>
      <c r="R165" t="s">
        <v>28</v>
      </c>
      <c r="S165" s="1">
        <v>10294</v>
      </c>
      <c r="T165">
        <v>8.8000000000000007</v>
      </c>
      <c r="U165" s="2">
        <v>0.25</v>
      </c>
      <c r="V165" s="4">
        <v>0.51</v>
      </c>
      <c r="W165" s="4">
        <v>0.49</v>
      </c>
      <c r="X165" t="s">
        <v>242</v>
      </c>
      <c r="Y165" t="b">
        <v>0</v>
      </c>
    </row>
    <row r="166" spans="1:25" x14ac:dyDescent="0.25">
      <c r="A166">
        <f>164</f>
        <v>164</v>
      </c>
      <c r="B166" t="s">
        <v>243</v>
      </c>
      <c r="C166">
        <v>61.3</v>
      </c>
      <c r="D166">
        <v>1650</v>
      </c>
      <c r="E166">
        <v>50.9</v>
      </c>
      <c r="F166">
        <v>126</v>
      </c>
      <c r="G166">
        <v>45</v>
      </c>
      <c r="H166">
        <v>189</v>
      </c>
      <c r="I166">
        <v>88.5</v>
      </c>
      <c r="J166">
        <v>146</v>
      </c>
      <c r="K166">
        <v>90.6</v>
      </c>
      <c r="L166">
        <v>160</v>
      </c>
      <c r="M166">
        <v>41</v>
      </c>
      <c r="N166">
        <v>1082</v>
      </c>
      <c r="O166" t="s">
        <v>24</v>
      </c>
      <c r="P166">
        <v>0</v>
      </c>
      <c r="Q166">
        <v>863</v>
      </c>
      <c r="R166" t="s">
        <v>42</v>
      </c>
      <c r="S166" s="1">
        <v>56066</v>
      </c>
      <c r="T166">
        <v>15</v>
      </c>
      <c r="U166" s="2">
        <v>0.05</v>
      </c>
      <c r="V166" s="3" t="s">
        <v>2857</v>
      </c>
      <c r="W166" s="3" t="s">
        <v>2857</v>
      </c>
      <c r="X166" t="s">
        <v>243</v>
      </c>
      <c r="Y166" t="b">
        <v>0</v>
      </c>
    </row>
    <row r="167" spans="1:25" x14ac:dyDescent="0.25">
      <c r="A167">
        <v>167</v>
      </c>
      <c r="B167" t="s">
        <v>244</v>
      </c>
      <c r="C167">
        <v>60.9</v>
      </c>
      <c r="D167">
        <v>1670</v>
      </c>
      <c r="E167">
        <v>38.700000000000003</v>
      </c>
      <c r="F167">
        <v>344</v>
      </c>
      <c r="G167">
        <v>47</v>
      </c>
      <c r="H167">
        <v>168</v>
      </c>
      <c r="I167">
        <v>88.3</v>
      </c>
      <c r="J167">
        <v>149</v>
      </c>
      <c r="K167">
        <v>78.2</v>
      </c>
      <c r="L167">
        <v>287</v>
      </c>
      <c r="M167">
        <v>82.9</v>
      </c>
      <c r="N167">
        <v>210</v>
      </c>
      <c r="O167" t="s">
        <v>24</v>
      </c>
      <c r="P167">
        <v>11</v>
      </c>
      <c r="Q167">
        <v>567</v>
      </c>
      <c r="R167" t="s">
        <v>245</v>
      </c>
      <c r="S167" s="1">
        <v>21961</v>
      </c>
      <c r="T167">
        <v>13.6</v>
      </c>
      <c r="U167" s="2">
        <v>0.13</v>
      </c>
      <c r="V167" s="3">
        <v>0.54</v>
      </c>
      <c r="W167" s="3">
        <v>0.46</v>
      </c>
      <c r="X167" t="s">
        <v>246</v>
      </c>
      <c r="Y167" t="b">
        <v>0</v>
      </c>
    </row>
    <row r="168" spans="1:25" x14ac:dyDescent="0.25">
      <c r="A168">
        <f>168</f>
        <v>168</v>
      </c>
      <c r="B168" t="s">
        <v>247</v>
      </c>
      <c r="C168">
        <v>60.8</v>
      </c>
      <c r="D168">
        <v>1680</v>
      </c>
      <c r="E168">
        <v>39.5</v>
      </c>
      <c r="F168">
        <v>322</v>
      </c>
      <c r="G168">
        <v>49.4</v>
      </c>
      <c r="H168">
        <v>146</v>
      </c>
      <c r="I168">
        <v>83.1</v>
      </c>
      <c r="J168">
        <v>259</v>
      </c>
      <c r="K168">
        <v>92</v>
      </c>
      <c r="L168">
        <v>145</v>
      </c>
      <c r="M168">
        <v>83.1</v>
      </c>
      <c r="N168">
        <v>206</v>
      </c>
      <c r="O168" t="s">
        <v>24</v>
      </c>
      <c r="P168">
        <v>0</v>
      </c>
      <c r="Q168">
        <v>633</v>
      </c>
      <c r="R168" t="s">
        <v>90</v>
      </c>
      <c r="S168" s="1">
        <v>25409</v>
      </c>
      <c r="T168">
        <v>37.299999999999997</v>
      </c>
      <c r="U168" s="2">
        <v>0.2</v>
      </c>
      <c r="V168" s="3">
        <v>0.54</v>
      </c>
      <c r="W168" s="3">
        <v>0.46</v>
      </c>
      <c r="X168" t="s">
        <v>247</v>
      </c>
      <c r="Y168" t="b">
        <v>0</v>
      </c>
    </row>
    <row r="169" spans="1:25" x14ac:dyDescent="0.25">
      <c r="A169">
        <f>168</f>
        <v>168</v>
      </c>
      <c r="B169" t="s">
        <v>248</v>
      </c>
      <c r="C169">
        <v>60.8</v>
      </c>
      <c r="D169">
        <v>1690</v>
      </c>
      <c r="E169">
        <v>47.4</v>
      </c>
      <c r="F169">
        <v>169</v>
      </c>
      <c r="G169">
        <v>51.5</v>
      </c>
      <c r="H169">
        <v>129</v>
      </c>
      <c r="I169">
        <v>71.3</v>
      </c>
      <c r="J169">
        <v>528</v>
      </c>
      <c r="K169">
        <v>100</v>
      </c>
      <c r="L169">
        <v>7</v>
      </c>
      <c r="M169">
        <v>87.3</v>
      </c>
      <c r="N169">
        <v>161</v>
      </c>
      <c r="O169" t="s">
        <v>24</v>
      </c>
      <c r="P169">
        <v>0</v>
      </c>
      <c r="Q169">
        <v>579</v>
      </c>
      <c r="R169" t="s">
        <v>94</v>
      </c>
      <c r="S169" s="1">
        <v>10611</v>
      </c>
      <c r="T169">
        <v>21.4</v>
      </c>
      <c r="U169" s="2">
        <v>0.27</v>
      </c>
      <c r="V169" s="3" t="s">
        <v>2857</v>
      </c>
      <c r="W169" s="3" t="s">
        <v>2857</v>
      </c>
      <c r="X169" t="s">
        <v>248</v>
      </c>
      <c r="Y169" t="b">
        <v>0</v>
      </c>
    </row>
    <row r="170" spans="1:25" x14ac:dyDescent="0.25">
      <c r="A170">
        <f>168</f>
        <v>168</v>
      </c>
      <c r="B170" t="s">
        <v>249</v>
      </c>
      <c r="C170">
        <v>60.8</v>
      </c>
      <c r="D170">
        <v>1700</v>
      </c>
      <c r="E170">
        <v>58.8</v>
      </c>
      <c r="F170">
        <v>83</v>
      </c>
      <c r="G170">
        <v>55.1</v>
      </c>
      <c r="H170">
        <v>110</v>
      </c>
      <c r="I170">
        <v>70.900000000000006</v>
      </c>
      <c r="J170">
        <v>539</v>
      </c>
      <c r="K170">
        <v>91.2</v>
      </c>
      <c r="L170">
        <v>154</v>
      </c>
      <c r="M170">
        <v>33.9</v>
      </c>
      <c r="N170">
        <v>1360</v>
      </c>
      <c r="O170" t="s">
        <v>24</v>
      </c>
      <c r="P170">
        <v>0</v>
      </c>
      <c r="Q170">
        <v>827</v>
      </c>
      <c r="R170" t="s">
        <v>42</v>
      </c>
      <c r="S170" s="1">
        <v>30933</v>
      </c>
      <c r="T170">
        <v>10.6</v>
      </c>
      <c r="U170" s="2">
        <v>0.06</v>
      </c>
      <c r="V170" s="3" t="s">
        <v>2857</v>
      </c>
      <c r="W170" s="3" t="s">
        <v>2857</v>
      </c>
      <c r="X170" t="s">
        <v>249</v>
      </c>
      <c r="Y170" t="b">
        <v>0</v>
      </c>
    </row>
    <row r="171" spans="1:25" x14ac:dyDescent="0.25">
      <c r="A171">
        <f>168</f>
        <v>168</v>
      </c>
      <c r="B171" t="s">
        <v>250</v>
      </c>
      <c r="C171">
        <v>60.8</v>
      </c>
      <c r="D171">
        <v>1710</v>
      </c>
      <c r="E171">
        <v>38.4</v>
      </c>
      <c r="F171">
        <v>350</v>
      </c>
      <c r="G171">
        <v>40.200000000000003</v>
      </c>
      <c r="H171">
        <v>247</v>
      </c>
      <c r="I171">
        <v>93.4</v>
      </c>
      <c r="J171">
        <v>67</v>
      </c>
      <c r="K171">
        <v>64.900000000000006</v>
      </c>
      <c r="L171">
        <v>550</v>
      </c>
      <c r="M171">
        <v>96.4</v>
      </c>
      <c r="N171">
        <v>27</v>
      </c>
      <c r="O171" t="s">
        <v>24</v>
      </c>
      <c r="P171">
        <v>11</v>
      </c>
      <c r="Q171">
        <v>646</v>
      </c>
      <c r="R171" t="s">
        <v>25</v>
      </c>
      <c r="S171" s="1">
        <v>25955</v>
      </c>
      <c r="T171">
        <v>14.2</v>
      </c>
      <c r="U171" s="2">
        <v>0.32</v>
      </c>
      <c r="V171" s="3">
        <v>0.54</v>
      </c>
      <c r="W171" s="3">
        <v>0.46</v>
      </c>
      <c r="X171" t="s">
        <v>250</v>
      </c>
      <c r="Y171" t="b">
        <v>0</v>
      </c>
    </row>
    <row r="172" spans="1:25" x14ac:dyDescent="0.25">
      <c r="A172">
        <f>168</f>
        <v>168</v>
      </c>
      <c r="B172" t="s">
        <v>251</v>
      </c>
      <c r="C172">
        <v>60.8</v>
      </c>
      <c r="D172">
        <v>1720</v>
      </c>
      <c r="E172">
        <v>37.200000000000003</v>
      </c>
      <c r="F172">
        <v>387</v>
      </c>
      <c r="G172">
        <v>41.1</v>
      </c>
      <c r="H172">
        <v>234</v>
      </c>
      <c r="I172">
        <v>93.8</v>
      </c>
      <c r="J172">
        <v>61</v>
      </c>
      <c r="K172">
        <v>72.099999999999994</v>
      </c>
      <c r="L172">
        <v>385</v>
      </c>
      <c r="M172">
        <v>91.3</v>
      </c>
      <c r="N172">
        <v>112</v>
      </c>
      <c r="O172" t="s">
        <v>24</v>
      </c>
      <c r="P172">
        <v>11</v>
      </c>
      <c r="Q172">
        <v>610</v>
      </c>
      <c r="R172" t="s">
        <v>25</v>
      </c>
      <c r="S172" s="1">
        <v>25650</v>
      </c>
      <c r="T172">
        <v>14.8</v>
      </c>
      <c r="U172" s="2">
        <v>0.26</v>
      </c>
      <c r="V172" s="3">
        <v>0.53</v>
      </c>
      <c r="W172" s="3">
        <v>0.47</v>
      </c>
      <c r="X172" t="s">
        <v>251</v>
      </c>
      <c r="Y172" t="b">
        <v>0</v>
      </c>
    </row>
    <row r="173" spans="1:25" x14ac:dyDescent="0.25">
      <c r="A173">
        <f>168</f>
        <v>168</v>
      </c>
      <c r="B173" t="s">
        <v>252</v>
      </c>
      <c r="C173">
        <v>60.8</v>
      </c>
      <c r="D173">
        <v>1730</v>
      </c>
      <c r="E173">
        <v>60.1</v>
      </c>
      <c r="F173">
        <v>73</v>
      </c>
      <c r="G173">
        <v>42.6</v>
      </c>
      <c r="H173">
        <v>217</v>
      </c>
      <c r="I173">
        <v>82.9</v>
      </c>
      <c r="J173">
        <v>262</v>
      </c>
      <c r="K173">
        <v>34.9</v>
      </c>
      <c r="L173">
        <v>1094</v>
      </c>
      <c r="M173">
        <v>59.3</v>
      </c>
      <c r="N173">
        <v>597</v>
      </c>
      <c r="O173" t="s">
        <v>24</v>
      </c>
      <c r="P173">
        <v>0</v>
      </c>
      <c r="Q173">
        <v>1019</v>
      </c>
      <c r="R173" t="s">
        <v>233</v>
      </c>
      <c r="S173">
        <v>614</v>
      </c>
      <c r="T173">
        <v>7.4</v>
      </c>
      <c r="U173" s="2">
        <v>0.11</v>
      </c>
      <c r="V173" s="3">
        <v>0.28999999999999998</v>
      </c>
      <c r="W173" s="3">
        <v>0.71</v>
      </c>
      <c r="X173" t="s">
        <v>252</v>
      </c>
      <c r="Y173" t="b">
        <v>0</v>
      </c>
    </row>
    <row r="174" spans="1:25" x14ac:dyDescent="0.25">
      <c r="A174">
        <v>174</v>
      </c>
      <c r="B174" t="s">
        <v>253</v>
      </c>
      <c r="C174">
        <v>60.6</v>
      </c>
      <c r="D174">
        <v>1740</v>
      </c>
      <c r="E174">
        <v>43.5</v>
      </c>
      <c r="F174">
        <v>231</v>
      </c>
      <c r="G174">
        <v>44.5</v>
      </c>
      <c r="H174">
        <v>194</v>
      </c>
      <c r="I174">
        <v>83.5</v>
      </c>
      <c r="J174">
        <v>245</v>
      </c>
      <c r="K174">
        <v>65.599999999999994</v>
      </c>
      <c r="L174">
        <v>534</v>
      </c>
      <c r="M174">
        <v>95.8</v>
      </c>
      <c r="N174">
        <v>32</v>
      </c>
      <c r="O174" t="s">
        <v>24</v>
      </c>
      <c r="P174">
        <v>0</v>
      </c>
      <c r="Q174">
        <v>547</v>
      </c>
      <c r="R174" t="s">
        <v>25</v>
      </c>
      <c r="S174" s="1">
        <v>19575</v>
      </c>
      <c r="T174">
        <v>14</v>
      </c>
      <c r="U174" s="2">
        <v>0.32</v>
      </c>
      <c r="V174" s="3">
        <v>0.54</v>
      </c>
      <c r="W174" s="3">
        <v>0.46</v>
      </c>
      <c r="X174" t="s">
        <v>254</v>
      </c>
      <c r="Y174" t="b">
        <v>0</v>
      </c>
    </row>
    <row r="175" spans="1:25" x14ac:dyDescent="0.25">
      <c r="A175">
        <f>175</f>
        <v>175</v>
      </c>
      <c r="B175" t="s">
        <v>255</v>
      </c>
      <c r="C175">
        <v>60.4</v>
      </c>
      <c r="D175">
        <v>1750</v>
      </c>
      <c r="E175">
        <v>62.5</v>
      </c>
      <c r="F175">
        <v>67</v>
      </c>
      <c r="G175">
        <v>65.7</v>
      </c>
      <c r="H175">
        <v>65</v>
      </c>
      <c r="I175">
        <v>50.5</v>
      </c>
      <c r="J175">
        <v>1008</v>
      </c>
      <c r="K175">
        <v>100</v>
      </c>
      <c r="L175">
        <v>20</v>
      </c>
      <c r="M175">
        <v>51</v>
      </c>
      <c r="N175">
        <v>773</v>
      </c>
      <c r="O175" t="s">
        <v>24</v>
      </c>
      <c r="P175">
        <v>0</v>
      </c>
      <c r="Q175">
        <v>583</v>
      </c>
      <c r="R175" t="s">
        <v>65</v>
      </c>
      <c r="S175" s="1">
        <v>22274</v>
      </c>
      <c r="T175">
        <v>10.4</v>
      </c>
      <c r="U175" s="2">
        <v>0.1</v>
      </c>
      <c r="V175" s="3">
        <v>0.32</v>
      </c>
      <c r="W175" s="3">
        <v>0.68</v>
      </c>
      <c r="X175" t="s">
        <v>256</v>
      </c>
      <c r="Y175" t="b">
        <v>0</v>
      </c>
    </row>
    <row r="176" spans="1:25" x14ac:dyDescent="0.25">
      <c r="A176">
        <f>175</f>
        <v>175</v>
      </c>
      <c r="B176" t="s">
        <v>257</v>
      </c>
      <c r="C176">
        <v>60.4</v>
      </c>
      <c r="D176">
        <v>1760</v>
      </c>
      <c r="E176">
        <v>40.299999999999997</v>
      </c>
      <c r="F176">
        <v>301</v>
      </c>
      <c r="G176">
        <v>43.4</v>
      </c>
      <c r="H176">
        <v>206</v>
      </c>
      <c r="I176">
        <v>90.8</v>
      </c>
      <c r="J176">
        <v>111</v>
      </c>
      <c r="K176">
        <v>99.6</v>
      </c>
      <c r="L176">
        <v>58</v>
      </c>
      <c r="M176">
        <v>63.2</v>
      </c>
      <c r="N176">
        <v>514</v>
      </c>
      <c r="O176" t="s">
        <v>24</v>
      </c>
      <c r="P176">
        <v>0</v>
      </c>
      <c r="Q176">
        <v>691</v>
      </c>
      <c r="R176" t="s">
        <v>68</v>
      </c>
      <c r="S176" s="1">
        <v>23637</v>
      </c>
      <c r="T176">
        <v>38.299999999999997</v>
      </c>
      <c r="U176" s="2">
        <v>0.12</v>
      </c>
      <c r="V176" s="3">
        <v>0.59</v>
      </c>
      <c r="W176" s="3">
        <v>0.41</v>
      </c>
      <c r="X176" t="s">
        <v>257</v>
      </c>
      <c r="Y176" t="b">
        <v>0</v>
      </c>
    </row>
    <row r="177" spans="1:25" x14ac:dyDescent="0.25">
      <c r="A177">
        <f>177</f>
        <v>177</v>
      </c>
      <c r="B177" t="s">
        <v>258</v>
      </c>
      <c r="C177">
        <v>60.2</v>
      </c>
      <c r="D177">
        <v>1770</v>
      </c>
      <c r="E177">
        <v>57.7</v>
      </c>
      <c r="F177">
        <v>86</v>
      </c>
      <c r="G177">
        <v>45.8</v>
      </c>
      <c r="H177">
        <v>181</v>
      </c>
      <c r="I177">
        <v>77.5</v>
      </c>
      <c r="J177">
        <v>380</v>
      </c>
      <c r="K177">
        <v>67.599999999999994</v>
      </c>
      <c r="L177">
        <v>488</v>
      </c>
      <c r="M177">
        <v>52.3</v>
      </c>
      <c r="N177">
        <v>728</v>
      </c>
      <c r="O177" t="s">
        <v>24</v>
      </c>
      <c r="P177">
        <v>0</v>
      </c>
      <c r="Q177">
        <v>623625</v>
      </c>
      <c r="R177" t="s">
        <v>42</v>
      </c>
      <c r="S177" s="1">
        <v>26439</v>
      </c>
      <c r="T177">
        <v>14.4</v>
      </c>
      <c r="U177" s="2">
        <v>0.09</v>
      </c>
      <c r="V177" s="3" t="s">
        <v>2857</v>
      </c>
      <c r="W177" s="3" t="s">
        <v>2857</v>
      </c>
      <c r="X177" t="s">
        <v>258</v>
      </c>
      <c r="Y177" t="b">
        <v>0</v>
      </c>
    </row>
    <row r="178" spans="1:25" x14ac:dyDescent="0.25">
      <c r="A178">
        <f>177</f>
        <v>177</v>
      </c>
      <c r="B178" t="s">
        <v>259</v>
      </c>
      <c r="C178">
        <v>60.2</v>
      </c>
      <c r="D178">
        <v>1780</v>
      </c>
      <c r="E178">
        <v>33.5</v>
      </c>
      <c r="F178">
        <v>518</v>
      </c>
      <c r="G178">
        <v>42.5</v>
      </c>
      <c r="H178">
        <v>221</v>
      </c>
      <c r="I178">
        <v>95.7</v>
      </c>
      <c r="J178">
        <v>40</v>
      </c>
      <c r="K178">
        <v>52.2</v>
      </c>
      <c r="L178">
        <v>764</v>
      </c>
      <c r="M178">
        <v>95.5</v>
      </c>
      <c r="N178">
        <v>39</v>
      </c>
      <c r="O178" t="s">
        <v>24</v>
      </c>
      <c r="P178">
        <v>0</v>
      </c>
      <c r="Q178">
        <v>620</v>
      </c>
      <c r="R178" t="s">
        <v>25</v>
      </c>
      <c r="S178" s="1">
        <v>27190</v>
      </c>
      <c r="T178">
        <v>16.600000000000001</v>
      </c>
      <c r="U178" s="2">
        <v>0.28000000000000003</v>
      </c>
      <c r="V178" s="3">
        <v>0.53</v>
      </c>
      <c r="W178" s="3">
        <v>0.47</v>
      </c>
      <c r="X178" t="s">
        <v>259</v>
      </c>
      <c r="Y178" t="b">
        <v>0</v>
      </c>
    </row>
    <row r="179" spans="1:25" x14ac:dyDescent="0.25">
      <c r="A179">
        <f>177</f>
        <v>177</v>
      </c>
      <c r="B179" t="s">
        <v>260</v>
      </c>
      <c r="C179">
        <v>60.2</v>
      </c>
      <c r="D179">
        <v>1790</v>
      </c>
      <c r="E179">
        <v>39.6</v>
      </c>
      <c r="F179">
        <v>320</v>
      </c>
      <c r="G179">
        <v>46.5</v>
      </c>
      <c r="H179">
        <v>174</v>
      </c>
      <c r="I179">
        <v>84.4</v>
      </c>
      <c r="J179">
        <v>226</v>
      </c>
      <c r="K179">
        <v>80.2</v>
      </c>
      <c r="L179">
        <v>261</v>
      </c>
      <c r="M179">
        <v>86.9</v>
      </c>
      <c r="N179">
        <v>169</v>
      </c>
      <c r="O179" t="s">
        <v>24</v>
      </c>
      <c r="P179">
        <v>11</v>
      </c>
      <c r="Q179">
        <v>649</v>
      </c>
      <c r="R179" t="s">
        <v>55</v>
      </c>
      <c r="S179" s="1">
        <v>38366</v>
      </c>
      <c r="T179">
        <v>27.2</v>
      </c>
      <c r="U179" s="2">
        <v>0.26</v>
      </c>
      <c r="V179" s="3">
        <v>0.59</v>
      </c>
      <c r="W179" s="3">
        <v>0.41</v>
      </c>
      <c r="X179" t="s">
        <v>260</v>
      </c>
      <c r="Y179" t="b">
        <v>0</v>
      </c>
    </row>
    <row r="180" spans="1:25" x14ac:dyDescent="0.25">
      <c r="A180">
        <v>180</v>
      </c>
      <c r="B180" t="s">
        <v>261</v>
      </c>
      <c r="C180">
        <v>60.1</v>
      </c>
      <c r="D180">
        <v>1800</v>
      </c>
      <c r="E180">
        <v>36.700000000000003</v>
      </c>
      <c r="F180">
        <v>405</v>
      </c>
      <c r="G180">
        <v>44.2</v>
      </c>
      <c r="H180">
        <v>198</v>
      </c>
      <c r="I180">
        <v>87.4</v>
      </c>
      <c r="J180">
        <v>165</v>
      </c>
      <c r="K180">
        <v>90.9</v>
      </c>
      <c r="L180">
        <v>159</v>
      </c>
      <c r="M180">
        <v>88.6</v>
      </c>
      <c r="N180">
        <v>142</v>
      </c>
      <c r="O180" t="s">
        <v>24</v>
      </c>
      <c r="P180">
        <v>0</v>
      </c>
      <c r="Q180">
        <v>703</v>
      </c>
      <c r="R180" t="s">
        <v>77</v>
      </c>
      <c r="S180" s="1">
        <v>30371</v>
      </c>
      <c r="T180">
        <v>51.7</v>
      </c>
      <c r="U180" s="2">
        <v>0.22</v>
      </c>
      <c r="V180" s="3" t="s">
        <v>2857</v>
      </c>
      <c r="W180" s="3" t="s">
        <v>2857</v>
      </c>
      <c r="X180" t="s">
        <v>261</v>
      </c>
      <c r="Y180" t="b">
        <v>0</v>
      </c>
    </row>
    <row r="181" spans="1:25" x14ac:dyDescent="0.25">
      <c r="A181">
        <v>181</v>
      </c>
      <c r="B181" t="s">
        <v>262</v>
      </c>
      <c r="C181">
        <v>60</v>
      </c>
      <c r="D181">
        <v>1810</v>
      </c>
      <c r="E181">
        <v>53.5</v>
      </c>
      <c r="F181">
        <v>108</v>
      </c>
      <c r="G181">
        <v>48.1</v>
      </c>
      <c r="H181">
        <v>157</v>
      </c>
      <c r="I181">
        <v>77.900000000000006</v>
      </c>
      <c r="J181">
        <v>371</v>
      </c>
      <c r="K181">
        <v>85.4</v>
      </c>
      <c r="L181">
        <v>202</v>
      </c>
      <c r="M181">
        <v>46.5</v>
      </c>
      <c r="N181">
        <v>917</v>
      </c>
      <c r="O181" t="s">
        <v>24</v>
      </c>
      <c r="P181">
        <v>0</v>
      </c>
      <c r="Q181">
        <v>800</v>
      </c>
      <c r="R181" t="s">
        <v>233</v>
      </c>
      <c r="S181" s="1">
        <v>60522</v>
      </c>
      <c r="T181">
        <v>22.2</v>
      </c>
      <c r="U181" s="2">
        <v>0.09</v>
      </c>
      <c r="V181" s="3">
        <v>0.61</v>
      </c>
      <c r="W181" s="3">
        <v>0.39</v>
      </c>
      <c r="X181" t="s">
        <v>262</v>
      </c>
      <c r="Y181" t="b">
        <v>0</v>
      </c>
    </row>
    <row r="182" spans="1:25" x14ac:dyDescent="0.25">
      <c r="A182">
        <v>183</v>
      </c>
      <c r="B182" t="s">
        <v>263</v>
      </c>
      <c r="C182">
        <v>59.8</v>
      </c>
      <c r="D182">
        <v>1830</v>
      </c>
      <c r="E182">
        <v>41.8</v>
      </c>
      <c r="F182">
        <v>266</v>
      </c>
      <c r="G182">
        <v>38</v>
      </c>
      <c r="H182">
        <v>287</v>
      </c>
      <c r="I182">
        <v>86.7</v>
      </c>
      <c r="J182">
        <v>179</v>
      </c>
      <c r="K182">
        <v>80.7</v>
      </c>
      <c r="L182">
        <v>254</v>
      </c>
      <c r="M182">
        <v>97.1</v>
      </c>
      <c r="N182">
        <v>20</v>
      </c>
      <c r="O182" t="s">
        <v>24</v>
      </c>
      <c r="P182">
        <v>0</v>
      </c>
      <c r="Q182">
        <v>594</v>
      </c>
      <c r="R182" t="s">
        <v>40</v>
      </c>
      <c r="S182" s="1">
        <v>18865</v>
      </c>
      <c r="T182">
        <v>8.4</v>
      </c>
      <c r="U182" s="2">
        <v>0.4</v>
      </c>
      <c r="V182" s="3">
        <v>0.62</v>
      </c>
      <c r="W182" s="3">
        <v>0.38</v>
      </c>
      <c r="X182" t="s">
        <v>263</v>
      </c>
      <c r="Y182" t="b">
        <v>0</v>
      </c>
    </row>
    <row r="183" spans="1:25" x14ac:dyDescent="0.25">
      <c r="A183">
        <v>184</v>
      </c>
      <c r="B183" t="s">
        <v>264</v>
      </c>
      <c r="C183">
        <v>59.7</v>
      </c>
      <c r="D183">
        <v>1840</v>
      </c>
      <c r="E183">
        <v>43.4</v>
      </c>
      <c r="F183">
        <v>236</v>
      </c>
      <c r="G183">
        <v>46</v>
      </c>
      <c r="H183">
        <v>179</v>
      </c>
      <c r="I183">
        <v>75.099999999999994</v>
      </c>
      <c r="J183">
        <v>438</v>
      </c>
      <c r="K183">
        <v>99.6</v>
      </c>
      <c r="L183">
        <v>55</v>
      </c>
      <c r="M183">
        <v>93.3</v>
      </c>
      <c r="N183">
        <v>79</v>
      </c>
      <c r="O183" t="s">
        <v>24</v>
      </c>
      <c r="P183">
        <v>0</v>
      </c>
      <c r="Q183">
        <v>664</v>
      </c>
      <c r="R183" t="s">
        <v>94</v>
      </c>
      <c r="S183" s="1">
        <v>9964</v>
      </c>
      <c r="T183">
        <v>13.9</v>
      </c>
      <c r="U183" s="2">
        <v>0.38</v>
      </c>
      <c r="V183" s="3">
        <v>0.37</v>
      </c>
      <c r="W183" s="3">
        <v>0.63</v>
      </c>
      <c r="X183" t="s">
        <v>264</v>
      </c>
      <c r="Y183" t="b">
        <v>0</v>
      </c>
    </row>
    <row r="184" spans="1:25" x14ac:dyDescent="0.25">
      <c r="A184">
        <f>185</f>
        <v>185</v>
      </c>
      <c r="B184" t="s">
        <v>265</v>
      </c>
      <c r="C184">
        <v>59.6</v>
      </c>
      <c r="D184">
        <v>1850</v>
      </c>
      <c r="E184">
        <v>32.1</v>
      </c>
      <c r="F184">
        <v>587</v>
      </c>
      <c r="G184">
        <v>49.6</v>
      </c>
      <c r="H184">
        <v>143</v>
      </c>
      <c r="I184">
        <v>91</v>
      </c>
      <c r="J184">
        <v>108</v>
      </c>
      <c r="K184">
        <v>59.2</v>
      </c>
      <c r="L184">
        <v>659</v>
      </c>
      <c r="M184">
        <v>81.2</v>
      </c>
      <c r="N184">
        <v>236</v>
      </c>
      <c r="O184" t="s">
        <v>24</v>
      </c>
      <c r="P184">
        <v>0</v>
      </c>
      <c r="Q184">
        <v>596</v>
      </c>
      <c r="R184" t="s">
        <v>97</v>
      </c>
      <c r="S184" s="1">
        <v>29774</v>
      </c>
      <c r="T184">
        <v>20.3</v>
      </c>
      <c r="U184" s="2">
        <v>0.13</v>
      </c>
      <c r="V184" s="3" t="s">
        <v>2857</v>
      </c>
      <c r="W184" s="3" t="s">
        <v>2857</v>
      </c>
      <c r="X184" t="s">
        <v>265</v>
      </c>
      <c r="Y184" t="b">
        <v>0</v>
      </c>
    </row>
    <row r="185" spans="1:25" x14ac:dyDescent="0.25">
      <c r="A185">
        <f>185</f>
        <v>185</v>
      </c>
      <c r="B185" t="s">
        <v>266</v>
      </c>
      <c r="C185">
        <v>59.6</v>
      </c>
      <c r="D185">
        <v>1860</v>
      </c>
      <c r="E185">
        <v>50</v>
      </c>
      <c r="F185">
        <v>136</v>
      </c>
      <c r="G185">
        <v>53.6</v>
      </c>
      <c r="H185">
        <v>120</v>
      </c>
      <c r="I185">
        <v>69.5</v>
      </c>
      <c r="J185">
        <v>569</v>
      </c>
      <c r="K185">
        <v>85.4</v>
      </c>
      <c r="L185">
        <v>204</v>
      </c>
      <c r="M185">
        <v>67.7</v>
      </c>
      <c r="N185">
        <v>437</v>
      </c>
      <c r="O185" t="s">
        <v>24</v>
      </c>
      <c r="P185">
        <v>0</v>
      </c>
      <c r="Q185">
        <v>984</v>
      </c>
      <c r="R185" t="s">
        <v>42</v>
      </c>
      <c r="S185" s="1">
        <v>31632</v>
      </c>
      <c r="T185">
        <v>11.3</v>
      </c>
      <c r="U185" s="2">
        <v>0.15</v>
      </c>
      <c r="V185" s="3">
        <v>0.41</v>
      </c>
      <c r="W185" s="3">
        <v>0.59</v>
      </c>
      <c r="X185" t="s">
        <v>266</v>
      </c>
      <c r="Y185" t="b">
        <v>0</v>
      </c>
    </row>
    <row r="186" spans="1:25" x14ac:dyDescent="0.25">
      <c r="A186">
        <f>187</f>
        <v>187</v>
      </c>
      <c r="B186" t="s">
        <v>267</v>
      </c>
      <c r="C186">
        <v>59.5</v>
      </c>
      <c r="D186">
        <v>1880</v>
      </c>
      <c r="E186">
        <v>36.5</v>
      </c>
      <c r="F186">
        <v>413</v>
      </c>
      <c r="G186">
        <v>45.4</v>
      </c>
      <c r="H186">
        <v>186</v>
      </c>
      <c r="I186">
        <v>90.2</v>
      </c>
      <c r="J186">
        <v>124</v>
      </c>
      <c r="K186">
        <v>93.6</v>
      </c>
      <c r="L186">
        <v>132</v>
      </c>
      <c r="M186">
        <v>63.7</v>
      </c>
      <c r="N186">
        <v>507</v>
      </c>
      <c r="O186" t="s">
        <v>24</v>
      </c>
      <c r="P186">
        <v>0</v>
      </c>
      <c r="Q186">
        <v>131813</v>
      </c>
      <c r="R186" t="s">
        <v>68</v>
      </c>
      <c r="S186" s="1">
        <v>7475</v>
      </c>
      <c r="T186">
        <v>57.1</v>
      </c>
      <c r="U186" s="2">
        <v>0.14000000000000001</v>
      </c>
      <c r="V186" s="3">
        <v>0.52</v>
      </c>
      <c r="W186" s="3">
        <v>0.48</v>
      </c>
      <c r="X186" t="s">
        <v>267</v>
      </c>
      <c r="Y186" t="b">
        <v>0</v>
      </c>
    </row>
    <row r="187" spans="1:25" x14ac:dyDescent="0.25">
      <c r="A187">
        <v>189</v>
      </c>
      <c r="B187" t="s">
        <v>268</v>
      </c>
      <c r="C187">
        <v>59.4</v>
      </c>
      <c r="D187">
        <v>1890</v>
      </c>
      <c r="E187">
        <v>42.7</v>
      </c>
      <c r="F187">
        <v>247</v>
      </c>
      <c r="G187">
        <v>46.6</v>
      </c>
      <c r="H187">
        <v>172</v>
      </c>
      <c r="I187">
        <v>79.400000000000006</v>
      </c>
      <c r="J187">
        <v>333</v>
      </c>
      <c r="K187">
        <v>97.1</v>
      </c>
      <c r="L187">
        <v>95</v>
      </c>
      <c r="M187">
        <v>74.099999999999994</v>
      </c>
      <c r="N187">
        <v>348</v>
      </c>
      <c r="O187" t="s">
        <v>24</v>
      </c>
      <c r="P187">
        <v>0</v>
      </c>
      <c r="Q187">
        <v>695</v>
      </c>
      <c r="R187" t="s">
        <v>97</v>
      </c>
      <c r="S187" s="1">
        <v>10103</v>
      </c>
      <c r="T187">
        <v>15.4</v>
      </c>
      <c r="U187" s="2">
        <v>0.17</v>
      </c>
      <c r="V187" s="3">
        <v>0.32</v>
      </c>
      <c r="W187" s="3">
        <v>0.68</v>
      </c>
      <c r="X187" t="s">
        <v>268</v>
      </c>
      <c r="Y187" t="b">
        <v>0</v>
      </c>
    </row>
    <row r="188" spans="1:25" x14ac:dyDescent="0.25">
      <c r="A188">
        <v>190</v>
      </c>
      <c r="B188" t="s">
        <v>269</v>
      </c>
      <c r="C188">
        <v>59.3</v>
      </c>
      <c r="D188">
        <v>1900</v>
      </c>
      <c r="E188">
        <v>35.5</v>
      </c>
      <c r="F188">
        <v>444</v>
      </c>
      <c r="G188">
        <v>39.6</v>
      </c>
      <c r="H188">
        <v>252</v>
      </c>
      <c r="I188">
        <v>91.9</v>
      </c>
      <c r="J188">
        <v>94</v>
      </c>
      <c r="K188">
        <v>70.400000000000006</v>
      </c>
      <c r="L188">
        <v>419</v>
      </c>
      <c r="M188">
        <v>92.5</v>
      </c>
      <c r="N188">
        <v>92</v>
      </c>
      <c r="O188" t="s">
        <v>24</v>
      </c>
      <c r="P188">
        <v>11</v>
      </c>
      <c r="Q188">
        <v>671</v>
      </c>
      <c r="R188" t="s">
        <v>25</v>
      </c>
      <c r="S188" s="1">
        <v>28815</v>
      </c>
      <c r="T188">
        <v>15</v>
      </c>
      <c r="U188" s="2">
        <v>0.27</v>
      </c>
      <c r="V188" s="3">
        <v>0.57999999999999996</v>
      </c>
      <c r="W188" s="3">
        <v>0.42</v>
      </c>
      <c r="X188" t="s">
        <v>269</v>
      </c>
      <c r="Y188" t="b">
        <v>0</v>
      </c>
    </row>
    <row r="189" spans="1:25" x14ac:dyDescent="0.25">
      <c r="A189">
        <f>191</f>
        <v>191</v>
      </c>
      <c r="B189" t="s">
        <v>270</v>
      </c>
      <c r="C189">
        <v>59.2</v>
      </c>
      <c r="D189">
        <v>1910</v>
      </c>
      <c r="E189">
        <v>59.5</v>
      </c>
      <c r="F189">
        <v>78</v>
      </c>
      <c r="G189">
        <v>63.3</v>
      </c>
      <c r="H189">
        <v>73</v>
      </c>
      <c r="I189">
        <v>49.4</v>
      </c>
      <c r="J189">
        <v>1031</v>
      </c>
      <c r="K189">
        <v>100</v>
      </c>
      <c r="L189">
        <v>28</v>
      </c>
      <c r="M189">
        <v>60.1</v>
      </c>
      <c r="N189">
        <v>581</v>
      </c>
      <c r="O189" t="s">
        <v>24</v>
      </c>
      <c r="P189">
        <v>0</v>
      </c>
      <c r="Q189">
        <v>572</v>
      </c>
      <c r="R189" t="s">
        <v>65</v>
      </c>
      <c r="S189" s="1">
        <v>9928</v>
      </c>
      <c r="T189">
        <v>9.6</v>
      </c>
      <c r="U189" s="2">
        <v>0.17</v>
      </c>
      <c r="V189" s="3">
        <v>0.17</v>
      </c>
      <c r="W189" s="3">
        <v>0.83</v>
      </c>
      <c r="X189" t="s">
        <v>270</v>
      </c>
      <c r="Y189" t="b">
        <v>0</v>
      </c>
    </row>
    <row r="190" spans="1:25" x14ac:dyDescent="0.25">
      <c r="A190">
        <f>193</f>
        <v>193</v>
      </c>
      <c r="B190" t="s">
        <v>271</v>
      </c>
      <c r="C190">
        <v>59</v>
      </c>
      <c r="D190">
        <v>1930</v>
      </c>
      <c r="E190">
        <v>42.6</v>
      </c>
      <c r="F190">
        <v>250</v>
      </c>
      <c r="G190">
        <v>48.1</v>
      </c>
      <c r="H190">
        <v>155</v>
      </c>
      <c r="I190">
        <v>79.7</v>
      </c>
      <c r="J190">
        <v>327</v>
      </c>
      <c r="K190">
        <v>100</v>
      </c>
      <c r="L190">
        <v>8</v>
      </c>
      <c r="M190">
        <v>61</v>
      </c>
      <c r="N190">
        <v>562</v>
      </c>
      <c r="O190" t="s">
        <v>24</v>
      </c>
      <c r="P190">
        <v>0</v>
      </c>
      <c r="Q190">
        <v>870</v>
      </c>
      <c r="R190" t="s">
        <v>68</v>
      </c>
      <c r="S190" s="1">
        <v>29467</v>
      </c>
      <c r="T190">
        <v>41.9</v>
      </c>
      <c r="U190" s="2">
        <v>0.13</v>
      </c>
      <c r="V190" s="3">
        <v>0.51</v>
      </c>
      <c r="W190" s="3">
        <v>0.49</v>
      </c>
      <c r="X190" t="s">
        <v>271</v>
      </c>
      <c r="Y190" t="b">
        <v>0</v>
      </c>
    </row>
    <row r="191" spans="1:25" x14ac:dyDescent="0.25">
      <c r="A191">
        <f>193</f>
        <v>193</v>
      </c>
      <c r="B191" t="s">
        <v>272</v>
      </c>
      <c r="C191">
        <v>59</v>
      </c>
      <c r="D191">
        <v>1940</v>
      </c>
      <c r="E191">
        <v>38.4</v>
      </c>
      <c r="F191">
        <v>351</v>
      </c>
      <c r="G191">
        <v>38.1</v>
      </c>
      <c r="H191">
        <v>285</v>
      </c>
      <c r="I191">
        <v>90.3</v>
      </c>
      <c r="J191">
        <v>121</v>
      </c>
      <c r="K191">
        <v>61.9</v>
      </c>
      <c r="L191">
        <v>614</v>
      </c>
      <c r="M191">
        <v>93.7</v>
      </c>
      <c r="N191">
        <v>68</v>
      </c>
      <c r="O191" t="s">
        <v>24</v>
      </c>
      <c r="P191">
        <v>11</v>
      </c>
      <c r="Q191">
        <v>1027</v>
      </c>
      <c r="R191" t="s">
        <v>273</v>
      </c>
      <c r="S191" s="1">
        <v>10908</v>
      </c>
      <c r="T191">
        <v>18.600000000000001</v>
      </c>
      <c r="U191" s="2">
        <v>0.41</v>
      </c>
      <c r="V191" s="3">
        <v>0.54</v>
      </c>
      <c r="W191" s="3">
        <v>0.46</v>
      </c>
      <c r="X191" t="s">
        <v>272</v>
      </c>
      <c r="Y191" t="b">
        <v>0</v>
      </c>
    </row>
    <row r="192" spans="1:25" x14ac:dyDescent="0.25">
      <c r="A192">
        <f>193</f>
        <v>193</v>
      </c>
      <c r="B192" t="s">
        <v>274</v>
      </c>
      <c r="C192">
        <v>59</v>
      </c>
      <c r="D192">
        <v>1950</v>
      </c>
      <c r="E192">
        <v>43.8</v>
      </c>
      <c r="F192">
        <v>226</v>
      </c>
      <c r="G192">
        <v>47.3</v>
      </c>
      <c r="H192">
        <v>164</v>
      </c>
      <c r="I192">
        <v>83.7</v>
      </c>
      <c r="J192">
        <v>240</v>
      </c>
      <c r="K192">
        <v>81.5</v>
      </c>
      <c r="L192">
        <v>244</v>
      </c>
      <c r="M192">
        <v>53.5</v>
      </c>
      <c r="N192">
        <v>702</v>
      </c>
      <c r="O192" t="s">
        <v>24</v>
      </c>
      <c r="P192">
        <v>0</v>
      </c>
      <c r="Q192">
        <v>756</v>
      </c>
      <c r="R192" t="s">
        <v>68</v>
      </c>
      <c r="S192" s="1">
        <v>27529</v>
      </c>
      <c r="T192">
        <v>25.1</v>
      </c>
      <c r="U192" s="2">
        <v>0.05</v>
      </c>
      <c r="V192" s="3" t="s">
        <v>2857</v>
      </c>
      <c r="W192" s="3" t="s">
        <v>2857</v>
      </c>
      <c r="X192" t="s">
        <v>274</v>
      </c>
      <c r="Y192" t="b">
        <v>0</v>
      </c>
    </row>
    <row r="193" spans="1:25" x14ac:dyDescent="0.25">
      <c r="A193">
        <f>193</f>
        <v>193</v>
      </c>
      <c r="B193" t="s">
        <v>275</v>
      </c>
      <c r="C193">
        <v>59</v>
      </c>
      <c r="D193">
        <v>1960</v>
      </c>
      <c r="E193">
        <v>46</v>
      </c>
      <c r="F193">
        <v>192</v>
      </c>
      <c r="G193">
        <v>42.6</v>
      </c>
      <c r="H193">
        <v>218</v>
      </c>
      <c r="I193">
        <v>77.7</v>
      </c>
      <c r="J193">
        <v>377</v>
      </c>
      <c r="K193">
        <v>63.6</v>
      </c>
      <c r="L193">
        <v>575</v>
      </c>
      <c r="M193">
        <v>95.8</v>
      </c>
      <c r="N193">
        <v>34</v>
      </c>
      <c r="O193" t="s">
        <v>24</v>
      </c>
      <c r="P193">
        <v>0</v>
      </c>
      <c r="Q193">
        <v>549</v>
      </c>
      <c r="R193" t="s">
        <v>25</v>
      </c>
      <c r="S193" s="1">
        <v>10325</v>
      </c>
      <c r="T193">
        <v>12.4</v>
      </c>
      <c r="U193" s="2">
        <v>0.46</v>
      </c>
      <c r="V193" s="3">
        <v>0.57999999999999996</v>
      </c>
      <c r="W193" s="3">
        <v>0.42</v>
      </c>
      <c r="X193" t="s">
        <v>275</v>
      </c>
      <c r="Y193" t="b">
        <v>0</v>
      </c>
    </row>
    <row r="194" spans="1:25" x14ac:dyDescent="0.25">
      <c r="A194">
        <f>193</f>
        <v>193</v>
      </c>
      <c r="B194" t="s">
        <v>276</v>
      </c>
      <c r="C194">
        <v>59</v>
      </c>
      <c r="D194">
        <v>1970</v>
      </c>
      <c r="E194">
        <v>40.6</v>
      </c>
      <c r="F194">
        <v>292</v>
      </c>
      <c r="G194">
        <v>41.2</v>
      </c>
      <c r="H194">
        <v>233</v>
      </c>
      <c r="I194">
        <v>87.9</v>
      </c>
      <c r="J194">
        <v>156</v>
      </c>
      <c r="K194">
        <v>99.6</v>
      </c>
      <c r="L194">
        <v>56</v>
      </c>
      <c r="M194">
        <v>63</v>
      </c>
      <c r="N194">
        <v>518</v>
      </c>
      <c r="O194" t="s">
        <v>24</v>
      </c>
      <c r="P194">
        <v>0</v>
      </c>
      <c r="Q194">
        <v>687</v>
      </c>
      <c r="R194" t="s">
        <v>68</v>
      </c>
      <c r="S194" s="1">
        <v>10301</v>
      </c>
      <c r="T194">
        <v>26.4</v>
      </c>
      <c r="U194" s="2">
        <v>0.13</v>
      </c>
      <c r="V194" s="3">
        <v>0.51</v>
      </c>
      <c r="W194" s="3">
        <v>0.49</v>
      </c>
      <c r="X194" t="s">
        <v>276</v>
      </c>
      <c r="Y194" t="b">
        <v>0</v>
      </c>
    </row>
    <row r="195" spans="1:25" x14ac:dyDescent="0.25">
      <c r="A195">
        <f>199</f>
        <v>199</v>
      </c>
      <c r="B195" t="s">
        <v>277</v>
      </c>
      <c r="C195">
        <v>58.7</v>
      </c>
      <c r="D195">
        <v>2000</v>
      </c>
      <c r="E195">
        <v>33.9</v>
      </c>
      <c r="F195">
        <v>498</v>
      </c>
      <c r="G195">
        <v>42.1</v>
      </c>
      <c r="H195">
        <v>225</v>
      </c>
      <c r="I195">
        <v>89.5</v>
      </c>
      <c r="J195">
        <v>133</v>
      </c>
      <c r="K195">
        <v>85.9</v>
      </c>
      <c r="L195">
        <v>195</v>
      </c>
      <c r="M195">
        <v>82.2</v>
      </c>
      <c r="N195">
        <v>220</v>
      </c>
      <c r="O195" t="s">
        <v>24</v>
      </c>
      <c r="P195">
        <v>6</v>
      </c>
      <c r="Q195">
        <v>758</v>
      </c>
      <c r="R195" t="s">
        <v>77</v>
      </c>
      <c r="S195" s="1">
        <v>35164</v>
      </c>
      <c r="T195">
        <v>37.9</v>
      </c>
      <c r="U195" s="2">
        <v>0.14000000000000001</v>
      </c>
      <c r="V195" s="3">
        <v>0.54</v>
      </c>
      <c r="W195" s="3">
        <v>0.46</v>
      </c>
      <c r="X195" t="s">
        <v>278</v>
      </c>
      <c r="Y195" t="b">
        <v>0</v>
      </c>
    </row>
    <row r="196" spans="1:25" x14ac:dyDescent="0.25">
      <c r="A196">
        <f>199</f>
        <v>199</v>
      </c>
      <c r="B196" t="s">
        <v>279</v>
      </c>
      <c r="C196">
        <v>58.7</v>
      </c>
      <c r="D196">
        <v>2010</v>
      </c>
      <c r="E196">
        <v>47.7</v>
      </c>
      <c r="F196">
        <v>164</v>
      </c>
      <c r="G196">
        <v>40.799999999999997</v>
      </c>
      <c r="H196">
        <v>238</v>
      </c>
      <c r="I196">
        <v>85</v>
      </c>
      <c r="J196">
        <v>210</v>
      </c>
      <c r="K196">
        <v>94.6</v>
      </c>
      <c r="L196">
        <v>124</v>
      </c>
      <c r="M196">
        <v>46.5</v>
      </c>
      <c r="N196">
        <v>918</v>
      </c>
      <c r="O196" t="s">
        <v>24</v>
      </c>
      <c r="P196">
        <v>6</v>
      </c>
      <c r="Q196">
        <v>623271</v>
      </c>
      <c r="R196" t="s">
        <v>115</v>
      </c>
      <c r="S196" s="1">
        <v>3799</v>
      </c>
      <c r="T196">
        <v>11.8</v>
      </c>
      <c r="U196" s="2">
        <v>0.09</v>
      </c>
      <c r="V196" s="3">
        <v>0.28000000000000003</v>
      </c>
      <c r="W196" s="3">
        <v>0.72</v>
      </c>
      <c r="X196" t="s">
        <v>279</v>
      </c>
      <c r="Y196" t="b">
        <v>0</v>
      </c>
    </row>
    <row r="197" spans="1:25" x14ac:dyDescent="0.25">
      <c r="A197" t="s">
        <v>280</v>
      </c>
      <c r="B197" t="s">
        <v>281</v>
      </c>
      <c r="C197" t="s">
        <v>282</v>
      </c>
      <c r="D197">
        <v>2020</v>
      </c>
      <c r="E197">
        <v>33.700000000000003</v>
      </c>
      <c r="F197">
        <v>508</v>
      </c>
      <c r="G197">
        <v>45</v>
      </c>
      <c r="H197">
        <v>187</v>
      </c>
      <c r="I197">
        <v>83</v>
      </c>
      <c r="J197">
        <v>260</v>
      </c>
      <c r="K197">
        <v>80.599999999999994</v>
      </c>
      <c r="L197">
        <v>256</v>
      </c>
      <c r="M197">
        <v>72.400000000000006</v>
      </c>
      <c r="N197">
        <v>371</v>
      </c>
      <c r="O197" t="s">
        <v>24</v>
      </c>
      <c r="P197">
        <v>1</v>
      </c>
      <c r="Q197">
        <v>766</v>
      </c>
      <c r="R197" t="s">
        <v>165</v>
      </c>
      <c r="S197" s="1">
        <v>17275</v>
      </c>
      <c r="T197">
        <v>14.9</v>
      </c>
      <c r="U197" s="2">
        <v>0.12</v>
      </c>
      <c r="V197" s="3" t="s">
        <v>2857</v>
      </c>
      <c r="W197" s="3" t="s">
        <v>2857</v>
      </c>
      <c r="X197" t="s">
        <v>281</v>
      </c>
      <c r="Y197" t="b">
        <v>0</v>
      </c>
    </row>
    <row r="198" spans="1:25" x14ac:dyDescent="0.25">
      <c r="A198" t="s">
        <v>280</v>
      </c>
      <c r="B198" t="s">
        <v>283</v>
      </c>
      <c r="C198" t="s">
        <v>282</v>
      </c>
      <c r="D198">
        <v>2030</v>
      </c>
      <c r="E198">
        <v>42</v>
      </c>
      <c r="F198">
        <v>262</v>
      </c>
      <c r="G198">
        <v>43.1</v>
      </c>
      <c r="H198">
        <v>208</v>
      </c>
      <c r="I198">
        <v>79.7</v>
      </c>
      <c r="J198">
        <v>326</v>
      </c>
      <c r="K198">
        <v>87.2</v>
      </c>
      <c r="L198">
        <v>184</v>
      </c>
      <c r="M198">
        <v>81.8</v>
      </c>
      <c r="N198">
        <v>224</v>
      </c>
      <c r="O198" t="s">
        <v>24</v>
      </c>
      <c r="P198">
        <v>0</v>
      </c>
      <c r="Q198">
        <v>767</v>
      </c>
      <c r="R198" t="s">
        <v>188</v>
      </c>
      <c r="S198" s="1">
        <v>14427</v>
      </c>
      <c r="T198">
        <v>20.399999999999999</v>
      </c>
      <c r="U198" s="2">
        <v>0.23</v>
      </c>
      <c r="V198" s="3">
        <v>0.39</v>
      </c>
      <c r="W198" s="3">
        <v>0.61</v>
      </c>
      <c r="X198" t="s">
        <v>283</v>
      </c>
      <c r="Y198" t="b">
        <v>0</v>
      </c>
    </row>
    <row r="199" spans="1:25" x14ac:dyDescent="0.25">
      <c r="A199" t="s">
        <v>280</v>
      </c>
      <c r="B199" t="s">
        <v>284</v>
      </c>
      <c r="C199" t="s">
        <v>282</v>
      </c>
      <c r="D199">
        <v>2040</v>
      </c>
      <c r="E199">
        <v>36.4</v>
      </c>
      <c r="F199">
        <v>414</v>
      </c>
      <c r="G199">
        <v>35.799999999999997</v>
      </c>
      <c r="H199">
        <v>328</v>
      </c>
      <c r="I199">
        <v>81.8</v>
      </c>
      <c r="J199">
        <v>286</v>
      </c>
      <c r="K199">
        <v>78.900000000000006</v>
      </c>
      <c r="L199">
        <v>277</v>
      </c>
      <c r="M199">
        <v>97.5</v>
      </c>
      <c r="N199">
        <v>12</v>
      </c>
      <c r="O199" t="s">
        <v>24</v>
      </c>
      <c r="P199">
        <v>0</v>
      </c>
      <c r="Q199">
        <v>615</v>
      </c>
      <c r="R199" t="s">
        <v>25</v>
      </c>
      <c r="S199" s="1">
        <v>12755</v>
      </c>
      <c r="T199">
        <v>15.3</v>
      </c>
      <c r="U199" s="2">
        <v>0.4</v>
      </c>
      <c r="V199" s="3">
        <v>0.57999999999999996</v>
      </c>
      <c r="W199" s="3">
        <v>0.42</v>
      </c>
      <c r="X199" t="s">
        <v>284</v>
      </c>
      <c r="Y199" t="b">
        <v>0</v>
      </c>
    </row>
    <row r="200" spans="1:25" x14ac:dyDescent="0.25">
      <c r="A200" t="s">
        <v>280</v>
      </c>
      <c r="B200" t="s">
        <v>285</v>
      </c>
      <c r="C200" t="s">
        <v>282</v>
      </c>
      <c r="D200">
        <v>2050</v>
      </c>
      <c r="E200">
        <v>48.2</v>
      </c>
      <c r="F200">
        <v>154</v>
      </c>
      <c r="G200">
        <v>30</v>
      </c>
      <c r="H200">
        <v>471</v>
      </c>
      <c r="I200">
        <v>85.8</v>
      </c>
      <c r="J200">
        <v>192</v>
      </c>
      <c r="K200">
        <v>25.5</v>
      </c>
      <c r="L200">
        <v>1315</v>
      </c>
      <c r="M200">
        <v>97.8</v>
      </c>
      <c r="N200">
        <v>9</v>
      </c>
      <c r="O200" t="s">
        <v>24</v>
      </c>
      <c r="P200">
        <v>0</v>
      </c>
      <c r="Q200">
        <v>589115</v>
      </c>
      <c r="R200" t="s">
        <v>286</v>
      </c>
      <c r="S200" s="1">
        <v>2506</v>
      </c>
      <c r="T200">
        <v>10.9</v>
      </c>
      <c r="U200" s="2">
        <v>0.6</v>
      </c>
      <c r="V200" s="3">
        <v>0.51</v>
      </c>
      <c r="W200" s="3">
        <v>0.49</v>
      </c>
      <c r="X200" t="s">
        <v>285</v>
      </c>
      <c r="Y200" t="b">
        <v>0</v>
      </c>
    </row>
    <row r="201" spans="1:25" x14ac:dyDescent="0.25">
      <c r="A201" t="s">
        <v>280</v>
      </c>
      <c r="B201" t="s">
        <v>287</v>
      </c>
      <c r="C201" t="s">
        <v>282</v>
      </c>
      <c r="D201">
        <v>2060</v>
      </c>
      <c r="E201">
        <v>45.1</v>
      </c>
      <c r="F201">
        <v>201</v>
      </c>
      <c r="G201">
        <v>41.4</v>
      </c>
      <c r="H201">
        <v>228</v>
      </c>
      <c r="I201">
        <v>84.8</v>
      </c>
      <c r="J201">
        <v>215</v>
      </c>
      <c r="K201">
        <v>67.599999999999994</v>
      </c>
      <c r="L201">
        <v>487</v>
      </c>
      <c r="M201">
        <v>68.8</v>
      </c>
      <c r="N201">
        <v>423</v>
      </c>
      <c r="O201" t="s">
        <v>24</v>
      </c>
      <c r="P201">
        <v>1</v>
      </c>
      <c r="Q201">
        <v>666</v>
      </c>
      <c r="R201" t="s">
        <v>226</v>
      </c>
      <c r="S201" s="1">
        <v>32901</v>
      </c>
      <c r="T201">
        <v>13.2</v>
      </c>
      <c r="U201" s="2">
        <v>0.13</v>
      </c>
      <c r="V201" s="3">
        <v>0.6</v>
      </c>
      <c r="W201" s="3">
        <v>0.4</v>
      </c>
      <c r="X201" t="s">
        <v>288</v>
      </c>
      <c r="Y201" t="b">
        <v>0</v>
      </c>
    </row>
    <row r="202" spans="1:25" x14ac:dyDescent="0.25">
      <c r="A202" t="s">
        <v>280</v>
      </c>
      <c r="B202" t="s">
        <v>289</v>
      </c>
      <c r="C202" t="s">
        <v>282</v>
      </c>
      <c r="D202">
        <v>2070</v>
      </c>
      <c r="E202">
        <v>36.5</v>
      </c>
      <c r="F202">
        <v>409</v>
      </c>
      <c r="G202">
        <v>41.4</v>
      </c>
      <c r="H202">
        <v>229</v>
      </c>
      <c r="I202">
        <v>81.7</v>
      </c>
      <c r="J202">
        <v>288</v>
      </c>
      <c r="K202">
        <v>88.8</v>
      </c>
      <c r="L202">
        <v>175</v>
      </c>
      <c r="M202">
        <v>85.2</v>
      </c>
      <c r="N202">
        <v>186</v>
      </c>
      <c r="O202" t="s">
        <v>24</v>
      </c>
      <c r="P202">
        <v>0</v>
      </c>
      <c r="Q202">
        <v>693</v>
      </c>
      <c r="R202" t="s">
        <v>55</v>
      </c>
      <c r="S202" s="1">
        <v>34012</v>
      </c>
      <c r="T202">
        <v>18.8</v>
      </c>
      <c r="U202" s="2">
        <v>0.24</v>
      </c>
      <c r="V202" s="3">
        <v>0.54</v>
      </c>
      <c r="W202" s="3">
        <v>0.46</v>
      </c>
      <c r="X202" t="s">
        <v>289</v>
      </c>
      <c r="Y202" t="b">
        <v>0</v>
      </c>
    </row>
    <row r="203" spans="1:25" x14ac:dyDescent="0.25">
      <c r="A203" t="s">
        <v>280</v>
      </c>
      <c r="B203" t="s">
        <v>290</v>
      </c>
      <c r="C203" t="s">
        <v>282</v>
      </c>
      <c r="D203">
        <v>2090</v>
      </c>
      <c r="E203">
        <v>30.2</v>
      </c>
      <c r="F203">
        <v>677</v>
      </c>
      <c r="G203">
        <v>36.5</v>
      </c>
      <c r="H203">
        <v>315</v>
      </c>
      <c r="I203">
        <v>87.5</v>
      </c>
      <c r="J203">
        <v>162</v>
      </c>
      <c r="K203">
        <v>78.8</v>
      </c>
      <c r="L203">
        <v>279</v>
      </c>
      <c r="M203">
        <v>94.7</v>
      </c>
      <c r="N203">
        <v>53</v>
      </c>
      <c r="O203" t="s">
        <v>24</v>
      </c>
      <c r="P203">
        <v>6</v>
      </c>
      <c r="Q203">
        <v>821</v>
      </c>
      <c r="R203" t="s">
        <v>77</v>
      </c>
      <c r="S203" s="1">
        <v>29283</v>
      </c>
      <c r="T203">
        <v>20.8</v>
      </c>
      <c r="U203" s="2">
        <v>0.28999999999999998</v>
      </c>
      <c r="V203" s="3">
        <v>0.53</v>
      </c>
      <c r="W203" s="3">
        <v>0.47</v>
      </c>
      <c r="X203" t="s">
        <v>291</v>
      </c>
      <c r="Y203" t="b">
        <v>0</v>
      </c>
    </row>
    <row r="204" spans="1:25" x14ac:dyDescent="0.25">
      <c r="A204" t="s">
        <v>280</v>
      </c>
      <c r="B204" t="s">
        <v>292</v>
      </c>
      <c r="C204" t="s">
        <v>282</v>
      </c>
      <c r="D204">
        <v>2100</v>
      </c>
      <c r="E204">
        <v>43.2</v>
      </c>
      <c r="F204">
        <v>237</v>
      </c>
      <c r="G204">
        <v>42</v>
      </c>
      <c r="H204">
        <v>226</v>
      </c>
      <c r="I204">
        <v>81.8</v>
      </c>
      <c r="J204">
        <v>287</v>
      </c>
      <c r="K204">
        <v>79.8</v>
      </c>
      <c r="L204">
        <v>266</v>
      </c>
      <c r="M204">
        <v>69.3</v>
      </c>
      <c r="N204">
        <v>415</v>
      </c>
      <c r="O204" t="s">
        <v>24</v>
      </c>
      <c r="P204">
        <v>0</v>
      </c>
      <c r="Q204">
        <v>623586</v>
      </c>
      <c r="R204" t="s">
        <v>68</v>
      </c>
      <c r="S204" s="1">
        <v>16048</v>
      </c>
      <c r="T204">
        <v>18.899999999999999</v>
      </c>
      <c r="U204" s="2">
        <v>0.14000000000000001</v>
      </c>
      <c r="V204" s="3" t="s">
        <v>2857</v>
      </c>
      <c r="W204" s="3" t="s">
        <v>2857</v>
      </c>
      <c r="X204" t="s">
        <v>292</v>
      </c>
      <c r="Y204" t="b">
        <v>0</v>
      </c>
    </row>
    <row r="205" spans="1:25" x14ac:dyDescent="0.25">
      <c r="A205" t="s">
        <v>280</v>
      </c>
      <c r="B205" t="s">
        <v>293</v>
      </c>
      <c r="C205" t="s">
        <v>282</v>
      </c>
      <c r="D205">
        <v>2120</v>
      </c>
      <c r="E205">
        <v>40.200000000000003</v>
      </c>
      <c r="F205">
        <v>303</v>
      </c>
      <c r="G205">
        <v>38.200000000000003</v>
      </c>
      <c r="H205">
        <v>280</v>
      </c>
      <c r="I205">
        <v>82.4</v>
      </c>
      <c r="J205">
        <v>276</v>
      </c>
      <c r="K205">
        <v>74.599999999999994</v>
      </c>
      <c r="L205">
        <v>341</v>
      </c>
      <c r="M205">
        <v>70.8</v>
      </c>
      <c r="N205">
        <v>393</v>
      </c>
      <c r="O205" t="s">
        <v>24</v>
      </c>
      <c r="P205">
        <v>0</v>
      </c>
      <c r="Q205">
        <v>645</v>
      </c>
      <c r="R205" t="s">
        <v>68</v>
      </c>
      <c r="S205" s="1">
        <v>28572</v>
      </c>
      <c r="T205">
        <v>14.5</v>
      </c>
      <c r="U205" s="2">
        <v>0.14000000000000001</v>
      </c>
      <c r="V205" s="3">
        <v>0.59</v>
      </c>
      <c r="W205" s="3">
        <v>0.41</v>
      </c>
      <c r="X205" t="s">
        <v>293</v>
      </c>
      <c r="Y205" t="b">
        <v>0</v>
      </c>
    </row>
    <row r="206" spans="1:25" x14ac:dyDescent="0.25">
      <c r="A206" t="s">
        <v>280</v>
      </c>
      <c r="B206" t="s">
        <v>294</v>
      </c>
      <c r="C206" t="s">
        <v>282</v>
      </c>
      <c r="D206">
        <v>2130</v>
      </c>
      <c r="E206">
        <v>34</v>
      </c>
      <c r="F206">
        <v>491</v>
      </c>
      <c r="G206">
        <v>43.4</v>
      </c>
      <c r="H206">
        <v>205</v>
      </c>
      <c r="I206">
        <v>90.2</v>
      </c>
      <c r="J206">
        <v>123</v>
      </c>
      <c r="K206">
        <v>75.400000000000006</v>
      </c>
      <c r="L206">
        <v>328</v>
      </c>
      <c r="M206">
        <v>65.7</v>
      </c>
      <c r="N206">
        <v>469</v>
      </c>
      <c r="O206" t="s">
        <v>24</v>
      </c>
      <c r="P206">
        <v>0</v>
      </c>
      <c r="Q206">
        <v>676</v>
      </c>
      <c r="R206" t="s">
        <v>97</v>
      </c>
      <c r="S206" s="1">
        <v>21698</v>
      </c>
      <c r="T206">
        <v>11.9</v>
      </c>
      <c r="U206" s="2">
        <v>0.13</v>
      </c>
      <c r="V206" s="3" t="s">
        <v>2857</v>
      </c>
      <c r="W206" s="3" t="s">
        <v>2857</v>
      </c>
      <c r="X206" t="s">
        <v>294</v>
      </c>
      <c r="Y206" t="b">
        <v>0</v>
      </c>
    </row>
    <row r="207" spans="1:25" x14ac:dyDescent="0.25">
      <c r="A207" t="s">
        <v>280</v>
      </c>
      <c r="B207" t="s">
        <v>295</v>
      </c>
      <c r="C207" t="s">
        <v>282</v>
      </c>
      <c r="D207">
        <v>2160</v>
      </c>
      <c r="E207">
        <v>62.9</v>
      </c>
      <c r="F207">
        <v>65</v>
      </c>
      <c r="G207">
        <v>57.8</v>
      </c>
      <c r="H207">
        <v>94</v>
      </c>
      <c r="I207">
        <v>53.9</v>
      </c>
      <c r="J207">
        <v>918</v>
      </c>
      <c r="K207">
        <v>96</v>
      </c>
      <c r="L207">
        <v>105</v>
      </c>
      <c r="M207">
        <v>31.1</v>
      </c>
      <c r="N207">
        <v>1460</v>
      </c>
      <c r="O207" t="s">
        <v>24</v>
      </c>
      <c r="P207">
        <v>0</v>
      </c>
      <c r="Q207">
        <v>926</v>
      </c>
      <c r="R207" t="s">
        <v>296</v>
      </c>
      <c r="S207" s="1">
        <v>4495</v>
      </c>
      <c r="T207">
        <v>9.6</v>
      </c>
      <c r="U207" s="2">
        <v>0.01</v>
      </c>
      <c r="V207" s="3">
        <v>0.27</v>
      </c>
      <c r="W207" s="3">
        <v>0.73</v>
      </c>
      <c r="X207" t="s">
        <v>295</v>
      </c>
      <c r="Y207" t="b">
        <v>0</v>
      </c>
    </row>
    <row r="208" spans="1:25" x14ac:dyDescent="0.25">
      <c r="A208" t="s">
        <v>280</v>
      </c>
      <c r="B208" t="s">
        <v>297</v>
      </c>
      <c r="C208" t="s">
        <v>282</v>
      </c>
      <c r="D208">
        <v>2180</v>
      </c>
      <c r="E208">
        <v>37.6</v>
      </c>
      <c r="F208">
        <v>374</v>
      </c>
      <c r="G208">
        <v>38.700000000000003</v>
      </c>
      <c r="H208">
        <v>266</v>
      </c>
      <c r="I208">
        <v>86.3</v>
      </c>
      <c r="J208">
        <v>187</v>
      </c>
      <c r="K208">
        <v>90.9</v>
      </c>
      <c r="L208">
        <v>158</v>
      </c>
      <c r="M208">
        <v>84.8</v>
      </c>
      <c r="N208">
        <v>192</v>
      </c>
      <c r="O208" t="s">
        <v>24</v>
      </c>
      <c r="P208">
        <v>0</v>
      </c>
      <c r="Q208">
        <v>916</v>
      </c>
      <c r="R208" t="s">
        <v>298</v>
      </c>
      <c r="S208" s="1">
        <v>6801</v>
      </c>
      <c r="T208">
        <v>8.5</v>
      </c>
      <c r="U208" s="2">
        <v>0.15</v>
      </c>
      <c r="V208" s="3">
        <v>0.09</v>
      </c>
      <c r="W208" s="3">
        <v>0.91</v>
      </c>
      <c r="X208" t="s">
        <v>297</v>
      </c>
      <c r="Y208" t="b">
        <v>0</v>
      </c>
    </row>
    <row r="209" spans="1:25" x14ac:dyDescent="0.25">
      <c r="A209" t="s">
        <v>280</v>
      </c>
      <c r="B209" t="s">
        <v>299</v>
      </c>
      <c r="C209" t="s">
        <v>282</v>
      </c>
      <c r="D209">
        <v>2190</v>
      </c>
      <c r="E209">
        <v>48.6</v>
      </c>
      <c r="F209">
        <v>150</v>
      </c>
      <c r="G209">
        <v>46.6</v>
      </c>
      <c r="H209">
        <v>173</v>
      </c>
      <c r="I209">
        <v>72</v>
      </c>
      <c r="J209">
        <v>507</v>
      </c>
      <c r="K209">
        <v>99.7</v>
      </c>
      <c r="L209">
        <v>47</v>
      </c>
      <c r="M209">
        <v>62.5</v>
      </c>
      <c r="N209">
        <v>533</v>
      </c>
      <c r="O209" t="s">
        <v>24</v>
      </c>
      <c r="P209">
        <v>6</v>
      </c>
      <c r="Q209">
        <v>702</v>
      </c>
      <c r="R209" t="s">
        <v>115</v>
      </c>
      <c r="S209" s="1">
        <v>22324</v>
      </c>
      <c r="T209">
        <v>16.3</v>
      </c>
      <c r="U209" s="2">
        <v>0.31</v>
      </c>
      <c r="V209" s="3" t="s">
        <v>2857</v>
      </c>
      <c r="W209" s="3" t="s">
        <v>2857</v>
      </c>
      <c r="X209" t="s">
        <v>299</v>
      </c>
      <c r="Y209" t="b">
        <v>0</v>
      </c>
    </row>
    <row r="210" spans="1:25" x14ac:dyDescent="0.25">
      <c r="A210" t="s">
        <v>280</v>
      </c>
      <c r="B210" t="s">
        <v>300</v>
      </c>
      <c r="C210" t="s">
        <v>282</v>
      </c>
      <c r="D210">
        <v>2200</v>
      </c>
      <c r="E210">
        <v>33.4</v>
      </c>
      <c r="F210">
        <v>527</v>
      </c>
      <c r="G210">
        <v>34.200000000000003</v>
      </c>
      <c r="H210">
        <v>372</v>
      </c>
      <c r="I210">
        <v>95.5</v>
      </c>
      <c r="J210">
        <v>44</v>
      </c>
      <c r="K210">
        <v>67.900000000000006</v>
      </c>
      <c r="L210">
        <v>482</v>
      </c>
      <c r="M210">
        <v>95.1</v>
      </c>
      <c r="N210">
        <v>46</v>
      </c>
      <c r="O210" t="s">
        <v>24</v>
      </c>
      <c r="P210">
        <v>0</v>
      </c>
      <c r="Q210">
        <v>662</v>
      </c>
      <c r="R210" t="s">
        <v>25</v>
      </c>
      <c r="S210" s="1">
        <v>14000</v>
      </c>
      <c r="T210">
        <v>13.9</v>
      </c>
      <c r="U210" s="2">
        <v>0.31</v>
      </c>
      <c r="V210" s="3">
        <v>0.54</v>
      </c>
      <c r="W210" s="3">
        <v>0.46</v>
      </c>
      <c r="X210" t="s">
        <v>301</v>
      </c>
      <c r="Y210" t="b">
        <v>0</v>
      </c>
    </row>
    <row r="211" spans="1:25" x14ac:dyDescent="0.25">
      <c r="A211" t="s">
        <v>280</v>
      </c>
      <c r="B211" t="s">
        <v>302</v>
      </c>
      <c r="C211" t="s">
        <v>282</v>
      </c>
      <c r="D211">
        <v>2210</v>
      </c>
      <c r="E211">
        <v>35.799999999999997</v>
      </c>
      <c r="F211">
        <v>437</v>
      </c>
      <c r="G211">
        <v>45</v>
      </c>
      <c r="H211">
        <v>188</v>
      </c>
      <c r="I211">
        <v>83.5</v>
      </c>
      <c r="J211">
        <v>247</v>
      </c>
      <c r="K211">
        <v>76.400000000000006</v>
      </c>
      <c r="L211">
        <v>312</v>
      </c>
      <c r="M211">
        <v>89.6</v>
      </c>
      <c r="N211">
        <v>131</v>
      </c>
      <c r="O211" t="s">
        <v>24</v>
      </c>
      <c r="P211">
        <v>0</v>
      </c>
      <c r="Q211">
        <v>669</v>
      </c>
      <c r="R211" t="s">
        <v>90</v>
      </c>
      <c r="S211" s="1">
        <v>30287</v>
      </c>
      <c r="T211">
        <v>51.7</v>
      </c>
      <c r="U211" s="2">
        <v>0.3</v>
      </c>
      <c r="V211" s="3">
        <v>0.57999999999999996</v>
      </c>
      <c r="W211" s="3">
        <v>0.42</v>
      </c>
      <c r="X211" t="s">
        <v>302</v>
      </c>
      <c r="Y211" t="b">
        <v>0</v>
      </c>
    </row>
    <row r="212" spans="1:25" x14ac:dyDescent="0.25">
      <c r="A212" t="s">
        <v>280</v>
      </c>
      <c r="B212" t="s">
        <v>303</v>
      </c>
      <c r="C212" t="s">
        <v>282</v>
      </c>
      <c r="D212">
        <v>2220</v>
      </c>
      <c r="E212">
        <v>39.6</v>
      </c>
      <c r="F212">
        <v>319</v>
      </c>
      <c r="G212">
        <v>39.4</v>
      </c>
      <c r="H212">
        <v>256</v>
      </c>
      <c r="I212">
        <v>78.099999999999994</v>
      </c>
      <c r="J212">
        <v>363</v>
      </c>
      <c r="K212">
        <v>63</v>
      </c>
      <c r="L212">
        <v>588</v>
      </c>
      <c r="M212">
        <v>93.2</v>
      </c>
      <c r="N212">
        <v>81</v>
      </c>
      <c r="O212" t="s">
        <v>24</v>
      </c>
      <c r="P212">
        <v>1</v>
      </c>
      <c r="Q212">
        <v>131698</v>
      </c>
      <c r="R212" t="s">
        <v>304</v>
      </c>
      <c r="S212" s="1">
        <v>5599</v>
      </c>
      <c r="T212">
        <v>21.3</v>
      </c>
      <c r="U212" s="2">
        <v>0.49</v>
      </c>
      <c r="V212" s="3">
        <v>0.53</v>
      </c>
      <c r="W212" s="3">
        <v>0.47</v>
      </c>
      <c r="X212" t="s">
        <v>303</v>
      </c>
      <c r="Y212" t="b">
        <v>0</v>
      </c>
    </row>
    <row r="213" spans="1:25" x14ac:dyDescent="0.25">
      <c r="A213" t="s">
        <v>280</v>
      </c>
      <c r="B213" t="s">
        <v>305</v>
      </c>
      <c r="C213" t="s">
        <v>282</v>
      </c>
      <c r="D213">
        <v>2230</v>
      </c>
      <c r="E213">
        <v>32</v>
      </c>
      <c r="F213">
        <v>590</v>
      </c>
      <c r="G213">
        <v>33.5</v>
      </c>
      <c r="H213">
        <v>389</v>
      </c>
      <c r="I213">
        <v>91.6</v>
      </c>
      <c r="J213">
        <v>99</v>
      </c>
      <c r="K213">
        <v>94.9</v>
      </c>
      <c r="L213">
        <v>120</v>
      </c>
      <c r="M213">
        <v>81.900000000000006</v>
      </c>
      <c r="N213">
        <v>223</v>
      </c>
      <c r="O213" t="s">
        <v>24</v>
      </c>
      <c r="P213">
        <v>0</v>
      </c>
      <c r="Q213">
        <v>622851</v>
      </c>
      <c r="R213" t="s">
        <v>186</v>
      </c>
      <c r="S213" s="1">
        <v>4027</v>
      </c>
      <c r="T213">
        <v>15.5</v>
      </c>
      <c r="U213" s="2">
        <v>0.28999999999999998</v>
      </c>
      <c r="V213" s="3">
        <v>0.54</v>
      </c>
      <c r="W213" s="3">
        <v>0.46</v>
      </c>
      <c r="X213" t="s">
        <v>305</v>
      </c>
      <c r="Y213" t="b">
        <v>0</v>
      </c>
    </row>
    <row r="214" spans="1:25" x14ac:dyDescent="0.25">
      <c r="A214" t="s">
        <v>280</v>
      </c>
      <c r="B214" t="s">
        <v>306</v>
      </c>
      <c r="C214" t="s">
        <v>282</v>
      </c>
      <c r="D214">
        <v>2240</v>
      </c>
      <c r="E214">
        <v>40</v>
      </c>
      <c r="F214">
        <v>308</v>
      </c>
      <c r="G214">
        <v>28.7</v>
      </c>
      <c r="H214">
        <v>500</v>
      </c>
      <c r="I214">
        <v>93.5</v>
      </c>
      <c r="J214">
        <v>65</v>
      </c>
      <c r="K214">
        <v>94.1</v>
      </c>
      <c r="L214">
        <v>126</v>
      </c>
      <c r="M214">
        <v>81.7</v>
      </c>
      <c r="N214">
        <v>228</v>
      </c>
      <c r="O214" t="s">
        <v>24</v>
      </c>
      <c r="P214">
        <v>0</v>
      </c>
      <c r="Q214">
        <v>889</v>
      </c>
      <c r="R214" t="s">
        <v>186</v>
      </c>
      <c r="S214" s="1">
        <v>7271</v>
      </c>
      <c r="T214">
        <v>8.4</v>
      </c>
      <c r="U214" s="2">
        <v>0.3</v>
      </c>
      <c r="V214" s="3">
        <v>0.54</v>
      </c>
      <c r="W214" s="3">
        <v>0.46</v>
      </c>
      <c r="X214" t="s">
        <v>306</v>
      </c>
      <c r="Y214" t="b">
        <v>0</v>
      </c>
    </row>
    <row r="215" spans="1:25" x14ac:dyDescent="0.25">
      <c r="A215" t="s">
        <v>280</v>
      </c>
      <c r="B215" t="s">
        <v>307</v>
      </c>
      <c r="C215" t="s">
        <v>282</v>
      </c>
      <c r="D215">
        <v>2260</v>
      </c>
      <c r="E215">
        <v>63.5</v>
      </c>
      <c r="F215">
        <v>62</v>
      </c>
      <c r="G215">
        <v>48.8</v>
      </c>
      <c r="H215">
        <v>151</v>
      </c>
      <c r="I215">
        <v>55.1</v>
      </c>
      <c r="J215">
        <v>884</v>
      </c>
      <c r="K215">
        <v>68.599999999999994</v>
      </c>
      <c r="L215">
        <v>464</v>
      </c>
      <c r="M215">
        <v>72.7</v>
      </c>
      <c r="N215">
        <v>366</v>
      </c>
      <c r="O215" t="s">
        <v>24</v>
      </c>
      <c r="P215">
        <v>0</v>
      </c>
      <c r="Q215">
        <v>973</v>
      </c>
      <c r="R215" t="s">
        <v>156</v>
      </c>
      <c r="S215" s="1">
        <v>6111</v>
      </c>
      <c r="T215">
        <v>11.6</v>
      </c>
      <c r="U215" s="2">
        <v>0.21</v>
      </c>
      <c r="V215" s="3" t="s">
        <v>2857</v>
      </c>
      <c r="W215" s="3" t="s">
        <v>2857</v>
      </c>
      <c r="X215" t="s">
        <v>307</v>
      </c>
      <c r="Y215" t="b">
        <v>1</v>
      </c>
    </row>
    <row r="216" spans="1:25" x14ac:dyDescent="0.25">
      <c r="A216" t="s">
        <v>280</v>
      </c>
      <c r="B216" t="s">
        <v>308</v>
      </c>
      <c r="C216" t="s">
        <v>282</v>
      </c>
      <c r="D216">
        <v>2270</v>
      </c>
      <c r="E216">
        <v>55.3</v>
      </c>
      <c r="F216">
        <v>97</v>
      </c>
      <c r="G216">
        <v>55.7</v>
      </c>
      <c r="H216">
        <v>107</v>
      </c>
      <c r="I216">
        <v>54.3</v>
      </c>
      <c r="J216">
        <v>907</v>
      </c>
      <c r="K216">
        <v>99.5</v>
      </c>
      <c r="L216">
        <v>60</v>
      </c>
      <c r="M216">
        <v>41.9</v>
      </c>
      <c r="N216">
        <v>1057</v>
      </c>
      <c r="O216" t="s">
        <v>24</v>
      </c>
      <c r="P216">
        <v>0</v>
      </c>
      <c r="Q216">
        <v>679</v>
      </c>
      <c r="R216" t="s">
        <v>65</v>
      </c>
      <c r="S216" s="1">
        <v>15224</v>
      </c>
      <c r="T216">
        <v>13</v>
      </c>
      <c r="U216" s="2">
        <v>0.12</v>
      </c>
      <c r="V216" s="3">
        <v>0.3</v>
      </c>
      <c r="W216" s="3">
        <v>0.7</v>
      </c>
      <c r="X216" t="s">
        <v>308</v>
      </c>
      <c r="Y216" t="b">
        <v>0</v>
      </c>
    </row>
    <row r="217" spans="1:25" x14ac:dyDescent="0.25">
      <c r="A217" t="s">
        <v>280</v>
      </c>
      <c r="B217" t="s">
        <v>309</v>
      </c>
      <c r="C217" t="s">
        <v>282</v>
      </c>
      <c r="D217">
        <v>2280</v>
      </c>
      <c r="E217">
        <v>33.799999999999997</v>
      </c>
      <c r="F217">
        <v>502</v>
      </c>
      <c r="G217">
        <v>38.799999999999997</v>
      </c>
      <c r="H217">
        <v>264</v>
      </c>
      <c r="I217">
        <v>85.5</v>
      </c>
      <c r="J217">
        <v>199</v>
      </c>
      <c r="K217">
        <v>76.5</v>
      </c>
      <c r="L217">
        <v>310</v>
      </c>
      <c r="M217">
        <v>83.4</v>
      </c>
      <c r="N217">
        <v>204</v>
      </c>
      <c r="O217" t="s">
        <v>24</v>
      </c>
      <c r="P217">
        <v>0</v>
      </c>
      <c r="Q217">
        <v>757</v>
      </c>
      <c r="R217" t="s">
        <v>77</v>
      </c>
      <c r="S217" s="1">
        <v>24608</v>
      </c>
      <c r="T217">
        <v>31.3</v>
      </c>
      <c r="U217" s="2">
        <v>0.16</v>
      </c>
      <c r="V217" s="3">
        <v>0.56999999999999995</v>
      </c>
      <c r="W217" s="3">
        <v>0.43</v>
      </c>
      <c r="X217" t="s">
        <v>309</v>
      </c>
      <c r="Y217" t="b">
        <v>0</v>
      </c>
    </row>
    <row r="218" spans="1:25" x14ac:dyDescent="0.25">
      <c r="A218" t="s">
        <v>280</v>
      </c>
      <c r="B218" t="s">
        <v>310</v>
      </c>
      <c r="C218" t="s">
        <v>282</v>
      </c>
      <c r="D218">
        <v>2300</v>
      </c>
      <c r="E218">
        <v>46.1</v>
      </c>
      <c r="F218">
        <v>188</v>
      </c>
      <c r="G218">
        <v>38.5</v>
      </c>
      <c r="H218">
        <v>270</v>
      </c>
      <c r="I218">
        <v>84.1</v>
      </c>
      <c r="J218">
        <v>231</v>
      </c>
      <c r="K218">
        <v>77.099999999999994</v>
      </c>
      <c r="L218">
        <v>301</v>
      </c>
      <c r="M218">
        <v>53.1</v>
      </c>
      <c r="N218">
        <v>708</v>
      </c>
      <c r="O218" t="s">
        <v>24</v>
      </c>
      <c r="P218">
        <v>0</v>
      </c>
      <c r="Q218">
        <v>708</v>
      </c>
      <c r="R218" t="s">
        <v>233</v>
      </c>
      <c r="S218" s="1">
        <v>44401</v>
      </c>
      <c r="T218">
        <v>26.5</v>
      </c>
      <c r="U218" s="2">
        <v>7.0000000000000007E-2</v>
      </c>
      <c r="V218" s="3">
        <v>0.56000000000000005</v>
      </c>
      <c r="W218" s="3">
        <v>0.44</v>
      </c>
      <c r="X218" t="s">
        <v>310</v>
      </c>
      <c r="Y218" t="b">
        <v>0</v>
      </c>
    </row>
    <row r="219" spans="1:25" x14ac:dyDescent="0.25">
      <c r="A219" t="s">
        <v>280</v>
      </c>
      <c r="B219" t="s">
        <v>311</v>
      </c>
      <c r="C219" t="s">
        <v>282</v>
      </c>
      <c r="D219">
        <v>2310</v>
      </c>
      <c r="E219">
        <v>42.9</v>
      </c>
      <c r="F219">
        <v>243</v>
      </c>
      <c r="G219">
        <v>49.7</v>
      </c>
      <c r="H219">
        <v>141</v>
      </c>
      <c r="I219">
        <v>71.900000000000006</v>
      </c>
      <c r="J219">
        <v>510</v>
      </c>
      <c r="K219">
        <v>95.3</v>
      </c>
      <c r="L219">
        <v>115</v>
      </c>
      <c r="M219">
        <v>65.3</v>
      </c>
      <c r="N219">
        <v>479</v>
      </c>
      <c r="O219" t="s">
        <v>24</v>
      </c>
      <c r="P219">
        <v>11</v>
      </c>
      <c r="Q219">
        <v>797</v>
      </c>
      <c r="R219" t="s">
        <v>233</v>
      </c>
      <c r="S219" s="1">
        <v>38978</v>
      </c>
      <c r="T219">
        <v>25.7</v>
      </c>
      <c r="U219" s="2">
        <v>0.19</v>
      </c>
      <c r="V219" s="3">
        <v>0.35</v>
      </c>
      <c r="W219" s="3">
        <v>0.65</v>
      </c>
      <c r="X219" t="s">
        <v>311</v>
      </c>
      <c r="Y219" t="b">
        <v>0</v>
      </c>
    </row>
    <row r="220" spans="1:25" x14ac:dyDescent="0.25">
      <c r="A220" t="s">
        <v>280</v>
      </c>
      <c r="B220" t="s">
        <v>312</v>
      </c>
      <c r="C220" t="s">
        <v>282</v>
      </c>
      <c r="D220">
        <v>2320</v>
      </c>
      <c r="E220">
        <v>35.9</v>
      </c>
      <c r="F220">
        <v>432</v>
      </c>
      <c r="G220">
        <v>38.299999999999997</v>
      </c>
      <c r="H220">
        <v>277</v>
      </c>
      <c r="I220">
        <v>90.5</v>
      </c>
      <c r="J220">
        <v>119</v>
      </c>
      <c r="K220">
        <v>78.400000000000006</v>
      </c>
      <c r="L220">
        <v>284</v>
      </c>
      <c r="M220">
        <v>74.7</v>
      </c>
      <c r="N220">
        <v>335</v>
      </c>
      <c r="O220" t="s">
        <v>24</v>
      </c>
      <c r="P220">
        <v>0</v>
      </c>
      <c r="Q220">
        <v>650</v>
      </c>
      <c r="R220" t="s">
        <v>226</v>
      </c>
      <c r="S220" s="1">
        <v>12173</v>
      </c>
      <c r="T220">
        <v>22.7</v>
      </c>
      <c r="U220" s="2">
        <v>0.13</v>
      </c>
      <c r="V220" s="3">
        <v>0.61</v>
      </c>
      <c r="W220" s="3">
        <v>0.39</v>
      </c>
      <c r="X220" t="s">
        <v>312</v>
      </c>
      <c r="Y220" t="b">
        <v>0</v>
      </c>
    </row>
    <row r="221" spans="1:25" x14ac:dyDescent="0.25">
      <c r="A221" t="s">
        <v>280</v>
      </c>
      <c r="B221" t="s">
        <v>313</v>
      </c>
      <c r="C221" t="s">
        <v>282</v>
      </c>
      <c r="D221">
        <v>2330</v>
      </c>
      <c r="E221">
        <v>37.299999999999997</v>
      </c>
      <c r="F221">
        <v>383</v>
      </c>
      <c r="G221">
        <v>44.7</v>
      </c>
      <c r="H221">
        <v>192</v>
      </c>
      <c r="I221">
        <v>80.400000000000006</v>
      </c>
      <c r="J221">
        <v>316</v>
      </c>
      <c r="K221">
        <v>91</v>
      </c>
      <c r="L221">
        <v>156</v>
      </c>
      <c r="M221">
        <v>68.5</v>
      </c>
      <c r="N221">
        <v>427</v>
      </c>
      <c r="O221" t="s">
        <v>24</v>
      </c>
      <c r="P221">
        <v>0</v>
      </c>
      <c r="Q221">
        <v>615783</v>
      </c>
      <c r="R221" t="s">
        <v>68</v>
      </c>
      <c r="S221" s="1">
        <v>14330</v>
      </c>
      <c r="T221">
        <v>38.1</v>
      </c>
      <c r="U221" s="2">
        <v>0.16</v>
      </c>
      <c r="V221" s="3">
        <v>0.56999999999999995</v>
      </c>
      <c r="W221" s="3">
        <v>0.43</v>
      </c>
      <c r="X221" t="s">
        <v>313</v>
      </c>
      <c r="Y221" t="b">
        <v>0</v>
      </c>
    </row>
    <row r="222" spans="1:25" x14ac:dyDescent="0.25">
      <c r="A222" t="s">
        <v>280</v>
      </c>
      <c r="B222" t="s">
        <v>314</v>
      </c>
      <c r="C222" t="s">
        <v>282</v>
      </c>
      <c r="D222">
        <v>2340</v>
      </c>
      <c r="E222">
        <v>34</v>
      </c>
      <c r="F222">
        <v>494</v>
      </c>
      <c r="G222">
        <v>38</v>
      </c>
      <c r="H222">
        <v>291</v>
      </c>
      <c r="I222">
        <v>88.7</v>
      </c>
      <c r="J222">
        <v>143</v>
      </c>
      <c r="K222">
        <v>65</v>
      </c>
      <c r="L222">
        <v>547</v>
      </c>
      <c r="M222">
        <v>98.4</v>
      </c>
      <c r="N222">
        <v>5</v>
      </c>
      <c r="O222" t="s">
        <v>24</v>
      </c>
      <c r="P222">
        <v>11</v>
      </c>
      <c r="Q222">
        <v>730</v>
      </c>
      <c r="R222" t="s">
        <v>25</v>
      </c>
      <c r="S222" s="1">
        <v>20895</v>
      </c>
      <c r="T222">
        <v>17.2</v>
      </c>
      <c r="U222" s="2">
        <v>0.41</v>
      </c>
      <c r="V222" s="3">
        <v>0.56999999999999995</v>
      </c>
      <c r="W222" s="3">
        <v>0.43</v>
      </c>
      <c r="X222" t="s">
        <v>315</v>
      </c>
      <c r="Y222" t="b">
        <v>0</v>
      </c>
    </row>
    <row r="223" spans="1:25" x14ac:dyDescent="0.25">
      <c r="A223" t="s">
        <v>280</v>
      </c>
      <c r="B223" t="s">
        <v>316</v>
      </c>
      <c r="C223" t="s">
        <v>282</v>
      </c>
      <c r="D223">
        <v>2350</v>
      </c>
      <c r="E223">
        <v>37.5</v>
      </c>
      <c r="F223">
        <v>379</v>
      </c>
      <c r="G223">
        <v>40.6</v>
      </c>
      <c r="H223">
        <v>242</v>
      </c>
      <c r="I223">
        <v>84.1</v>
      </c>
      <c r="J223">
        <v>233</v>
      </c>
      <c r="K223">
        <v>70.8</v>
      </c>
      <c r="L223">
        <v>412</v>
      </c>
      <c r="M223">
        <v>95.5</v>
      </c>
      <c r="N223">
        <v>41</v>
      </c>
      <c r="O223" t="s">
        <v>24</v>
      </c>
      <c r="P223">
        <v>0</v>
      </c>
      <c r="Q223">
        <v>628</v>
      </c>
      <c r="R223" t="s">
        <v>25</v>
      </c>
      <c r="S223" s="1">
        <v>15945</v>
      </c>
      <c r="T223">
        <v>16.600000000000001</v>
      </c>
      <c r="U223" s="2">
        <v>0.31</v>
      </c>
      <c r="V223" s="3">
        <v>0.55000000000000004</v>
      </c>
      <c r="W223" s="3">
        <v>0.45</v>
      </c>
      <c r="X223" t="s">
        <v>316</v>
      </c>
      <c r="Y223" t="b">
        <v>0</v>
      </c>
    </row>
    <row r="224" spans="1:25" x14ac:dyDescent="0.25">
      <c r="A224" t="s">
        <v>280</v>
      </c>
      <c r="B224" t="s">
        <v>317</v>
      </c>
      <c r="C224" t="s">
        <v>282</v>
      </c>
      <c r="D224">
        <v>2370</v>
      </c>
      <c r="E224">
        <v>50.4</v>
      </c>
      <c r="F224">
        <v>130</v>
      </c>
      <c r="G224">
        <v>39</v>
      </c>
      <c r="H224">
        <v>262</v>
      </c>
      <c r="I224">
        <v>80.099999999999994</v>
      </c>
      <c r="J224">
        <v>318</v>
      </c>
      <c r="K224">
        <v>90.3</v>
      </c>
      <c r="L224">
        <v>163</v>
      </c>
      <c r="M224">
        <v>60.8</v>
      </c>
      <c r="N224">
        <v>568</v>
      </c>
      <c r="O224" t="s">
        <v>24</v>
      </c>
      <c r="P224">
        <v>6</v>
      </c>
      <c r="Q224">
        <v>131267</v>
      </c>
      <c r="R224" t="s">
        <v>233</v>
      </c>
      <c r="S224">
        <v>718</v>
      </c>
      <c r="T224">
        <v>7.4</v>
      </c>
      <c r="U224" s="2">
        <v>0.2</v>
      </c>
      <c r="V224" s="3">
        <v>0.37</v>
      </c>
      <c r="W224" s="3">
        <v>0.63</v>
      </c>
      <c r="X224" t="s">
        <v>317</v>
      </c>
      <c r="Y224" t="b">
        <v>0</v>
      </c>
    </row>
    <row r="225" spans="1:25" x14ac:dyDescent="0.25">
      <c r="A225" t="s">
        <v>280</v>
      </c>
      <c r="B225" t="s">
        <v>318</v>
      </c>
      <c r="C225" t="s">
        <v>282</v>
      </c>
      <c r="D225">
        <v>2380</v>
      </c>
      <c r="E225">
        <v>59.8</v>
      </c>
      <c r="F225">
        <v>75</v>
      </c>
      <c r="G225">
        <v>60.7</v>
      </c>
      <c r="H225">
        <v>82</v>
      </c>
      <c r="I225">
        <v>57.3</v>
      </c>
      <c r="J225">
        <v>840</v>
      </c>
      <c r="K225">
        <v>68.2</v>
      </c>
      <c r="L225">
        <v>477</v>
      </c>
      <c r="M225">
        <v>42.5</v>
      </c>
      <c r="N225">
        <v>1031</v>
      </c>
      <c r="O225" t="s">
        <v>24</v>
      </c>
      <c r="P225">
        <v>0</v>
      </c>
      <c r="Q225">
        <v>642</v>
      </c>
      <c r="R225" t="s">
        <v>319</v>
      </c>
      <c r="S225" s="1">
        <v>83182</v>
      </c>
      <c r="T225">
        <v>13.9</v>
      </c>
      <c r="U225" s="2">
        <v>0.02</v>
      </c>
      <c r="V225" s="3">
        <v>0.47</v>
      </c>
      <c r="W225" s="3">
        <v>0.53</v>
      </c>
      <c r="X225" t="s">
        <v>318</v>
      </c>
      <c r="Y225" t="b">
        <v>0</v>
      </c>
    </row>
    <row r="226" spans="1:25" x14ac:dyDescent="0.25">
      <c r="A226" t="s">
        <v>280</v>
      </c>
      <c r="B226" t="s">
        <v>320</v>
      </c>
      <c r="C226" t="s">
        <v>282</v>
      </c>
      <c r="D226">
        <v>2390</v>
      </c>
      <c r="E226">
        <v>32.9</v>
      </c>
      <c r="F226">
        <v>550</v>
      </c>
      <c r="G226">
        <v>40.799999999999997</v>
      </c>
      <c r="H226">
        <v>237</v>
      </c>
      <c r="I226">
        <v>92.8</v>
      </c>
      <c r="J226">
        <v>80</v>
      </c>
      <c r="K226">
        <v>60.3</v>
      </c>
      <c r="L226">
        <v>640</v>
      </c>
      <c r="M226">
        <v>69.3</v>
      </c>
      <c r="N226">
        <v>416</v>
      </c>
      <c r="O226" t="s">
        <v>24</v>
      </c>
      <c r="P226">
        <v>11</v>
      </c>
      <c r="Q226">
        <v>622866</v>
      </c>
      <c r="R226" t="s">
        <v>42</v>
      </c>
      <c r="S226" s="1">
        <v>6575</v>
      </c>
      <c r="T226">
        <v>9</v>
      </c>
      <c r="U226" s="2">
        <v>0.01</v>
      </c>
      <c r="V226" s="3" t="s">
        <v>2857</v>
      </c>
      <c r="W226" s="3" t="s">
        <v>2857</v>
      </c>
      <c r="X226" t="s">
        <v>320</v>
      </c>
      <c r="Y226" t="b">
        <v>0</v>
      </c>
    </row>
    <row r="227" spans="1:25" x14ac:dyDescent="0.25">
      <c r="A227" t="s">
        <v>280</v>
      </c>
      <c r="B227" t="s">
        <v>321</v>
      </c>
      <c r="C227" t="s">
        <v>282</v>
      </c>
      <c r="D227">
        <v>2400</v>
      </c>
      <c r="E227">
        <v>46.6</v>
      </c>
      <c r="F227">
        <v>180</v>
      </c>
      <c r="G227">
        <v>39.5</v>
      </c>
      <c r="H227">
        <v>255</v>
      </c>
      <c r="I227">
        <v>83.2</v>
      </c>
      <c r="J227">
        <v>256</v>
      </c>
      <c r="K227">
        <v>86.2</v>
      </c>
      <c r="L227">
        <v>194</v>
      </c>
      <c r="M227">
        <v>39.1</v>
      </c>
      <c r="N227">
        <v>1146</v>
      </c>
      <c r="O227" t="s">
        <v>24</v>
      </c>
      <c r="P227">
        <v>0</v>
      </c>
      <c r="Q227">
        <v>760</v>
      </c>
      <c r="R227" t="s">
        <v>42</v>
      </c>
      <c r="S227" s="1">
        <v>61453</v>
      </c>
      <c r="T227">
        <v>15.2</v>
      </c>
      <c r="U227" s="2">
        <v>0.05</v>
      </c>
      <c r="V227" s="3">
        <v>0.48</v>
      </c>
      <c r="W227" s="3">
        <v>0.52</v>
      </c>
      <c r="X227" t="s">
        <v>321</v>
      </c>
      <c r="Y227" t="b">
        <v>0</v>
      </c>
    </row>
    <row r="228" spans="1:25" x14ac:dyDescent="0.25">
      <c r="A228" t="s">
        <v>280</v>
      </c>
      <c r="B228" t="s">
        <v>322</v>
      </c>
      <c r="C228" t="s">
        <v>282</v>
      </c>
      <c r="D228">
        <v>2410</v>
      </c>
      <c r="E228">
        <v>29.7</v>
      </c>
      <c r="F228">
        <v>712</v>
      </c>
      <c r="G228">
        <v>35.6</v>
      </c>
      <c r="H228">
        <v>333</v>
      </c>
      <c r="I228">
        <v>92.7</v>
      </c>
      <c r="J228">
        <v>83</v>
      </c>
      <c r="K228">
        <v>66.099999999999994</v>
      </c>
      <c r="L228">
        <v>526</v>
      </c>
      <c r="M228">
        <v>95.4</v>
      </c>
      <c r="N228">
        <v>43</v>
      </c>
      <c r="O228" t="s">
        <v>24</v>
      </c>
      <c r="P228">
        <v>0</v>
      </c>
      <c r="Q228">
        <v>563</v>
      </c>
      <c r="R228" t="s">
        <v>25</v>
      </c>
      <c r="S228" s="1">
        <v>17640</v>
      </c>
      <c r="T228">
        <v>17.3</v>
      </c>
      <c r="U228" s="2">
        <v>0.34</v>
      </c>
      <c r="V228" s="3">
        <v>0.55000000000000004</v>
      </c>
      <c r="W228" s="3">
        <v>0.45</v>
      </c>
      <c r="X228" t="s">
        <v>322</v>
      </c>
      <c r="Y228" t="b">
        <v>0</v>
      </c>
    </row>
    <row r="229" spans="1:25" x14ac:dyDescent="0.25">
      <c r="A229" t="s">
        <v>280</v>
      </c>
      <c r="B229" t="s">
        <v>323</v>
      </c>
      <c r="C229" t="s">
        <v>282</v>
      </c>
      <c r="D229">
        <v>2420</v>
      </c>
      <c r="E229">
        <v>31.7</v>
      </c>
      <c r="F229">
        <v>606</v>
      </c>
      <c r="G229">
        <v>34</v>
      </c>
      <c r="H229">
        <v>379</v>
      </c>
      <c r="I229">
        <v>91.3</v>
      </c>
      <c r="J229">
        <v>104</v>
      </c>
      <c r="K229">
        <v>75.400000000000006</v>
      </c>
      <c r="L229">
        <v>331</v>
      </c>
      <c r="M229">
        <v>85.6</v>
      </c>
      <c r="N229">
        <v>183</v>
      </c>
      <c r="O229" t="s">
        <v>24</v>
      </c>
      <c r="P229">
        <v>0</v>
      </c>
      <c r="Q229">
        <v>858</v>
      </c>
      <c r="R229" t="s">
        <v>77</v>
      </c>
      <c r="S229" s="1">
        <v>14324</v>
      </c>
      <c r="T229">
        <v>28.5</v>
      </c>
      <c r="U229" s="2">
        <v>0.24</v>
      </c>
      <c r="V229" s="3">
        <v>0.42</v>
      </c>
      <c r="W229" s="3">
        <v>0.57999999999999996</v>
      </c>
      <c r="X229" t="s">
        <v>323</v>
      </c>
      <c r="Y229" t="b">
        <v>0</v>
      </c>
    </row>
    <row r="230" spans="1:25" x14ac:dyDescent="0.25">
      <c r="A230" t="s">
        <v>280</v>
      </c>
      <c r="B230" t="s">
        <v>324</v>
      </c>
      <c r="C230" t="s">
        <v>282</v>
      </c>
      <c r="D230">
        <v>2430</v>
      </c>
      <c r="E230">
        <v>40.700000000000003</v>
      </c>
      <c r="F230">
        <v>288</v>
      </c>
      <c r="G230">
        <v>49.7</v>
      </c>
      <c r="H230">
        <v>142</v>
      </c>
      <c r="I230">
        <v>83</v>
      </c>
      <c r="J230">
        <v>261</v>
      </c>
      <c r="K230">
        <v>76.2</v>
      </c>
      <c r="L230">
        <v>314</v>
      </c>
      <c r="M230">
        <v>52.9</v>
      </c>
      <c r="N230">
        <v>719</v>
      </c>
      <c r="O230" t="s">
        <v>24</v>
      </c>
      <c r="P230">
        <v>0</v>
      </c>
      <c r="Q230">
        <v>630</v>
      </c>
      <c r="R230" t="s">
        <v>325</v>
      </c>
      <c r="S230" s="1">
        <v>24995</v>
      </c>
      <c r="T230">
        <v>24.2</v>
      </c>
      <c r="U230" s="2">
        <v>0.05</v>
      </c>
      <c r="V230" s="3">
        <v>0.56999999999999995</v>
      </c>
      <c r="W230" s="3">
        <v>0.43</v>
      </c>
      <c r="X230" t="s">
        <v>324</v>
      </c>
      <c r="Y230" t="b">
        <v>0</v>
      </c>
    </row>
    <row r="231" spans="1:25" x14ac:dyDescent="0.25">
      <c r="A231" t="s">
        <v>280</v>
      </c>
      <c r="B231" t="s">
        <v>326</v>
      </c>
      <c r="C231" t="s">
        <v>282</v>
      </c>
      <c r="D231">
        <v>2440</v>
      </c>
      <c r="E231">
        <v>46.1</v>
      </c>
      <c r="F231">
        <v>189</v>
      </c>
      <c r="G231">
        <v>47.6</v>
      </c>
      <c r="H231">
        <v>160</v>
      </c>
      <c r="I231">
        <v>71.400000000000006</v>
      </c>
      <c r="J231">
        <v>525</v>
      </c>
      <c r="K231">
        <v>93.5</v>
      </c>
      <c r="L231">
        <v>133</v>
      </c>
      <c r="M231">
        <v>55.3</v>
      </c>
      <c r="N231">
        <v>669</v>
      </c>
      <c r="O231" t="s">
        <v>24</v>
      </c>
      <c r="P231">
        <v>0</v>
      </c>
      <c r="Q231">
        <v>975</v>
      </c>
      <c r="R231" t="s">
        <v>42</v>
      </c>
      <c r="S231" s="1">
        <v>26486</v>
      </c>
      <c r="T231">
        <v>8.9</v>
      </c>
      <c r="U231" s="2">
        <v>0.13</v>
      </c>
      <c r="V231" s="3" t="s">
        <v>2857</v>
      </c>
      <c r="W231" s="3" t="s">
        <v>2857</v>
      </c>
      <c r="X231" t="s">
        <v>326</v>
      </c>
      <c r="Y231" t="b">
        <v>0</v>
      </c>
    </row>
    <row r="232" spans="1:25" x14ac:dyDescent="0.25">
      <c r="A232" t="s">
        <v>280</v>
      </c>
      <c r="B232" t="s">
        <v>327</v>
      </c>
      <c r="C232" t="s">
        <v>282</v>
      </c>
      <c r="D232">
        <v>2450</v>
      </c>
      <c r="E232">
        <v>32.799999999999997</v>
      </c>
      <c r="F232">
        <v>555</v>
      </c>
      <c r="G232">
        <v>44.9</v>
      </c>
      <c r="H232">
        <v>190</v>
      </c>
      <c r="I232">
        <v>80.099999999999994</v>
      </c>
      <c r="J232">
        <v>320</v>
      </c>
      <c r="K232">
        <v>82.6</v>
      </c>
      <c r="L232">
        <v>234</v>
      </c>
      <c r="M232">
        <v>84.5</v>
      </c>
      <c r="N232">
        <v>195</v>
      </c>
      <c r="O232" t="s">
        <v>24</v>
      </c>
      <c r="P232">
        <v>6</v>
      </c>
      <c r="Q232">
        <v>734</v>
      </c>
      <c r="R232" t="s">
        <v>94</v>
      </c>
      <c r="S232" s="1">
        <v>13225</v>
      </c>
      <c r="T232">
        <v>32.200000000000003</v>
      </c>
      <c r="U232" s="2">
        <v>0.21</v>
      </c>
      <c r="V232" s="3">
        <v>0.51</v>
      </c>
      <c r="W232" s="3">
        <v>0.49</v>
      </c>
      <c r="X232" t="s">
        <v>327</v>
      </c>
      <c r="Y232" t="b">
        <v>0</v>
      </c>
    </row>
    <row r="233" spans="1:25" x14ac:dyDescent="0.25">
      <c r="A233" t="s">
        <v>280</v>
      </c>
      <c r="B233" t="s">
        <v>328</v>
      </c>
      <c r="C233" t="s">
        <v>282</v>
      </c>
      <c r="D233">
        <v>2460</v>
      </c>
      <c r="E233">
        <v>34.299999999999997</v>
      </c>
      <c r="F233">
        <v>484</v>
      </c>
      <c r="G233">
        <v>41.3</v>
      </c>
      <c r="H233">
        <v>232</v>
      </c>
      <c r="I233">
        <v>84</v>
      </c>
      <c r="J233">
        <v>238</v>
      </c>
      <c r="K233">
        <v>75.099999999999994</v>
      </c>
      <c r="L233">
        <v>337</v>
      </c>
      <c r="M233">
        <v>88.1</v>
      </c>
      <c r="N233">
        <v>150</v>
      </c>
      <c r="O233" t="s">
        <v>24</v>
      </c>
      <c r="P233">
        <v>0</v>
      </c>
      <c r="Q233">
        <v>623</v>
      </c>
      <c r="R233" t="s">
        <v>203</v>
      </c>
      <c r="S233" s="1">
        <v>23405</v>
      </c>
      <c r="T233">
        <v>20.7</v>
      </c>
      <c r="U233" s="2">
        <v>0.25</v>
      </c>
      <c r="V233" s="3" t="s">
        <v>2857</v>
      </c>
      <c r="W233" s="3" t="s">
        <v>2857</v>
      </c>
      <c r="X233" t="s">
        <v>328</v>
      </c>
      <c r="Y233" t="b">
        <v>0</v>
      </c>
    </row>
    <row r="234" spans="1:25" x14ac:dyDescent="0.25">
      <c r="A234" t="s">
        <v>280</v>
      </c>
      <c r="B234" t="s">
        <v>329</v>
      </c>
      <c r="C234" t="s">
        <v>282</v>
      </c>
      <c r="D234">
        <v>2480</v>
      </c>
      <c r="E234">
        <v>37.799999999999997</v>
      </c>
      <c r="F234">
        <v>366</v>
      </c>
      <c r="G234">
        <v>42.6</v>
      </c>
      <c r="H234">
        <v>220</v>
      </c>
      <c r="I234">
        <v>80.900000000000006</v>
      </c>
      <c r="J234">
        <v>305</v>
      </c>
      <c r="K234">
        <v>92.4</v>
      </c>
      <c r="L234">
        <v>141</v>
      </c>
      <c r="M234">
        <v>78.5</v>
      </c>
      <c r="N234">
        <v>278</v>
      </c>
      <c r="O234" t="s">
        <v>24</v>
      </c>
      <c r="P234">
        <v>0</v>
      </c>
      <c r="Q234">
        <v>811</v>
      </c>
      <c r="R234" t="s">
        <v>90</v>
      </c>
      <c r="S234" s="1">
        <v>14931</v>
      </c>
      <c r="T234">
        <v>35.1</v>
      </c>
      <c r="U234" s="2">
        <v>0.23</v>
      </c>
      <c r="V234" s="3">
        <v>0.57999999999999996</v>
      </c>
      <c r="W234" s="3">
        <v>0.42</v>
      </c>
      <c r="X234" t="s">
        <v>329</v>
      </c>
      <c r="Y234" t="b">
        <v>0</v>
      </c>
    </row>
    <row r="235" spans="1:25" x14ac:dyDescent="0.25">
      <c r="A235" t="s">
        <v>280</v>
      </c>
      <c r="B235" t="s">
        <v>330</v>
      </c>
      <c r="C235" t="s">
        <v>282</v>
      </c>
      <c r="D235">
        <v>2490</v>
      </c>
      <c r="E235">
        <v>40.200000000000003</v>
      </c>
      <c r="F235">
        <v>306</v>
      </c>
      <c r="G235">
        <v>42.9</v>
      </c>
      <c r="H235">
        <v>212</v>
      </c>
      <c r="I235">
        <v>75.2</v>
      </c>
      <c r="J235">
        <v>436</v>
      </c>
      <c r="K235">
        <v>99.6</v>
      </c>
      <c r="L235">
        <v>57</v>
      </c>
      <c r="M235">
        <v>87.5</v>
      </c>
      <c r="N235">
        <v>158</v>
      </c>
      <c r="O235" t="s">
        <v>24</v>
      </c>
      <c r="P235">
        <v>6</v>
      </c>
      <c r="Q235">
        <v>690</v>
      </c>
      <c r="R235" t="s">
        <v>55</v>
      </c>
      <c r="S235" s="1">
        <v>30176</v>
      </c>
      <c r="T235">
        <v>33</v>
      </c>
      <c r="U235" s="2">
        <v>0.24</v>
      </c>
      <c r="V235" s="3">
        <v>0.56000000000000005</v>
      </c>
      <c r="W235" s="3">
        <v>0.44</v>
      </c>
      <c r="X235" t="s">
        <v>330</v>
      </c>
      <c r="Y235" t="b">
        <v>0</v>
      </c>
    </row>
    <row r="236" spans="1:25" x14ac:dyDescent="0.25">
      <c r="A236" t="s">
        <v>280</v>
      </c>
      <c r="B236" t="s">
        <v>331</v>
      </c>
      <c r="C236" t="s">
        <v>282</v>
      </c>
      <c r="D236">
        <v>2500</v>
      </c>
      <c r="E236">
        <v>36.799999999999997</v>
      </c>
      <c r="F236">
        <v>398</v>
      </c>
      <c r="G236">
        <v>39.299999999999997</v>
      </c>
      <c r="H236">
        <v>258</v>
      </c>
      <c r="I236">
        <v>84</v>
      </c>
      <c r="J236">
        <v>239</v>
      </c>
      <c r="K236">
        <v>91.4</v>
      </c>
      <c r="L236">
        <v>153</v>
      </c>
      <c r="M236">
        <v>91.7</v>
      </c>
      <c r="N236">
        <v>104</v>
      </c>
      <c r="O236" t="s">
        <v>24</v>
      </c>
      <c r="P236">
        <v>0</v>
      </c>
      <c r="Q236">
        <v>740</v>
      </c>
      <c r="R236" t="s">
        <v>77</v>
      </c>
      <c r="S236" s="1">
        <v>16328</v>
      </c>
      <c r="T236">
        <v>26.1</v>
      </c>
      <c r="U236" s="2">
        <v>0.22</v>
      </c>
      <c r="V236" s="3">
        <v>0.55000000000000004</v>
      </c>
      <c r="W236" s="3">
        <v>0.45</v>
      </c>
      <c r="X236" t="s">
        <v>332</v>
      </c>
      <c r="Y236" t="b">
        <v>0</v>
      </c>
    </row>
    <row r="237" spans="1:25" x14ac:dyDescent="0.25">
      <c r="A237" t="s">
        <v>333</v>
      </c>
      <c r="B237" t="s">
        <v>334</v>
      </c>
      <c r="C237" t="s">
        <v>335</v>
      </c>
      <c r="D237">
        <v>2510</v>
      </c>
      <c r="E237">
        <v>34.700000000000003</v>
      </c>
      <c r="F237">
        <v>471</v>
      </c>
      <c r="G237">
        <v>35.1</v>
      </c>
      <c r="H237">
        <v>345</v>
      </c>
      <c r="I237">
        <v>80.5</v>
      </c>
      <c r="J237">
        <v>310</v>
      </c>
      <c r="K237">
        <v>65.3</v>
      </c>
      <c r="L237">
        <v>541</v>
      </c>
      <c r="M237">
        <v>95</v>
      </c>
      <c r="N237">
        <v>48</v>
      </c>
      <c r="O237" t="s">
        <v>24</v>
      </c>
      <c r="P237">
        <v>0</v>
      </c>
      <c r="Q237">
        <v>716</v>
      </c>
      <c r="R237" t="s">
        <v>25</v>
      </c>
      <c r="S237" s="1">
        <v>15280</v>
      </c>
      <c r="T237">
        <v>15.8</v>
      </c>
      <c r="U237" s="2">
        <v>0.31</v>
      </c>
      <c r="V237" s="3">
        <v>0.45</v>
      </c>
      <c r="W237" s="3">
        <v>0.55000000000000004</v>
      </c>
      <c r="X237" t="s">
        <v>334</v>
      </c>
      <c r="Y237" t="b">
        <v>0</v>
      </c>
    </row>
    <row r="238" spans="1:25" x14ac:dyDescent="0.25">
      <c r="A238" t="s">
        <v>333</v>
      </c>
      <c r="B238" t="s">
        <v>336</v>
      </c>
      <c r="C238" t="s">
        <v>335</v>
      </c>
      <c r="D238">
        <v>2520</v>
      </c>
      <c r="E238">
        <v>45.1</v>
      </c>
      <c r="F238">
        <v>202</v>
      </c>
      <c r="G238">
        <v>44</v>
      </c>
      <c r="H238">
        <v>200</v>
      </c>
      <c r="I238">
        <v>74.7</v>
      </c>
      <c r="J238">
        <v>443</v>
      </c>
      <c r="K238">
        <v>82.1</v>
      </c>
      <c r="L238">
        <v>237</v>
      </c>
      <c r="M238">
        <v>36.799999999999997</v>
      </c>
      <c r="N238">
        <v>1250</v>
      </c>
      <c r="O238" t="s">
        <v>24</v>
      </c>
      <c r="P238">
        <v>0</v>
      </c>
      <c r="Q238">
        <v>1038</v>
      </c>
      <c r="R238" t="s">
        <v>42</v>
      </c>
      <c r="S238" s="1">
        <v>34050</v>
      </c>
      <c r="T238">
        <v>13.4</v>
      </c>
      <c r="U238" s="2">
        <v>0.08</v>
      </c>
      <c r="V238" s="3" t="s">
        <v>2857</v>
      </c>
      <c r="W238" s="3" t="s">
        <v>2857</v>
      </c>
      <c r="X238" t="s">
        <v>336</v>
      </c>
      <c r="Y238" t="b">
        <v>0</v>
      </c>
    </row>
    <row r="239" spans="1:25" x14ac:dyDescent="0.25">
      <c r="A239" t="s">
        <v>333</v>
      </c>
      <c r="B239" t="s">
        <v>337</v>
      </c>
      <c r="C239" t="s">
        <v>335</v>
      </c>
      <c r="D239">
        <v>2530</v>
      </c>
      <c r="E239">
        <v>36.700000000000003</v>
      </c>
      <c r="F239">
        <v>399</v>
      </c>
      <c r="G239">
        <v>33.9</v>
      </c>
      <c r="H239">
        <v>381</v>
      </c>
      <c r="I239">
        <v>84.2</v>
      </c>
      <c r="J239">
        <v>227</v>
      </c>
      <c r="K239">
        <v>69.400000000000006</v>
      </c>
      <c r="L239">
        <v>445</v>
      </c>
      <c r="M239">
        <v>76.3</v>
      </c>
      <c r="N239">
        <v>308</v>
      </c>
      <c r="O239" t="s">
        <v>24</v>
      </c>
      <c r="P239">
        <v>0</v>
      </c>
      <c r="Q239">
        <v>655</v>
      </c>
      <c r="R239" t="s">
        <v>195</v>
      </c>
      <c r="S239" s="1">
        <v>15751</v>
      </c>
      <c r="T239">
        <v>13</v>
      </c>
      <c r="U239" s="2">
        <v>0.11</v>
      </c>
      <c r="V239" s="3">
        <v>0.61</v>
      </c>
      <c r="W239" s="3">
        <v>0.39</v>
      </c>
      <c r="X239" t="s">
        <v>337</v>
      </c>
      <c r="Y239" t="b">
        <v>0</v>
      </c>
    </row>
    <row r="240" spans="1:25" x14ac:dyDescent="0.25">
      <c r="A240" t="s">
        <v>333</v>
      </c>
      <c r="B240" t="s">
        <v>338</v>
      </c>
      <c r="C240" t="s">
        <v>335</v>
      </c>
      <c r="D240">
        <v>2570</v>
      </c>
      <c r="E240">
        <v>28.3</v>
      </c>
      <c r="F240">
        <v>785</v>
      </c>
      <c r="G240">
        <v>34.6</v>
      </c>
      <c r="H240">
        <v>359</v>
      </c>
      <c r="I240">
        <v>91.4</v>
      </c>
      <c r="J240">
        <v>101</v>
      </c>
      <c r="K240">
        <v>72.2</v>
      </c>
      <c r="L240">
        <v>381</v>
      </c>
      <c r="M240">
        <v>85.7</v>
      </c>
      <c r="N240">
        <v>180</v>
      </c>
      <c r="O240" t="s">
        <v>24</v>
      </c>
      <c r="P240">
        <v>0</v>
      </c>
      <c r="Q240">
        <v>822</v>
      </c>
      <c r="R240" t="s">
        <v>77</v>
      </c>
      <c r="S240" s="1">
        <v>40988</v>
      </c>
      <c r="T240">
        <v>32.700000000000003</v>
      </c>
      <c r="U240" s="2">
        <v>0.18</v>
      </c>
      <c r="V240" s="3">
        <v>0.6</v>
      </c>
      <c r="W240" s="3">
        <v>0.4</v>
      </c>
      <c r="X240" t="s">
        <v>338</v>
      </c>
      <c r="Y240" t="b">
        <v>0</v>
      </c>
    </row>
    <row r="241" spans="1:25" x14ac:dyDescent="0.25">
      <c r="A241" t="s">
        <v>333</v>
      </c>
      <c r="B241" t="s">
        <v>339</v>
      </c>
      <c r="C241" t="s">
        <v>335</v>
      </c>
      <c r="D241">
        <v>2580</v>
      </c>
      <c r="E241">
        <v>31.1</v>
      </c>
      <c r="F241">
        <v>636</v>
      </c>
      <c r="G241">
        <v>32</v>
      </c>
      <c r="H241">
        <v>416</v>
      </c>
      <c r="I241">
        <v>90.9</v>
      </c>
      <c r="J241">
        <v>110</v>
      </c>
      <c r="K241">
        <v>51.6</v>
      </c>
      <c r="L241">
        <v>781</v>
      </c>
      <c r="M241">
        <v>88.7</v>
      </c>
      <c r="N241">
        <v>140</v>
      </c>
      <c r="O241" t="s">
        <v>24</v>
      </c>
      <c r="P241">
        <v>6</v>
      </c>
      <c r="Q241">
        <v>609</v>
      </c>
      <c r="R241" t="s">
        <v>25</v>
      </c>
      <c r="S241" s="1">
        <v>16475</v>
      </c>
      <c r="T241">
        <v>14.3</v>
      </c>
      <c r="U241" s="2">
        <v>0.21</v>
      </c>
      <c r="V241" s="3">
        <v>0.56999999999999995</v>
      </c>
      <c r="W241" s="3">
        <v>0.43</v>
      </c>
      <c r="X241" t="s">
        <v>339</v>
      </c>
      <c r="Y241" t="b">
        <v>0</v>
      </c>
    </row>
    <row r="242" spans="1:25" x14ac:dyDescent="0.25">
      <c r="A242" t="s">
        <v>333</v>
      </c>
      <c r="B242" t="s">
        <v>340</v>
      </c>
      <c r="C242" t="s">
        <v>335</v>
      </c>
      <c r="D242">
        <v>2590</v>
      </c>
      <c r="E242">
        <v>58.5</v>
      </c>
      <c r="F242">
        <v>84</v>
      </c>
      <c r="G242">
        <v>46.8</v>
      </c>
      <c r="H242">
        <v>170</v>
      </c>
      <c r="I242">
        <v>53.9</v>
      </c>
      <c r="J242">
        <v>917</v>
      </c>
      <c r="K242">
        <v>78.5</v>
      </c>
      <c r="L242">
        <v>282</v>
      </c>
      <c r="M242">
        <v>68</v>
      </c>
      <c r="N242">
        <v>431</v>
      </c>
      <c r="O242" t="s">
        <v>24</v>
      </c>
      <c r="P242">
        <v>0</v>
      </c>
      <c r="Q242">
        <v>605</v>
      </c>
      <c r="R242" t="s">
        <v>83</v>
      </c>
      <c r="S242" s="1">
        <v>2024</v>
      </c>
      <c r="T242">
        <v>7.9</v>
      </c>
      <c r="U242" s="2">
        <v>0.11</v>
      </c>
      <c r="V242" s="3">
        <v>0.43</v>
      </c>
      <c r="W242" s="3">
        <v>0.56999999999999995</v>
      </c>
      <c r="X242" t="s">
        <v>340</v>
      </c>
      <c r="Y242" t="b">
        <v>0</v>
      </c>
    </row>
    <row r="243" spans="1:25" x14ac:dyDescent="0.25">
      <c r="A243" t="s">
        <v>333</v>
      </c>
      <c r="B243" t="s">
        <v>341</v>
      </c>
      <c r="C243" t="s">
        <v>335</v>
      </c>
      <c r="D243">
        <v>2610</v>
      </c>
      <c r="E243">
        <v>30.5</v>
      </c>
      <c r="F243">
        <v>665</v>
      </c>
      <c r="G243">
        <v>37.799999999999997</v>
      </c>
      <c r="H243">
        <v>295</v>
      </c>
      <c r="I243">
        <v>82.7</v>
      </c>
      <c r="J243">
        <v>266</v>
      </c>
      <c r="K243">
        <v>74.599999999999994</v>
      </c>
      <c r="L243">
        <v>342</v>
      </c>
      <c r="M243">
        <v>81.8</v>
      </c>
      <c r="N243">
        <v>225</v>
      </c>
      <c r="O243" t="s">
        <v>24</v>
      </c>
      <c r="P243">
        <v>6</v>
      </c>
      <c r="Q243">
        <v>825</v>
      </c>
      <c r="R243" t="s">
        <v>77</v>
      </c>
      <c r="S243" s="1">
        <v>34770</v>
      </c>
      <c r="T243">
        <v>31.6</v>
      </c>
      <c r="U243" s="2">
        <v>0.15</v>
      </c>
      <c r="V243" s="3">
        <v>0.6</v>
      </c>
      <c r="W243" s="3">
        <v>0.4</v>
      </c>
      <c r="X243" t="s">
        <v>341</v>
      </c>
      <c r="Y243" t="b">
        <v>0</v>
      </c>
    </row>
    <row r="244" spans="1:25" x14ac:dyDescent="0.25">
      <c r="A244" t="s">
        <v>333</v>
      </c>
      <c r="B244" t="s">
        <v>342</v>
      </c>
      <c r="C244" t="s">
        <v>335</v>
      </c>
      <c r="D244">
        <v>2620</v>
      </c>
      <c r="E244">
        <v>36.700000000000003</v>
      </c>
      <c r="F244">
        <v>404</v>
      </c>
      <c r="G244">
        <v>34.5</v>
      </c>
      <c r="H244">
        <v>360</v>
      </c>
      <c r="I244">
        <v>82.3</v>
      </c>
      <c r="J244">
        <v>280</v>
      </c>
      <c r="K244">
        <v>82.2</v>
      </c>
      <c r="L244">
        <v>236</v>
      </c>
      <c r="M244">
        <v>66.8</v>
      </c>
      <c r="N244">
        <v>450</v>
      </c>
      <c r="O244" t="s">
        <v>24</v>
      </c>
      <c r="P244">
        <v>0</v>
      </c>
      <c r="Q244">
        <v>624000</v>
      </c>
      <c r="R244" t="s">
        <v>68</v>
      </c>
      <c r="S244" s="1">
        <v>28121</v>
      </c>
      <c r="T244">
        <v>30.1</v>
      </c>
      <c r="U244" s="2">
        <v>0.13</v>
      </c>
      <c r="V244" s="3">
        <v>0.57999999999999996</v>
      </c>
      <c r="W244" s="3">
        <v>0.42</v>
      </c>
      <c r="X244" t="s">
        <v>342</v>
      </c>
      <c r="Y244" t="b">
        <v>0</v>
      </c>
    </row>
    <row r="245" spans="1:25" x14ac:dyDescent="0.25">
      <c r="A245" t="s">
        <v>333</v>
      </c>
      <c r="B245" t="s">
        <v>343</v>
      </c>
      <c r="C245" t="s">
        <v>335</v>
      </c>
      <c r="D245">
        <v>2630</v>
      </c>
      <c r="E245">
        <v>35</v>
      </c>
      <c r="F245">
        <v>461</v>
      </c>
      <c r="G245">
        <v>35.5</v>
      </c>
      <c r="H245">
        <v>334</v>
      </c>
      <c r="I245">
        <v>85.7</v>
      </c>
      <c r="J245">
        <v>195</v>
      </c>
      <c r="K245">
        <v>80.5</v>
      </c>
      <c r="L245">
        <v>257</v>
      </c>
      <c r="M245">
        <v>61.7</v>
      </c>
      <c r="N245">
        <v>549</v>
      </c>
      <c r="O245" t="s">
        <v>24</v>
      </c>
      <c r="P245">
        <v>0</v>
      </c>
      <c r="Q245">
        <v>131525</v>
      </c>
      <c r="R245" t="s">
        <v>68</v>
      </c>
      <c r="S245" s="1">
        <v>8369</v>
      </c>
      <c r="T245">
        <v>37.700000000000003</v>
      </c>
      <c r="U245" s="2">
        <v>0.14000000000000001</v>
      </c>
      <c r="V245" s="3">
        <v>0.56999999999999995</v>
      </c>
      <c r="W245" s="3">
        <v>0.43</v>
      </c>
      <c r="X245" t="s">
        <v>343</v>
      </c>
      <c r="Y245" t="b">
        <v>0</v>
      </c>
    </row>
    <row r="246" spans="1:25" x14ac:dyDescent="0.25">
      <c r="A246" t="s">
        <v>333</v>
      </c>
      <c r="B246" t="s">
        <v>344</v>
      </c>
      <c r="C246" t="s">
        <v>335</v>
      </c>
      <c r="D246">
        <v>2640</v>
      </c>
      <c r="E246">
        <v>32.299999999999997</v>
      </c>
      <c r="F246">
        <v>577</v>
      </c>
      <c r="G246">
        <v>27.9</v>
      </c>
      <c r="H246">
        <v>516</v>
      </c>
      <c r="I246">
        <v>98</v>
      </c>
      <c r="J246">
        <v>13</v>
      </c>
      <c r="K246">
        <v>62.8</v>
      </c>
      <c r="L246">
        <v>596</v>
      </c>
      <c r="M246">
        <v>67.099999999999994</v>
      </c>
      <c r="N246">
        <v>442</v>
      </c>
      <c r="O246" t="s">
        <v>24</v>
      </c>
      <c r="P246">
        <v>6</v>
      </c>
      <c r="Q246">
        <v>691303</v>
      </c>
      <c r="R246" t="s">
        <v>233</v>
      </c>
      <c r="S246" s="1">
        <v>1988</v>
      </c>
      <c r="T246">
        <v>17.899999999999999</v>
      </c>
      <c r="U246" s="2">
        <v>0.18</v>
      </c>
      <c r="V246" s="3">
        <v>0.59</v>
      </c>
      <c r="W246" s="3">
        <v>0.41</v>
      </c>
      <c r="X246" t="s">
        <v>344</v>
      </c>
      <c r="Y246" t="b">
        <v>0</v>
      </c>
    </row>
    <row r="247" spans="1:25" x14ac:dyDescent="0.25">
      <c r="A247" t="s">
        <v>333</v>
      </c>
      <c r="B247" t="s">
        <v>345</v>
      </c>
      <c r="C247" t="s">
        <v>335</v>
      </c>
      <c r="D247">
        <v>2650</v>
      </c>
      <c r="E247">
        <v>39.5</v>
      </c>
      <c r="F247">
        <v>324</v>
      </c>
      <c r="G247">
        <v>32.6</v>
      </c>
      <c r="H247">
        <v>405</v>
      </c>
      <c r="I247">
        <v>82.3</v>
      </c>
      <c r="J247">
        <v>281</v>
      </c>
      <c r="K247">
        <v>89</v>
      </c>
      <c r="L247">
        <v>172</v>
      </c>
      <c r="M247">
        <v>66</v>
      </c>
      <c r="N247">
        <v>463</v>
      </c>
      <c r="O247" t="s">
        <v>24</v>
      </c>
      <c r="P247">
        <v>0</v>
      </c>
      <c r="Q247">
        <v>871</v>
      </c>
      <c r="R247" t="s">
        <v>68</v>
      </c>
      <c r="S247" s="1">
        <v>30755</v>
      </c>
      <c r="T247">
        <v>24.1</v>
      </c>
      <c r="U247" s="2">
        <v>0.11</v>
      </c>
      <c r="V247" s="3">
        <v>0.59</v>
      </c>
      <c r="W247" s="3">
        <v>0.41</v>
      </c>
      <c r="X247" t="s">
        <v>345</v>
      </c>
      <c r="Y247" t="b">
        <v>0</v>
      </c>
    </row>
    <row r="248" spans="1:25" x14ac:dyDescent="0.25">
      <c r="A248" t="s">
        <v>333</v>
      </c>
      <c r="B248" t="s">
        <v>346</v>
      </c>
      <c r="C248" t="s">
        <v>335</v>
      </c>
      <c r="D248">
        <v>2660</v>
      </c>
      <c r="E248">
        <v>31.7</v>
      </c>
      <c r="F248">
        <v>602</v>
      </c>
      <c r="G248">
        <v>35.9</v>
      </c>
      <c r="H248">
        <v>327</v>
      </c>
      <c r="I248">
        <v>78.400000000000006</v>
      </c>
      <c r="J248">
        <v>354</v>
      </c>
      <c r="K248">
        <v>95.6</v>
      </c>
      <c r="L248">
        <v>111</v>
      </c>
      <c r="M248">
        <v>97.4</v>
      </c>
      <c r="N248">
        <v>17</v>
      </c>
      <c r="O248" t="s">
        <v>24</v>
      </c>
      <c r="P248">
        <v>11</v>
      </c>
      <c r="Q248">
        <v>622542</v>
      </c>
      <c r="R248" t="s">
        <v>286</v>
      </c>
      <c r="S248" s="1">
        <v>3289</v>
      </c>
      <c r="T248">
        <v>9.3000000000000007</v>
      </c>
      <c r="U248" s="2">
        <v>0.41</v>
      </c>
      <c r="V248" s="3">
        <v>0.57999999999999996</v>
      </c>
      <c r="W248" s="3">
        <v>0.42</v>
      </c>
      <c r="X248" t="s">
        <v>346</v>
      </c>
      <c r="Y248" t="b">
        <v>0</v>
      </c>
    </row>
    <row r="249" spans="1:25" x14ac:dyDescent="0.25">
      <c r="A249" t="s">
        <v>333</v>
      </c>
      <c r="B249" t="s">
        <v>347</v>
      </c>
      <c r="C249" t="s">
        <v>335</v>
      </c>
      <c r="D249">
        <v>2670</v>
      </c>
      <c r="E249">
        <v>37.799999999999997</v>
      </c>
      <c r="F249">
        <v>365</v>
      </c>
      <c r="G249">
        <v>28.6</v>
      </c>
      <c r="H249">
        <v>504</v>
      </c>
      <c r="I249">
        <v>90.7</v>
      </c>
      <c r="J249">
        <v>113</v>
      </c>
      <c r="K249">
        <v>46.1</v>
      </c>
      <c r="L249">
        <v>878</v>
      </c>
      <c r="M249">
        <v>75.400000000000006</v>
      </c>
      <c r="N249">
        <v>325</v>
      </c>
      <c r="O249" t="s">
        <v>24</v>
      </c>
      <c r="P249">
        <v>11</v>
      </c>
      <c r="Q249">
        <v>888</v>
      </c>
      <c r="R249" t="s">
        <v>298</v>
      </c>
      <c r="S249" s="1">
        <v>60540</v>
      </c>
      <c r="T249">
        <v>13.9</v>
      </c>
      <c r="U249" s="2">
        <v>0.03</v>
      </c>
      <c r="V249" s="3">
        <v>0.5</v>
      </c>
      <c r="W249" s="3">
        <v>0.5</v>
      </c>
      <c r="X249" t="s">
        <v>347</v>
      </c>
      <c r="Y249" t="b">
        <v>0</v>
      </c>
    </row>
    <row r="250" spans="1:25" x14ac:dyDescent="0.25">
      <c r="A250" t="s">
        <v>333</v>
      </c>
      <c r="B250" t="s">
        <v>348</v>
      </c>
      <c r="C250" t="s">
        <v>335</v>
      </c>
      <c r="D250">
        <v>2680</v>
      </c>
      <c r="E250">
        <v>39.799999999999997</v>
      </c>
      <c r="F250">
        <v>314</v>
      </c>
      <c r="G250">
        <v>44.4</v>
      </c>
      <c r="H250">
        <v>196</v>
      </c>
      <c r="I250">
        <v>71.5</v>
      </c>
      <c r="J250">
        <v>522</v>
      </c>
      <c r="K250">
        <v>97.4</v>
      </c>
      <c r="L250">
        <v>93</v>
      </c>
      <c r="M250">
        <v>76.400000000000006</v>
      </c>
      <c r="N250">
        <v>305</v>
      </c>
      <c r="O250" t="s">
        <v>24</v>
      </c>
      <c r="P250">
        <v>0</v>
      </c>
      <c r="Q250">
        <v>658</v>
      </c>
      <c r="R250" t="s">
        <v>68</v>
      </c>
      <c r="S250" s="1">
        <v>7594</v>
      </c>
      <c r="T250">
        <v>34.5</v>
      </c>
      <c r="U250" s="2">
        <v>0.11</v>
      </c>
      <c r="V250" s="3">
        <v>0.57999999999999996</v>
      </c>
      <c r="W250" s="3">
        <v>0.42</v>
      </c>
      <c r="X250" t="s">
        <v>348</v>
      </c>
      <c r="Y250" t="b">
        <v>0</v>
      </c>
    </row>
    <row r="251" spans="1:25" x14ac:dyDescent="0.25">
      <c r="A251" t="s">
        <v>333</v>
      </c>
      <c r="B251" t="s">
        <v>349</v>
      </c>
      <c r="C251" t="s">
        <v>335</v>
      </c>
      <c r="D251">
        <v>2690</v>
      </c>
      <c r="E251">
        <v>40.299999999999997</v>
      </c>
      <c r="F251">
        <v>300</v>
      </c>
      <c r="G251">
        <v>40</v>
      </c>
      <c r="H251">
        <v>249</v>
      </c>
      <c r="I251">
        <v>71</v>
      </c>
      <c r="J251">
        <v>538</v>
      </c>
      <c r="K251">
        <v>95.9</v>
      </c>
      <c r="L251">
        <v>108</v>
      </c>
      <c r="M251">
        <v>71.5</v>
      </c>
      <c r="N251">
        <v>383</v>
      </c>
      <c r="O251" t="s">
        <v>24</v>
      </c>
      <c r="P251">
        <v>6</v>
      </c>
      <c r="Q251">
        <v>834</v>
      </c>
      <c r="R251" t="s">
        <v>115</v>
      </c>
      <c r="S251" s="1">
        <v>20427</v>
      </c>
      <c r="T251">
        <v>17.600000000000001</v>
      </c>
      <c r="U251" s="2">
        <v>0.3</v>
      </c>
      <c r="V251" s="3">
        <v>0.56000000000000005</v>
      </c>
      <c r="W251" s="3">
        <v>0.44</v>
      </c>
      <c r="X251" t="s">
        <v>350</v>
      </c>
      <c r="Y251" t="b">
        <v>0</v>
      </c>
    </row>
    <row r="252" spans="1:25" x14ac:dyDescent="0.25">
      <c r="A252" t="s">
        <v>333</v>
      </c>
      <c r="B252" t="s">
        <v>351</v>
      </c>
      <c r="C252" t="s">
        <v>335</v>
      </c>
      <c r="D252">
        <v>2700</v>
      </c>
      <c r="E252">
        <v>33.4</v>
      </c>
      <c r="F252">
        <v>526</v>
      </c>
      <c r="G252">
        <v>36.700000000000003</v>
      </c>
      <c r="H252">
        <v>308</v>
      </c>
      <c r="I252">
        <v>91.7</v>
      </c>
      <c r="J252">
        <v>97</v>
      </c>
      <c r="K252">
        <v>65.099999999999994</v>
      </c>
      <c r="L252">
        <v>545</v>
      </c>
      <c r="M252">
        <v>64.2</v>
      </c>
      <c r="N252">
        <v>499</v>
      </c>
      <c r="O252" t="s">
        <v>24</v>
      </c>
      <c r="P252">
        <v>11</v>
      </c>
      <c r="Q252">
        <v>1026</v>
      </c>
      <c r="R252" t="s">
        <v>188</v>
      </c>
      <c r="S252" s="1">
        <v>5028</v>
      </c>
      <c r="T252">
        <v>31.6</v>
      </c>
      <c r="U252" s="2">
        <v>0.14000000000000001</v>
      </c>
      <c r="V252" s="3">
        <v>0.34</v>
      </c>
      <c r="W252" s="3">
        <v>0.66</v>
      </c>
      <c r="X252" t="s">
        <v>351</v>
      </c>
      <c r="Y252" t="b">
        <v>0</v>
      </c>
    </row>
    <row r="253" spans="1:25" x14ac:dyDescent="0.25">
      <c r="A253" t="s">
        <v>333</v>
      </c>
      <c r="B253" t="s">
        <v>352</v>
      </c>
      <c r="C253" t="s">
        <v>335</v>
      </c>
      <c r="D253">
        <v>2710</v>
      </c>
      <c r="E253">
        <v>28.9</v>
      </c>
      <c r="F253">
        <v>750</v>
      </c>
      <c r="G253">
        <v>35.4</v>
      </c>
      <c r="H253">
        <v>339</v>
      </c>
      <c r="I253">
        <v>88.1</v>
      </c>
      <c r="J253">
        <v>153</v>
      </c>
      <c r="K253">
        <v>73.8</v>
      </c>
      <c r="L253">
        <v>352</v>
      </c>
      <c r="M253">
        <v>88.2</v>
      </c>
      <c r="N253">
        <v>149</v>
      </c>
      <c r="O253" t="s">
        <v>24</v>
      </c>
      <c r="P253">
        <v>0</v>
      </c>
      <c r="Q253">
        <v>835</v>
      </c>
      <c r="R253" t="s">
        <v>77</v>
      </c>
      <c r="S253" s="1">
        <v>19172</v>
      </c>
      <c r="T253">
        <v>28.2</v>
      </c>
      <c r="U253" s="2">
        <v>0.28999999999999998</v>
      </c>
      <c r="V253" s="3">
        <v>0.63</v>
      </c>
      <c r="W253" s="3">
        <v>0.37</v>
      </c>
      <c r="X253" t="s">
        <v>352</v>
      </c>
      <c r="Y253" t="b">
        <v>0</v>
      </c>
    </row>
    <row r="254" spans="1:25" x14ac:dyDescent="0.25">
      <c r="A254" t="s">
        <v>333</v>
      </c>
      <c r="B254" t="s">
        <v>353</v>
      </c>
      <c r="C254" t="s">
        <v>335</v>
      </c>
      <c r="D254">
        <v>2720</v>
      </c>
      <c r="E254">
        <v>40.700000000000003</v>
      </c>
      <c r="F254">
        <v>286</v>
      </c>
      <c r="G254">
        <v>38.700000000000003</v>
      </c>
      <c r="H254">
        <v>267</v>
      </c>
      <c r="I254">
        <v>73.7</v>
      </c>
      <c r="J254">
        <v>469</v>
      </c>
      <c r="K254">
        <v>94.2</v>
      </c>
      <c r="L254">
        <v>125</v>
      </c>
      <c r="M254">
        <v>76.2</v>
      </c>
      <c r="N254">
        <v>310</v>
      </c>
      <c r="O254" t="s">
        <v>24</v>
      </c>
      <c r="P254">
        <v>1</v>
      </c>
      <c r="Q254">
        <v>876</v>
      </c>
      <c r="R254" t="s">
        <v>55</v>
      </c>
      <c r="S254" s="1">
        <v>30362</v>
      </c>
      <c r="T254">
        <v>17.899999999999999</v>
      </c>
      <c r="U254" s="2">
        <v>0.16</v>
      </c>
      <c r="V254" s="3">
        <v>0.57999999999999996</v>
      </c>
      <c r="W254" s="3">
        <v>0.42</v>
      </c>
      <c r="X254" t="s">
        <v>353</v>
      </c>
      <c r="Y254" t="b">
        <v>0</v>
      </c>
    </row>
    <row r="255" spans="1:25" x14ac:dyDescent="0.25">
      <c r="A255" t="s">
        <v>333</v>
      </c>
      <c r="B255" t="s">
        <v>354</v>
      </c>
      <c r="C255" t="s">
        <v>335</v>
      </c>
      <c r="D255">
        <v>2730</v>
      </c>
      <c r="E255">
        <v>28.3</v>
      </c>
      <c r="F255">
        <v>788</v>
      </c>
      <c r="G255">
        <v>41.3</v>
      </c>
      <c r="H255">
        <v>231</v>
      </c>
      <c r="I255">
        <v>86.4</v>
      </c>
      <c r="J255">
        <v>185</v>
      </c>
      <c r="K255">
        <v>92.8</v>
      </c>
      <c r="L255">
        <v>137</v>
      </c>
      <c r="M255">
        <v>70.7</v>
      </c>
      <c r="N255">
        <v>397</v>
      </c>
      <c r="O255" t="s">
        <v>24</v>
      </c>
      <c r="P255">
        <v>0</v>
      </c>
      <c r="Q255">
        <v>789</v>
      </c>
      <c r="R255" t="s">
        <v>97</v>
      </c>
      <c r="S255" s="1">
        <v>15233</v>
      </c>
      <c r="T255">
        <v>14.9</v>
      </c>
      <c r="U255" s="2">
        <v>0.15</v>
      </c>
      <c r="V255" s="3">
        <v>0.54</v>
      </c>
      <c r="W255" s="3">
        <v>0.46</v>
      </c>
      <c r="X255" t="s">
        <v>354</v>
      </c>
      <c r="Y255" t="b">
        <v>0</v>
      </c>
    </row>
    <row r="256" spans="1:25" x14ac:dyDescent="0.25">
      <c r="A256" t="s">
        <v>333</v>
      </c>
      <c r="B256" t="s">
        <v>355</v>
      </c>
      <c r="C256" t="s">
        <v>335</v>
      </c>
      <c r="D256">
        <v>2740</v>
      </c>
      <c r="E256">
        <v>36.5</v>
      </c>
      <c r="F256">
        <v>412</v>
      </c>
      <c r="G256">
        <v>34.4</v>
      </c>
      <c r="H256">
        <v>368</v>
      </c>
      <c r="I256">
        <v>77.400000000000006</v>
      </c>
      <c r="J256">
        <v>383</v>
      </c>
      <c r="K256">
        <v>70.2</v>
      </c>
      <c r="L256">
        <v>429</v>
      </c>
      <c r="M256">
        <v>91.5</v>
      </c>
      <c r="N256">
        <v>108</v>
      </c>
      <c r="O256" t="s">
        <v>24</v>
      </c>
      <c r="P256">
        <v>0</v>
      </c>
      <c r="Q256">
        <v>837</v>
      </c>
      <c r="R256" t="s">
        <v>25</v>
      </c>
      <c r="S256" s="1">
        <v>16110</v>
      </c>
      <c r="T256">
        <v>13.9</v>
      </c>
      <c r="U256" s="2">
        <v>0.25</v>
      </c>
      <c r="V256" s="3">
        <v>0.4</v>
      </c>
      <c r="W256" s="3">
        <v>0.6</v>
      </c>
      <c r="X256" t="s">
        <v>355</v>
      </c>
      <c r="Y256" t="b">
        <v>0</v>
      </c>
    </row>
    <row r="257" spans="1:25" x14ac:dyDescent="0.25">
      <c r="A257" t="s">
        <v>333</v>
      </c>
      <c r="B257" t="s">
        <v>356</v>
      </c>
      <c r="C257" t="s">
        <v>335</v>
      </c>
      <c r="D257">
        <v>2750</v>
      </c>
      <c r="E257">
        <v>33.1</v>
      </c>
      <c r="F257">
        <v>540</v>
      </c>
      <c r="G257">
        <v>34.200000000000003</v>
      </c>
      <c r="H257">
        <v>373</v>
      </c>
      <c r="I257">
        <v>78.900000000000006</v>
      </c>
      <c r="J257">
        <v>346</v>
      </c>
      <c r="K257">
        <v>65</v>
      </c>
      <c r="L257">
        <v>546</v>
      </c>
      <c r="M257">
        <v>94.7</v>
      </c>
      <c r="N257">
        <v>55</v>
      </c>
      <c r="O257" t="s">
        <v>24</v>
      </c>
      <c r="P257">
        <v>11</v>
      </c>
      <c r="Q257">
        <v>624573</v>
      </c>
      <c r="R257" t="s">
        <v>273</v>
      </c>
      <c r="S257" s="1">
        <v>14091</v>
      </c>
      <c r="T257">
        <v>41.8</v>
      </c>
      <c r="U257" s="2">
        <v>0.92</v>
      </c>
      <c r="V257" s="3">
        <v>0.56999999999999995</v>
      </c>
      <c r="W257" s="3">
        <v>0.43</v>
      </c>
      <c r="X257" t="s">
        <v>357</v>
      </c>
      <c r="Y257" t="b">
        <v>0</v>
      </c>
    </row>
    <row r="258" spans="1:25" x14ac:dyDescent="0.25">
      <c r="A258" t="s">
        <v>333</v>
      </c>
      <c r="B258" t="s">
        <v>358</v>
      </c>
      <c r="C258" t="s">
        <v>335</v>
      </c>
      <c r="D258">
        <v>2760</v>
      </c>
      <c r="E258">
        <v>43.4</v>
      </c>
      <c r="F258">
        <v>234</v>
      </c>
      <c r="G258">
        <v>35.4</v>
      </c>
      <c r="H258">
        <v>340</v>
      </c>
      <c r="I258">
        <v>72.599999999999994</v>
      </c>
      <c r="J258">
        <v>493</v>
      </c>
      <c r="K258">
        <v>52.5</v>
      </c>
      <c r="L258">
        <v>760</v>
      </c>
      <c r="M258">
        <v>84.7</v>
      </c>
      <c r="N258">
        <v>193</v>
      </c>
      <c r="O258" t="s">
        <v>24</v>
      </c>
      <c r="P258">
        <v>0</v>
      </c>
      <c r="Q258">
        <v>606429</v>
      </c>
      <c r="R258" t="s">
        <v>359</v>
      </c>
      <c r="S258" s="1">
        <v>19346</v>
      </c>
      <c r="T258">
        <v>10.199999999999999</v>
      </c>
      <c r="U258" s="2">
        <v>0.22</v>
      </c>
      <c r="V258" s="3">
        <v>0.55000000000000004</v>
      </c>
      <c r="W258" s="3">
        <v>0.45</v>
      </c>
      <c r="X258" t="s">
        <v>358</v>
      </c>
      <c r="Y258" t="b">
        <v>0</v>
      </c>
    </row>
    <row r="259" spans="1:25" x14ac:dyDescent="0.25">
      <c r="A259" t="s">
        <v>333</v>
      </c>
      <c r="B259" t="s">
        <v>360</v>
      </c>
      <c r="C259" t="s">
        <v>335</v>
      </c>
      <c r="D259">
        <v>2770</v>
      </c>
      <c r="E259">
        <v>33.200000000000003</v>
      </c>
      <c r="F259">
        <v>536</v>
      </c>
      <c r="G259">
        <v>29.3</v>
      </c>
      <c r="H259">
        <v>488</v>
      </c>
      <c r="I259">
        <v>89.6</v>
      </c>
      <c r="J259">
        <v>132</v>
      </c>
      <c r="K259">
        <v>98.6</v>
      </c>
      <c r="L259">
        <v>79</v>
      </c>
      <c r="M259">
        <v>88.3</v>
      </c>
      <c r="N259">
        <v>146</v>
      </c>
      <c r="O259" t="s">
        <v>24</v>
      </c>
      <c r="P259">
        <v>0</v>
      </c>
      <c r="Q259">
        <v>624378</v>
      </c>
      <c r="R259" t="s">
        <v>186</v>
      </c>
      <c r="S259" s="1">
        <v>3337</v>
      </c>
      <c r="T259">
        <v>12.9</v>
      </c>
      <c r="U259" s="2">
        <v>0.44</v>
      </c>
      <c r="V259" s="3">
        <v>0.55000000000000004</v>
      </c>
      <c r="W259" s="3">
        <v>0.45</v>
      </c>
      <c r="X259" t="s">
        <v>360</v>
      </c>
      <c r="Y259" t="b">
        <v>0</v>
      </c>
    </row>
    <row r="260" spans="1:25" x14ac:dyDescent="0.25">
      <c r="A260" t="s">
        <v>333</v>
      </c>
      <c r="B260" t="s">
        <v>361</v>
      </c>
      <c r="C260" t="s">
        <v>335</v>
      </c>
      <c r="D260">
        <v>2780</v>
      </c>
      <c r="E260">
        <v>48.8</v>
      </c>
      <c r="F260">
        <v>146</v>
      </c>
      <c r="G260">
        <v>31.4</v>
      </c>
      <c r="H260">
        <v>433</v>
      </c>
      <c r="I260">
        <v>85.3</v>
      </c>
      <c r="J260">
        <v>204</v>
      </c>
      <c r="K260">
        <v>66.5</v>
      </c>
      <c r="L260">
        <v>516</v>
      </c>
      <c r="M260">
        <v>49.3</v>
      </c>
      <c r="N260">
        <v>820</v>
      </c>
      <c r="O260" t="s">
        <v>24</v>
      </c>
      <c r="P260">
        <v>0</v>
      </c>
      <c r="Q260">
        <v>623277</v>
      </c>
      <c r="R260" t="s">
        <v>42</v>
      </c>
      <c r="S260" s="1">
        <v>31416</v>
      </c>
      <c r="T260">
        <v>11.7</v>
      </c>
      <c r="U260" s="2">
        <v>7.0000000000000007E-2</v>
      </c>
      <c r="V260" s="3" t="s">
        <v>2857</v>
      </c>
      <c r="W260" s="3" t="s">
        <v>2857</v>
      </c>
      <c r="X260" t="s">
        <v>362</v>
      </c>
      <c r="Y260" t="b">
        <v>0</v>
      </c>
    </row>
    <row r="261" spans="1:25" x14ac:dyDescent="0.25">
      <c r="A261" t="s">
        <v>333</v>
      </c>
      <c r="B261" t="s">
        <v>363</v>
      </c>
      <c r="C261" t="s">
        <v>335</v>
      </c>
      <c r="D261">
        <v>2800</v>
      </c>
      <c r="E261">
        <v>33.1</v>
      </c>
      <c r="F261">
        <v>541</v>
      </c>
      <c r="G261">
        <v>38.200000000000003</v>
      </c>
      <c r="H261">
        <v>281</v>
      </c>
      <c r="I261">
        <v>84.1</v>
      </c>
      <c r="J261">
        <v>230</v>
      </c>
      <c r="K261">
        <v>66</v>
      </c>
      <c r="L261">
        <v>528</v>
      </c>
      <c r="M261">
        <v>59.5</v>
      </c>
      <c r="N261">
        <v>594</v>
      </c>
      <c r="O261" t="s">
        <v>24</v>
      </c>
      <c r="P261">
        <v>6</v>
      </c>
      <c r="Q261">
        <v>131756</v>
      </c>
      <c r="R261" t="s">
        <v>188</v>
      </c>
      <c r="S261" s="1">
        <v>10719</v>
      </c>
      <c r="T261">
        <v>20.8</v>
      </c>
      <c r="U261" s="2">
        <v>0.08</v>
      </c>
      <c r="V261" s="3">
        <v>0.55000000000000004</v>
      </c>
      <c r="W261" s="3">
        <v>0.45</v>
      </c>
      <c r="X261" t="s">
        <v>363</v>
      </c>
      <c r="Y261" t="b">
        <v>0</v>
      </c>
    </row>
    <row r="262" spans="1:25" x14ac:dyDescent="0.25">
      <c r="A262" t="s">
        <v>333</v>
      </c>
      <c r="B262" t="s">
        <v>364</v>
      </c>
      <c r="C262" t="s">
        <v>335</v>
      </c>
      <c r="D262">
        <v>2810</v>
      </c>
      <c r="E262">
        <v>31.3</v>
      </c>
      <c r="F262">
        <v>625</v>
      </c>
      <c r="G262">
        <v>35.6</v>
      </c>
      <c r="H262">
        <v>332</v>
      </c>
      <c r="I262">
        <v>83.4</v>
      </c>
      <c r="J262">
        <v>250</v>
      </c>
      <c r="K262">
        <v>61.8</v>
      </c>
      <c r="L262">
        <v>618</v>
      </c>
      <c r="M262">
        <v>96</v>
      </c>
      <c r="N262">
        <v>31</v>
      </c>
      <c r="O262" t="s">
        <v>24</v>
      </c>
      <c r="P262">
        <v>0</v>
      </c>
      <c r="Q262">
        <v>131534</v>
      </c>
      <c r="R262" t="s">
        <v>365</v>
      </c>
      <c r="S262" s="1">
        <v>10081</v>
      </c>
      <c r="T262">
        <v>8.4</v>
      </c>
      <c r="U262" s="2">
        <v>0.36</v>
      </c>
      <c r="V262" s="3">
        <v>0.77</v>
      </c>
      <c r="W262" s="3">
        <v>0.23</v>
      </c>
      <c r="X262" t="s">
        <v>364</v>
      </c>
      <c r="Y262" t="b">
        <v>0</v>
      </c>
    </row>
    <row r="263" spans="1:25" x14ac:dyDescent="0.25">
      <c r="A263" t="s">
        <v>333</v>
      </c>
      <c r="B263" t="s">
        <v>366</v>
      </c>
      <c r="C263" t="s">
        <v>335</v>
      </c>
      <c r="D263">
        <v>2820</v>
      </c>
      <c r="E263">
        <v>37.5</v>
      </c>
      <c r="F263">
        <v>378</v>
      </c>
      <c r="G263">
        <v>38</v>
      </c>
      <c r="H263">
        <v>290</v>
      </c>
      <c r="I263">
        <v>72.3</v>
      </c>
      <c r="J263">
        <v>504</v>
      </c>
      <c r="K263">
        <v>94</v>
      </c>
      <c r="L263">
        <v>128</v>
      </c>
      <c r="M263">
        <v>76</v>
      </c>
      <c r="N263">
        <v>313</v>
      </c>
      <c r="O263" t="s">
        <v>24</v>
      </c>
      <c r="P263">
        <v>11</v>
      </c>
      <c r="Q263">
        <v>639</v>
      </c>
      <c r="R263" t="s">
        <v>55</v>
      </c>
      <c r="S263" s="1">
        <v>27034</v>
      </c>
      <c r="T263">
        <v>25.9</v>
      </c>
      <c r="U263" s="2">
        <v>0.16</v>
      </c>
      <c r="V263" s="3">
        <v>0.57999999999999996</v>
      </c>
      <c r="W263" s="3">
        <v>0.42</v>
      </c>
      <c r="X263" t="s">
        <v>367</v>
      </c>
      <c r="Y263" t="b">
        <v>0</v>
      </c>
    </row>
    <row r="264" spans="1:25" x14ac:dyDescent="0.25">
      <c r="A264" t="s">
        <v>333</v>
      </c>
      <c r="B264" t="s">
        <v>368</v>
      </c>
      <c r="C264" t="s">
        <v>335</v>
      </c>
      <c r="D264">
        <v>2830</v>
      </c>
      <c r="E264">
        <v>32.299999999999997</v>
      </c>
      <c r="F264">
        <v>578</v>
      </c>
      <c r="G264">
        <v>36.6</v>
      </c>
      <c r="H264">
        <v>314</v>
      </c>
      <c r="I264">
        <v>81.7</v>
      </c>
      <c r="J264">
        <v>290</v>
      </c>
      <c r="K264">
        <v>76.900000000000006</v>
      </c>
      <c r="L264">
        <v>303</v>
      </c>
      <c r="M264">
        <v>91.6</v>
      </c>
      <c r="N264">
        <v>106</v>
      </c>
      <c r="O264" t="s">
        <v>24</v>
      </c>
      <c r="P264">
        <v>11</v>
      </c>
      <c r="Q264">
        <v>1033</v>
      </c>
      <c r="R264" t="s">
        <v>203</v>
      </c>
      <c r="S264" s="1">
        <v>2703</v>
      </c>
      <c r="T264">
        <v>23.9</v>
      </c>
      <c r="U264" s="2">
        <v>0.67</v>
      </c>
      <c r="V264" s="3" t="s">
        <v>2857</v>
      </c>
      <c r="W264" s="3" t="s">
        <v>2857</v>
      </c>
      <c r="X264" t="s">
        <v>369</v>
      </c>
      <c r="Y264" t="b">
        <v>0</v>
      </c>
    </row>
    <row r="265" spans="1:25" x14ac:dyDescent="0.25">
      <c r="A265" t="s">
        <v>333</v>
      </c>
      <c r="B265" t="s">
        <v>370</v>
      </c>
      <c r="C265" t="s">
        <v>335</v>
      </c>
      <c r="D265">
        <v>2840</v>
      </c>
      <c r="E265">
        <v>35.5</v>
      </c>
      <c r="F265">
        <v>449</v>
      </c>
      <c r="G265">
        <v>36.200000000000003</v>
      </c>
      <c r="H265">
        <v>323</v>
      </c>
      <c r="I265">
        <v>83.2</v>
      </c>
      <c r="J265">
        <v>254</v>
      </c>
      <c r="K265">
        <v>73.2</v>
      </c>
      <c r="L265">
        <v>366</v>
      </c>
      <c r="M265">
        <v>92.8</v>
      </c>
      <c r="N265">
        <v>88</v>
      </c>
      <c r="O265" t="s">
        <v>24</v>
      </c>
      <c r="P265">
        <v>0</v>
      </c>
      <c r="Q265">
        <v>915</v>
      </c>
      <c r="R265" t="s">
        <v>77</v>
      </c>
      <c r="S265" s="1">
        <v>32574</v>
      </c>
      <c r="T265">
        <v>24</v>
      </c>
      <c r="U265" s="2">
        <v>0.34</v>
      </c>
      <c r="V265" s="3">
        <v>0.48</v>
      </c>
      <c r="W265" s="3">
        <v>0.52</v>
      </c>
      <c r="X265" t="s">
        <v>371</v>
      </c>
      <c r="Y265" t="b">
        <v>0</v>
      </c>
    </row>
    <row r="266" spans="1:25" x14ac:dyDescent="0.25">
      <c r="A266" t="s">
        <v>333</v>
      </c>
      <c r="B266" t="s">
        <v>372</v>
      </c>
      <c r="C266" t="s">
        <v>335</v>
      </c>
      <c r="D266">
        <v>2850</v>
      </c>
      <c r="E266">
        <v>39.799999999999997</v>
      </c>
      <c r="F266">
        <v>315</v>
      </c>
      <c r="G266">
        <v>46.7</v>
      </c>
      <c r="H266">
        <v>171</v>
      </c>
      <c r="I266">
        <v>72.2</v>
      </c>
      <c r="J266">
        <v>506</v>
      </c>
      <c r="K266">
        <v>85.9</v>
      </c>
      <c r="L266">
        <v>196</v>
      </c>
      <c r="M266">
        <v>60</v>
      </c>
      <c r="N266">
        <v>584</v>
      </c>
      <c r="O266" t="s">
        <v>24</v>
      </c>
      <c r="P266">
        <v>0</v>
      </c>
      <c r="Q266">
        <v>718</v>
      </c>
      <c r="R266" t="s">
        <v>68</v>
      </c>
      <c r="S266" s="1">
        <v>37709</v>
      </c>
      <c r="T266">
        <v>46.7</v>
      </c>
      <c r="U266" s="2">
        <v>0.16</v>
      </c>
      <c r="V266" s="3">
        <v>0.5</v>
      </c>
      <c r="W266" s="3">
        <v>0.5</v>
      </c>
      <c r="X266" t="s">
        <v>372</v>
      </c>
      <c r="Y266" t="b">
        <v>0</v>
      </c>
    </row>
    <row r="267" spans="1:25" x14ac:dyDescent="0.25">
      <c r="A267" t="s">
        <v>333</v>
      </c>
      <c r="B267" t="s">
        <v>373</v>
      </c>
      <c r="C267" t="s">
        <v>335</v>
      </c>
      <c r="D267">
        <v>2860</v>
      </c>
      <c r="E267">
        <v>31.4</v>
      </c>
      <c r="F267">
        <v>622</v>
      </c>
      <c r="G267">
        <v>34.5</v>
      </c>
      <c r="H267">
        <v>362</v>
      </c>
      <c r="I267">
        <v>94</v>
      </c>
      <c r="J267">
        <v>58</v>
      </c>
      <c r="K267">
        <v>73.8</v>
      </c>
      <c r="L267">
        <v>353</v>
      </c>
      <c r="M267">
        <v>68.599999999999994</v>
      </c>
      <c r="N267">
        <v>425</v>
      </c>
      <c r="O267" t="s">
        <v>24</v>
      </c>
      <c r="P267">
        <v>0</v>
      </c>
      <c r="Q267">
        <v>131620</v>
      </c>
      <c r="R267" t="s">
        <v>115</v>
      </c>
      <c r="S267" s="1">
        <v>11678</v>
      </c>
      <c r="T267">
        <v>18.899999999999999</v>
      </c>
      <c r="U267" s="2">
        <v>0.15</v>
      </c>
      <c r="V267" s="3">
        <v>0.51</v>
      </c>
      <c r="W267" s="3">
        <v>0.49</v>
      </c>
      <c r="X267" t="s">
        <v>373</v>
      </c>
      <c r="Y267" t="b">
        <v>0</v>
      </c>
    </row>
    <row r="268" spans="1:25" x14ac:dyDescent="0.25">
      <c r="A268" t="s">
        <v>333</v>
      </c>
      <c r="B268" t="s">
        <v>374</v>
      </c>
      <c r="C268" t="s">
        <v>335</v>
      </c>
      <c r="D268">
        <v>2870</v>
      </c>
      <c r="E268">
        <v>45.2</v>
      </c>
      <c r="F268">
        <v>200</v>
      </c>
      <c r="G268">
        <v>27.8</v>
      </c>
      <c r="H268">
        <v>520</v>
      </c>
      <c r="I268">
        <v>76.900000000000006</v>
      </c>
      <c r="J268">
        <v>398</v>
      </c>
      <c r="K268">
        <v>66.400000000000006</v>
      </c>
      <c r="L268">
        <v>518</v>
      </c>
      <c r="M268">
        <v>79.900000000000006</v>
      </c>
      <c r="N268">
        <v>257</v>
      </c>
      <c r="O268" t="s">
        <v>24</v>
      </c>
      <c r="P268">
        <v>11</v>
      </c>
      <c r="Q268">
        <v>988</v>
      </c>
      <c r="R268" t="s">
        <v>375</v>
      </c>
      <c r="S268" s="1">
        <v>9966</v>
      </c>
      <c r="T268">
        <v>12.8</v>
      </c>
      <c r="U268" s="2">
        <v>0.37</v>
      </c>
      <c r="V268" s="3">
        <v>0.69</v>
      </c>
      <c r="W268" s="3">
        <v>0.31</v>
      </c>
      <c r="X268" t="s">
        <v>374</v>
      </c>
      <c r="Y268" t="b">
        <v>0</v>
      </c>
    </row>
    <row r="269" spans="1:25" x14ac:dyDescent="0.25">
      <c r="A269" t="s">
        <v>333</v>
      </c>
      <c r="B269" t="s">
        <v>376</v>
      </c>
      <c r="C269" t="s">
        <v>335</v>
      </c>
      <c r="D269">
        <v>2880</v>
      </c>
      <c r="E269">
        <v>28.7</v>
      </c>
      <c r="F269">
        <v>758</v>
      </c>
      <c r="G269">
        <v>36.700000000000003</v>
      </c>
      <c r="H269">
        <v>309</v>
      </c>
      <c r="I269">
        <v>84.2</v>
      </c>
      <c r="J269">
        <v>229</v>
      </c>
      <c r="K269">
        <v>83.1</v>
      </c>
      <c r="L269">
        <v>225</v>
      </c>
      <c r="M269">
        <v>92.9</v>
      </c>
      <c r="N269">
        <v>85</v>
      </c>
      <c r="O269" t="s">
        <v>24</v>
      </c>
      <c r="P269">
        <v>11</v>
      </c>
      <c r="Q269">
        <v>709</v>
      </c>
      <c r="R269" t="s">
        <v>55</v>
      </c>
      <c r="S269" s="1">
        <v>27269</v>
      </c>
      <c r="T269">
        <v>26.8</v>
      </c>
      <c r="U269" s="2">
        <v>0.31</v>
      </c>
      <c r="V269" s="3">
        <v>0.54</v>
      </c>
      <c r="W269" s="3">
        <v>0.46</v>
      </c>
      <c r="X269" t="s">
        <v>376</v>
      </c>
      <c r="Y269" t="b">
        <v>0</v>
      </c>
    </row>
    <row r="270" spans="1:25" x14ac:dyDescent="0.25">
      <c r="A270" t="s">
        <v>333</v>
      </c>
      <c r="B270" t="s">
        <v>377</v>
      </c>
      <c r="C270" t="s">
        <v>335</v>
      </c>
      <c r="D270">
        <v>2890</v>
      </c>
      <c r="E270">
        <v>36.6</v>
      </c>
      <c r="F270">
        <v>408</v>
      </c>
      <c r="G270">
        <v>38.200000000000003</v>
      </c>
      <c r="H270">
        <v>282</v>
      </c>
      <c r="I270">
        <v>83.2</v>
      </c>
      <c r="J270">
        <v>255</v>
      </c>
      <c r="K270">
        <v>92.8</v>
      </c>
      <c r="L270">
        <v>138</v>
      </c>
      <c r="M270">
        <v>44</v>
      </c>
      <c r="N270">
        <v>990</v>
      </c>
      <c r="O270" t="s">
        <v>24</v>
      </c>
      <c r="P270">
        <v>0</v>
      </c>
      <c r="Q270">
        <v>128785</v>
      </c>
      <c r="R270" t="s">
        <v>42</v>
      </c>
      <c r="S270" s="1">
        <v>40449</v>
      </c>
      <c r="T270">
        <v>12.6</v>
      </c>
      <c r="U270" s="2">
        <v>0.06</v>
      </c>
      <c r="V270" s="3">
        <v>0.38</v>
      </c>
      <c r="W270" s="3">
        <v>0.62</v>
      </c>
      <c r="X270" t="s">
        <v>377</v>
      </c>
      <c r="Y270" t="b">
        <v>0</v>
      </c>
    </row>
    <row r="271" spans="1:25" x14ac:dyDescent="0.25">
      <c r="A271" t="s">
        <v>333</v>
      </c>
      <c r="B271" t="s">
        <v>378</v>
      </c>
      <c r="C271" t="s">
        <v>335</v>
      </c>
      <c r="D271">
        <v>2900</v>
      </c>
      <c r="E271">
        <v>29.8</v>
      </c>
      <c r="F271">
        <v>700</v>
      </c>
      <c r="G271">
        <v>33.5</v>
      </c>
      <c r="H271">
        <v>391</v>
      </c>
      <c r="I271">
        <v>89.1</v>
      </c>
      <c r="J271">
        <v>137</v>
      </c>
      <c r="K271">
        <v>91.5</v>
      </c>
      <c r="L271">
        <v>150</v>
      </c>
      <c r="M271">
        <v>76.900000000000006</v>
      </c>
      <c r="N271">
        <v>299</v>
      </c>
      <c r="O271" t="s">
        <v>24</v>
      </c>
      <c r="P271">
        <v>0</v>
      </c>
      <c r="Q271">
        <v>731</v>
      </c>
      <c r="R271" t="s">
        <v>165</v>
      </c>
      <c r="S271" s="1">
        <v>18279</v>
      </c>
      <c r="T271">
        <v>9.9</v>
      </c>
      <c r="U271" s="2">
        <v>0.13</v>
      </c>
      <c r="V271" s="3">
        <v>0.52</v>
      </c>
      <c r="W271" s="3">
        <v>0.48</v>
      </c>
      <c r="X271" t="s">
        <v>378</v>
      </c>
      <c r="Y271" t="b">
        <v>0</v>
      </c>
    </row>
    <row r="272" spans="1:25" x14ac:dyDescent="0.25">
      <c r="A272" t="s">
        <v>333</v>
      </c>
      <c r="B272" t="s">
        <v>379</v>
      </c>
      <c r="C272" t="s">
        <v>335</v>
      </c>
      <c r="D272">
        <v>2930</v>
      </c>
      <c r="E272">
        <v>44.8</v>
      </c>
      <c r="F272">
        <v>208</v>
      </c>
      <c r="G272">
        <v>49.5</v>
      </c>
      <c r="H272">
        <v>145</v>
      </c>
      <c r="I272">
        <v>63.1</v>
      </c>
      <c r="J272">
        <v>706</v>
      </c>
      <c r="K272">
        <v>99.6</v>
      </c>
      <c r="L272">
        <v>54</v>
      </c>
      <c r="M272">
        <v>58.9</v>
      </c>
      <c r="N272">
        <v>608</v>
      </c>
      <c r="O272" t="s">
        <v>24</v>
      </c>
      <c r="P272">
        <v>0</v>
      </c>
      <c r="Q272">
        <v>1031</v>
      </c>
      <c r="R272" t="s">
        <v>68</v>
      </c>
      <c r="S272" s="1">
        <v>15152</v>
      </c>
      <c r="T272">
        <v>25.3</v>
      </c>
      <c r="U272" s="2">
        <v>0.2</v>
      </c>
      <c r="V272" s="3">
        <v>0.34</v>
      </c>
      <c r="W272" s="3">
        <v>0.66</v>
      </c>
      <c r="X272" t="s">
        <v>379</v>
      </c>
      <c r="Y272" t="b">
        <v>0</v>
      </c>
    </row>
    <row r="273" spans="1:25" x14ac:dyDescent="0.25">
      <c r="A273" t="s">
        <v>333</v>
      </c>
      <c r="B273" t="s">
        <v>380</v>
      </c>
      <c r="C273" t="s">
        <v>335</v>
      </c>
      <c r="D273">
        <v>2940</v>
      </c>
      <c r="E273">
        <v>31.3</v>
      </c>
      <c r="F273">
        <v>626</v>
      </c>
      <c r="G273">
        <v>34.5</v>
      </c>
      <c r="H273">
        <v>363</v>
      </c>
      <c r="I273">
        <v>88</v>
      </c>
      <c r="J273">
        <v>155</v>
      </c>
      <c r="K273">
        <v>73</v>
      </c>
      <c r="L273">
        <v>369</v>
      </c>
      <c r="M273">
        <v>96.8</v>
      </c>
      <c r="N273">
        <v>25</v>
      </c>
      <c r="O273" t="s">
        <v>24</v>
      </c>
      <c r="P273">
        <v>0</v>
      </c>
      <c r="Q273">
        <v>806</v>
      </c>
      <c r="R273" t="s">
        <v>25</v>
      </c>
      <c r="S273" s="1">
        <v>14630</v>
      </c>
      <c r="T273">
        <v>16.3</v>
      </c>
      <c r="U273" s="2">
        <v>0.33</v>
      </c>
      <c r="V273" s="3">
        <v>0.54</v>
      </c>
      <c r="W273" s="3">
        <v>0.46</v>
      </c>
      <c r="X273" t="s">
        <v>380</v>
      </c>
      <c r="Y273" t="b">
        <v>0</v>
      </c>
    </row>
    <row r="274" spans="1:25" x14ac:dyDescent="0.25">
      <c r="A274" t="s">
        <v>333</v>
      </c>
      <c r="B274" t="s">
        <v>381</v>
      </c>
      <c r="C274" t="s">
        <v>335</v>
      </c>
      <c r="D274">
        <v>2950</v>
      </c>
      <c r="E274">
        <v>34.799999999999997</v>
      </c>
      <c r="F274">
        <v>470</v>
      </c>
      <c r="G274">
        <v>26.4</v>
      </c>
      <c r="H274">
        <v>559</v>
      </c>
      <c r="I274">
        <v>84</v>
      </c>
      <c r="J274">
        <v>237</v>
      </c>
      <c r="K274">
        <v>88.3</v>
      </c>
      <c r="L274">
        <v>178</v>
      </c>
      <c r="M274">
        <v>98.5</v>
      </c>
      <c r="N274">
        <v>3</v>
      </c>
      <c r="O274" t="s">
        <v>24</v>
      </c>
      <c r="P274">
        <v>1</v>
      </c>
      <c r="Q274">
        <v>623415</v>
      </c>
      <c r="R274" t="s">
        <v>40</v>
      </c>
      <c r="S274" s="1">
        <v>3714</v>
      </c>
      <c r="T274">
        <v>14</v>
      </c>
      <c r="U274" s="2">
        <v>0.67</v>
      </c>
      <c r="V274" s="3">
        <v>0.46</v>
      </c>
      <c r="W274" s="3">
        <v>0.54</v>
      </c>
      <c r="X274" t="s">
        <v>381</v>
      </c>
      <c r="Y274" t="b">
        <v>0</v>
      </c>
    </row>
    <row r="275" spans="1:25" x14ac:dyDescent="0.25">
      <c r="A275" t="s">
        <v>333</v>
      </c>
      <c r="B275" t="s">
        <v>382</v>
      </c>
      <c r="C275" t="s">
        <v>335</v>
      </c>
      <c r="D275">
        <v>2960</v>
      </c>
      <c r="E275">
        <v>27.6</v>
      </c>
      <c r="F275">
        <v>839</v>
      </c>
      <c r="G275">
        <v>30.2</v>
      </c>
      <c r="H275">
        <v>468</v>
      </c>
      <c r="I275">
        <v>89.7</v>
      </c>
      <c r="J275">
        <v>131</v>
      </c>
      <c r="K275">
        <v>62.8</v>
      </c>
      <c r="L275">
        <v>599</v>
      </c>
      <c r="M275">
        <v>89.5</v>
      </c>
      <c r="N275">
        <v>132</v>
      </c>
      <c r="O275" t="s">
        <v>24</v>
      </c>
      <c r="P275">
        <v>0</v>
      </c>
      <c r="Q275">
        <v>857</v>
      </c>
      <c r="R275" t="s">
        <v>25</v>
      </c>
      <c r="S275" s="1">
        <v>18505</v>
      </c>
      <c r="T275">
        <v>16.8</v>
      </c>
      <c r="U275" s="2">
        <v>0.21</v>
      </c>
      <c r="V275" s="3">
        <v>0.47</v>
      </c>
      <c r="W275" s="3">
        <v>0.53</v>
      </c>
      <c r="X275" t="s">
        <v>382</v>
      </c>
      <c r="Y275" t="b">
        <v>0</v>
      </c>
    </row>
    <row r="276" spans="1:25" x14ac:dyDescent="0.25">
      <c r="A276" t="s">
        <v>333</v>
      </c>
      <c r="B276" t="s">
        <v>383</v>
      </c>
      <c r="C276" t="s">
        <v>335</v>
      </c>
      <c r="D276">
        <v>2970</v>
      </c>
      <c r="E276">
        <v>31.6</v>
      </c>
      <c r="F276">
        <v>609</v>
      </c>
      <c r="G276">
        <v>38.4</v>
      </c>
      <c r="H276">
        <v>276</v>
      </c>
      <c r="I276">
        <v>82</v>
      </c>
      <c r="J276">
        <v>285</v>
      </c>
      <c r="K276">
        <v>70.5</v>
      </c>
      <c r="L276">
        <v>417</v>
      </c>
      <c r="M276">
        <v>90.9</v>
      </c>
      <c r="N276">
        <v>118</v>
      </c>
      <c r="O276" t="s">
        <v>24</v>
      </c>
      <c r="P276">
        <v>0</v>
      </c>
      <c r="Q276">
        <v>808</v>
      </c>
      <c r="R276" t="s">
        <v>77</v>
      </c>
      <c r="S276" s="1">
        <v>16894</v>
      </c>
      <c r="T276">
        <v>22.5</v>
      </c>
      <c r="U276" s="2">
        <v>0.31</v>
      </c>
      <c r="V276" s="3">
        <v>0.6</v>
      </c>
      <c r="W276" s="3">
        <v>0.4</v>
      </c>
      <c r="X276" t="s">
        <v>383</v>
      </c>
      <c r="Y276" t="b">
        <v>0</v>
      </c>
    </row>
    <row r="277" spans="1:25" x14ac:dyDescent="0.25">
      <c r="A277" t="s">
        <v>333</v>
      </c>
      <c r="B277" t="s">
        <v>384</v>
      </c>
      <c r="C277" t="s">
        <v>335</v>
      </c>
      <c r="D277">
        <v>2980</v>
      </c>
      <c r="E277">
        <v>42.4</v>
      </c>
      <c r="F277">
        <v>256</v>
      </c>
      <c r="G277">
        <v>48.1</v>
      </c>
      <c r="H277">
        <v>158</v>
      </c>
      <c r="I277">
        <v>62.6</v>
      </c>
      <c r="J277">
        <v>718</v>
      </c>
      <c r="K277">
        <v>99.8</v>
      </c>
      <c r="L277">
        <v>44</v>
      </c>
      <c r="M277">
        <v>65.400000000000006</v>
      </c>
      <c r="N277">
        <v>476</v>
      </c>
      <c r="O277" t="s">
        <v>24</v>
      </c>
      <c r="P277">
        <v>0</v>
      </c>
      <c r="Q277">
        <v>745</v>
      </c>
      <c r="R277" t="s">
        <v>68</v>
      </c>
      <c r="S277" s="1">
        <v>15882</v>
      </c>
      <c r="T277">
        <v>37</v>
      </c>
      <c r="U277" s="2">
        <v>0.19</v>
      </c>
      <c r="V277" s="3">
        <v>0.33</v>
      </c>
      <c r="W277" s="3">
        <v>0.67</v>
      </c>
      <c r="X277" t="s">
        <v>385</v>
      </c>
      <c r="Y277" t="b">
        <v>0</v>
      </c>
    </row>
    <row r="278" spans="1:25" x14ac:dyDescent="0.25">
      <c r="A278" t="s">
        <v>333</v>
      </c>
      <c r="B278" t="s">
        <v>386</v>
      </c>
      <c r="C278" t="s">
        <v>335</v>
      </c>
      <c r="D278">
        <v>2990</v>
      </c>
      <c r="E278">
        <v>43.8</v>
      </c>
      <c r="F278">
        <v>228</v>
      </c>
      <c r="G278">
        <v>44.1</v>
      </c>
      <c r="H278">
        <v>199</v>
      </c>
      <c r="I278">
        <v>57.6</v>
      </c>
      <c r="J278">
        <v>830</v>
      </c>
      <c r="K278">
        <v>96.2</v>
      </c>
      <c r="L278">
        <v>101</v>
      </c>
      <c r="M278">
        <v>86.7</v>
      </c>
      <c r="N278">
        <v>173</v>
      </c>
      <c r="O278" t="s">
        <v>24</v>
      </c>
      <c r="P278">
        <v>0</v>
      </c>
      <c r="Q278">
        <v>810</v>
      </c>
      <c r="R278" t="s">
        <v>186</v>
      </c>
      <c r="S278" s="1">
        <v>11373</v>
      </c>
      <c r="T278">
        <v>19</v>
      </c>
      <c r="U278" s="2">
        <v>0.31</v>
      </c>
      <c r="V278" s="3">
        <v>0.32</v>
      </c>
      <c r="W278" s="3">
        <v>0.68</v>
      </c>
      <c r="X278" t="s">
        <v>386</v>
      </c>
      <c r="Y278" t="b">
        <v>0</v>
      </c>
    </row>
    <row r="279" spans="1:25" x14ac:dyDescent="0.25">
      <c r="A279" t="s">
        <v>333</v>
      </c>
      <c r="B279" t="s">
        <v>387</v>
      </c>
      <c r="C279" t="s">
        <v>335</v>
      </c>
      <c r="D279">
        <v>3010</v>
      </c>
      <c r="E279">
        <v>34.6</v>
      </c>
      <c r="F279">
        <v>475</v>
      </c>
      <c r="G279">
        <v>26.9</v>
      </c>
      <c r="H279">
        <v>545</v>
      </c>
      <c r="I279">
        <v>98.3</v>
      </c>
      <c r="J279">
        <v>10</v>
      </c>
      <c r="K279">
        <v>66.8</v>
      </c>
      <c r="L279">
        <v>510</v>
      </c>
      <c r="M279">
        <v>49.8</v>
      </c>
      <c r="N279">
        <v>808</v>
      </c>
      <c r="O279" t="s">
        <v>24</v>
      </c>
      <c r="P279">
        <v>0</v>
      </c>
      <c r="Q279">
        <v>622947</v>
      </c>
      <c r="R279" t="s">
        <v>233</v>
      </c>
      <c r="S279" s="1">
        <v>4087</v>
      </c>
      <c r="T279">
        <v>13.9</v>
      </c>
      <c r="U279" s="2">
        <v>0.05</v>
      </c>
      <c r="V279" s="3">
        <v>0.62</v>
      </c>
      <c r="W279" s="3">
        <v>0.38</v>
      </c>
      <c r="X279" t="s">
        <v>387</v>
      </c>
      <c r="Y279" t="b">
        <v>0</v>
      </c>
    </row>
    <row r="280" spans="1:25" x14ac:dyDescent="0.25">
      <c r="A280" t="s">
        <v>333</v>
      </c>
      <c r="B280" t="s">
        <v>388</v>
      </c>
      <c r="C280" t="s">
        <v>335</v>
      </c>
      <c r="D280">
        <v>3020</v>
      </c>
      <c r="E280">
        <v>46.9</v>
      </c>
      <c r="F280">
        <v>176</v>
      </c>
      <c r="G280">
        <v>48</v>
      </c>
      <c r="H280">
        <v>159</v>
      </c>
      <c r="I280">
        <v>70</v>
      </c>
      <c r="J280">
        <v>558</v>
      </c>
      <c r="K280">
        <v>98.3</v>
      </c>
      <c r="L280">
        <v>86</v>
      </c>
      <c r="M280">
        <v>37.799999999999997</v>
      </c>
      <c r="N280">
        <v>1207</v>
      </c>
      <c r="O280" t="s">
        <v>24</v>
      </c>
      <c r="P280">
        <v>0</v>
      </c>
      <c r="Q280">
        <v>948</v>
      </c>
      <c r="R280" t="s">
        <v>42</v>
      </c>
      <c r="S280" s="1">
        <v>45764</v>
      </c>
      <c r="T280">
        <v>14.7</v>
      </c>
      <c r="U280" s="2">
        <v>7.0000000000000007E-2</v>
      </c>
      <c r="V280" s="3">
        <v>0.35</v>
      </c>
      <c r="W280" s="3">
        <v>0.65</v>
      </c>
      <c r="X280" t="s">
        <v>388</v>
      </c>
      <c r="Y280" t="b">
        <v>0</v>
      </c>
    </row>
    <row r="281" spans="1:25" x14ac:dyDescent="0.25">
      <c r="A281" t="s">
        <v>389</v>
      </c>
      <c r="B281" t="s">
        <v>390</v>
      </c>
      <c r="C281" t="s">
        <v>391</v>
      </c>
      <c r="D281">
        <v>3030</v>
      </c>
      <c r="E281">
        <v>42.9</v>
      </c>
      <c r="F281">
        <v>240</v>
      </c>
      <c r="G281">
        <v>43.5</v>
      </c>
      <c r="H281">
        <v>204</v>
      </c>
      <c r="I281">
        <v>68.599999999999994</v>
      </c>
      <c r="J281">
        <v>591</v>
      </c>
      <c r="K281">
        <v>94.7</v>
      </c>
      <c r="L281">
        <v>121</v>
      </c>
      <c r="M281">
        <v>34.5</v>
      </c>
      <c r="N281">
        <v>1333</v>
      </c>
      <c r="O281" t="s">
        <v>24</v>
      </c>
      <c r="P281">
        <v>0</v>
      </c>
      <c r="Q281">
        <v>606456</v>
      </c>
      <c r="R281" t="s">
        <v>42</v>
      </c>
      <c r="S281" s="1">
        <v>32854</v>
      </c>
      <c r="T281">
        <v>12.3</v>
      </c>
      <c r="U281" s="2">
        <v>0.04</v>
      </c>
      <c r="V281" s="3" t="s">
        <v>2857</v>
      </c>
      <c r="W281" s="3" t="s">
        <v>2857</v>
      </c>
      <c r="X281" t="s">
        <v>390</v>
      </c>
      <c r="Y281" t="b">
        <v>0</v>
      </c>
    </row>
    <row r="282" spans="1:25" x14ac:dyDescent="0.25">
      <c r="A282" t="s">
        <v>389</v>
      </c>
      <c r="B282" t="s">
        <v>392</v>
      </c>
      <c r="C282" t="s">
        <v>391</v>
      </c>
      <c r="D282">
        <v>3040</v>
      </c>
      <c r="E282">
        <v>39.799999999999997</v>
      </c>
      <c r="F282">
        <v>313</v>
      </c>
      <c r="G282">
        <v>39</v>
      </c>
      <c r="H282">
        <v>261</v>
      </c>
      <c r="I282">
        <v>68.8</v>
      </c>
      <c r="J282">
        <v>584</v>
      </c>
      <c r="K282">
        <v>67.2</v>
      </c>
      <c r="L282">
        <v>493</v>
      </c>
      <c r="M282">
        <v>65</v>
      </c>
      <c r="N282">
        <v>483</v>
      </c>
      <c r="O282" t="s">
        <v>24</v>
      </c>
      <c r="P282">
        <v>0</v>
      </c>
      <c r="Q282">
        <v>1023</v>
      </c>
      <c r="R282" t="s">
        <v>68</v>
      </c>
      <c r="S282" s="1">
        <v>12263</v>
      </c>
      <c r="T282">
        <v>19.5</v>
      </c>
      <c r="U282" s="2">
        <v>0.13</v>
      </c>
      <c r="V282" s="3">
        <v>0.53</v>
      </c>
      <c r="W282" s="3">
        <v>0.47</v>
      </c>
      <c r="X282" t="s">
        <v>392</v>
      </c>
      <c r="Y282" t="b">
        <v>0</v>
      </c>
    </row>
    <row r="283" spans="1:25" x14ac:dyDescent="0.25">
      <c r="A283" t="s">
        <v>389</v>
      </c>
      <c r="B283" t="s">
        <v>393</v>
      </c>
      <c r="C283" t="s">
        <v>391</v>
      </c>
      <c r="D283">
        <v>3060</v>
      </c>
      <c r="E283">
        <v>35.200000000000003</v>
      </c>
      <c r="F283">
        <v>455</v>
      </c>
      <c r="G283">
        <v>30</v>
      </c>
      <c r="H283">
        <v>472</v>
      </c>
      <c r="I283">
        <v>89.4</v>
      </c>
      <c r="J283">
        <v>134</v>
      </c>
      <c r="K283">
        <v>74.5</v>
      </c>
      <c r="L283">
        <v>343</v>
      </c>
      <c r="M283">
        <v>52.3</v>
      </c>
      <c r="N283">
        <v>730</v>
      </c>
      <c r="O283" t="s">
        <v>24</v>
      </c>
      <c r="P283">
        <v>0</v>
      </c>
      <c r="Q283">
        <v>131360</v>
      </c>
      <c r="R283" t="s">
        <v>233</v>
      </c>
      <c r="S283" s="1">
        <v>28830</v>
      </c>
      <c r="T283">
        <v>39.1</v>
      </c>
      <c r="U283" s="2">
        <v>7.0000000000000007E-2</v>
      </c>
      <c r="V283" s="3">
        <v>0.71</v>
      </c>
      <c r="W283" s="3">
        <v>0.28999999999999998</v>
      </c>
      <c r="X283" t="s">
        <v>393</v>
      </c>
      <c r="Y283" t="b">
        <v>0</v>
      </c>
    </row>
    <row r="284" spans="1:25" x14ac:dyDescent="0.25">
      <c r="A284" t="s">
        <v>389</v>
      </c>
      <c r="B284" t="s">
        <v>394</v>
      </c>
      <c r="C284" t="s">
        <v>391</v>
      </c>
      <c r="D284">
        <v>3070</v>
      </c>
      <c r="E284">
        <v>27.3</v>
      </c>
      <c r="F284">
        <v>859</v>
      </c>
      <c r="G284">
        <v>32.799999999999997</v>
      </c>
      <c r="H284">
        <v>402</v>
      </c>
      <c r="I284">
        <v>92.4</v>
      </c>
      <c r="J284">
        <v>86</v>
      </c>
      <c r="K284">
        <v>89.9</v>
      </c>
      <c r="L284">
        <v>166</v>
      </c>
      <c r="M284">
        <v>49.7</v>
      </c>
      <c r="N284">
        <v>809</v>
      </c>
      <c r="O284" t="s">
        <v>24</v>
      </c>
      <c r="P284">
        <v>0</v>
      </c>
      <c r="Q284">
        <v>933</v>
      </c>
      <c r="R284" t="s">
        <v>228</v>
      </c>
      <c r="S284" s="1">
        <v>7110</v>
      </c>
      <c r="T284">
        <v>14.7</v>
      </c>
      <c r="U284" s="2">
        <v>7.0000000000000007E-2</v>
      </c>
      <c r="V284" s="3">
        <v>0.56999999999999995</v>
      </c>
      <c r="W284" s="3">
        <v>0.43</v>
      </c>
      <c r="X284" t="s">
        <v>394</v>
      </c>
      <c r="Y284" t="b">
        <v>0</v>
      </c>
    </row>
    <row r="285" spans="1:25" x14ac:dyDescent="0.25">
      <c r="A285" t="s">
        <v>389</v>
      </c>
      <c r="B285" t="s">
        <v>395</v>
      </c>
      <c r="C285" t="s">
        <v>391</v>
      </c>
      <c r="D285">
        <v>3080</v>
      </c>
      <c r="E285">
        <v>21.1</v>
      </c>
      <c r="F285">
        <v>1292</v>
      </c>
      <c r="G285">
        <v>32.299999999999997</v>
      </c>
      <c r="H285">
        <v>411</v>
      </c>
      <c r="I285">
        <v>92.1</v>
      </c>
      <c r="J285">
        <v>90</v>
      </c>
      <c r="K285">
        <v>43.8</v>
      </c>
      <c r="L285">
        <v>908</v>
      </c>
      <c r="M285">
        <v>91.5</v>
      </c>
      <c r="N285">
        <v>107</v>
      </c>
      <c r="O285" t="s">
        <v>24</v>
      </c>
      <c r="P285">
        <v>0</v>
      </c>
      <c r="Q285">
        <v>131327</v>
      </c>
      <c r="R285" t="s">
        <v>165</v>
      </c>
      <c r="S285" s="1">
        <v>16785</v>
      </c>
      <c r="T285">
        <v>27.5</v>
      </c>
      <c r="U285" s="2">
        <v>0.23</v>
      </c>
      <c r="V285" s="3">
        <v>0.48</v>
      </c>
      <c r="W285" s="3">
        <v>0.52</v>
      </c>
      <c r="X285" t="s">
        <v>395</v>
      </c>
      <c r="Y285" t="b">
        <v>0</v>
      </c>
    </row>
    <row r="286" spans="1:25" x14ac:dyDescent="0.25">
      <c r="A286" t="s">
        <v>389</v>
      </c>
      <c r="B286" t="s">
        <v>396</v>
      </c>
      <c r="C286" t="s">
        <v>391</v>
      </c>
      <c r="D286">
        <v>3090</v>
      </c>
      <c r="E286">
        <v>30.8</v>
      </c>
      <c r="F286">
        <v>647</v>
      </c>
      <c r="G286">
        <v>31.6</v>
      </c>
      <c r="H286">
        <v>427</v>
      </c>
      <c r="I286">
        <v>78.900000000000006</v>
      </c>
      <c r="J286">
        <v>345</v>
      </c>
      <c r="K286">
        <v>71.7</v>
      </c>
      <c r="L286">
        <v>391</v>
      </c>
      <c r="M286">
        <v>89.1</v>
      </c>
      <c r="N286">
        <v>134</v>
      </c>
      <c r="O286" t="s">
        <v>24</v>
      </c>
      <c r="P286">
        <v>11</v>
      </c>
      <c r="Q286">
        <v>698</v>
      </c>
      <c r="R286" t="s">
        <v>55</v>
      </c>
      <c r="S286" s="1">
        <v>17314</v>
      </c>
      <c r="T286">
        <v>14.7</v>
      </c>
      <c r="U286" s="2">
        <v>0.27</v>
      </c>
      <c r="V286" s="3">
        <v>0.54</v>
      </c>
      <c r="W286" s="3">
        <v>0.46</v>
      </c>
      <c r="X286" t="s">
        <v>396</v>
      </c>
      <c r="Y286" t="b">
        <v>0</v>
      </c>
    </row>
    <row r="287" spans="1:25" x14ac:dyDescent="0.25">
      <c r="A287" t="s">
        <v>389</v>
      </c>
      <c r="B287" t="s">
        <v>397</v>
      </c>
      <c r="C287" t="s">
        <v>391</v>
      </c>
      <c r="D287">
        <v>3110</v>
      </c>
      <c r="E287">
        <v>26.7</v>
      </c>
      <c r="F287">
        <v>890</v>
      </c>
      <c r="G287">
        <v>32.1</v>
      </c>
      <c r="H287">
        <v>415</v>
      </c>
      <c r="I287">
        <v>84.9</v>
      </c>
      <c r="J287">
        <v>211</v>
      </c>
      <c r="K287">
        <v>83</v>
      </c>
      <c r="L287">
        <v>226</v>
      </c>
      <c r="M287">
        <v>91.1</v>
      </c>
      <c r="N287">
        <v>114</v>
      </c>
      <c r="O287" t="s">
        <v>24</v>
      </c>
      <c r="P287">
        <v>0</v>
      </c>
      <c r="Q287">
        <v>640</v>
      </c>
      <c r="R287" t="s">
        <v>25</v>
      </c>
      <c r="S287" s="1">
        <v>14145</v>
      </c>
      <c r="T287">
        <v>18.100000000000001</v>
      </c>
      <c r="U287" s="2">
        <v>0.25</v>
      </c>
      <c r="V287" s="3">
        <v>0.65</v>
      </c>
      <c r="W287" s="3">
        <v>0.35</v>
      </c>
      <c r="X287" t="s">
        <v>397</v>
      </c>
      <c r="Y287" t="b">
        <v>0</v>
      </c>
    </row>
    <row r="288" spans="1:25" x14ac:dyDescent="0.25">
      <c r="A288" t="s">
        <v>389</v>
      </c>
      <c r="B288" t="s">
        <v>398</v>
      </c>
      <c r="C288" t="s">
        <v>391</v>
      </c>
      <c r="D288">
        <v>3120</v>
      </c>
      <c r="E288">
        <v>42.7</v>
      </c>
      <c r="F288">
        <v>248</v>
      </c>
      <c r="G288">
        <v>35.1</v>
      </c>
      <c r="H288">
        <v>346</v>
      </c>
      <c r="I288">
        <v>76.3</v>
      </c>
      <c r="J288">
        <v>408</v>
      </c>
      <c r="K288">
        <v>66.3</v>
      </c>
      <c r="L288">
        <v>520</v>
      </c>
      <c r="M288">
        <v>56.4</v>
      </c>
      <c r="N288">
        <v>654</v>
      </c>
      <c r="O288" t="s">
        <v>24</v>
      </c>
      <c r="P288">
        <v>0</v>
      </c>
      <c r="Q288">
        <v>976</v>
      </c>
      <c r="R288" t="s">
        <v>42</v>
      </c>
      <c r="S288" s="1">
        <v>28787</v>
      </c>
      <c r="T288">
        <v>14.1</v>
      </c>
      <c r="U288" s="2">
        <v>0.08</v>
      </c>
      <c r="V288" s="3">
        <v>0.64</v>
      </c>
      <c r="W288" s="3">
        <v>0.36</v>
      </c>
      <c r="X288" t="s">
        <v>399</v>
      </c>
      <c r="Y288" t="b">
        <v>0</v>
      </c>
    </row>
    <row r="289" spans="1:25" x14ac:dyDescent="0.25">
      <c r="A289" t="s">
        <v>389</v>
      </c>
      <c r="B289" t="s">
        <v>400</v>
      </c>
      <c r="C289" t="s">
        <v>391</v>
      </c>
      <c r="D289">
        <v>3130</v>
      </c>
      <c r="E289">
        <v>30</v>
      </c>
      <c r="F289">
        <v>684</v>
      </c>
      <c r="G289">
        <v>31.8</v>
      </c>
      <c r="H289">
        <v>419</v>
      </c>
      <c r="I289">
        <v>81</v>
      </c>
      <c r="J289">
        <v>299</v>
      </c>
      <c r="K289">
        <v>57.7</v>
      </c>
      <c r="L289">
        <v>689</v>
      </c>
      <c r="M289">
        <v>97.4</v>
      </c>
      <c r="N289">
        <v>16</v>
      </c>
      <c r="O289" t="s">
        <v>24</v>
      </c>
      <c r="P289">
        <v>0</v>
      </c>
      <c r="Q289">
        <v>674</v>
      </c>
      <c r="R289" t="s">
        <v>25</v>
      </c>
      <c r="S289" s="1">
        <v>15540</v>
      </c>
      <c r="T289">
        <v>16</v>
      </c>
      <c r="U289" s="2">
        <v>0.41</v>
      </c>
      <c r="V289" s="3">
        <v>0.54</v>
      </c>
      <c r="W289" s="3">
        <v>0.46</v>
      </c>
      <c r="X289" t="s">
        <v>400</v>
      </c>
      <c r="Y289" t="b">
        <v>0</v>
      </c>
    </row>
    <row r="290" spans="1:25" x14ac:dyDescent="0.25">
      <c r="A290" t="s">
        <v>389</v>
      </c>
      <c r="B290" t="s">
        <v>401</v>
      </c>
      <c r="C290" t="s">
        <v>391</v>
      </c>
      <c r="D290">
        <v>3140</v>
      </c>
      <c r="E290">
        <v>29.2</v>
      </c>
      <c r="F290">
        <v>733</v>
      </c>
      <c r="G290">
        <v>35.4</v>
      </c>
      <c r="H290">
        <v>337</v>
      </c>
      <c r="I290">
        <v>78.400000000000006</v>
      </c>
      <c r="J290">
        <v>353</v>
      </c>
      <c r="K290">
        <v>71</v>
      </c>
      <c r="L290">
        <v>406</v>
      </c>
      <c r="M290">
        <v>88.9</v>
      </c>
      <c r="N290">
        <v>138</v>
      </c>
      <c r="O290" t="s">
        <v>24</v>
      </c>
      <c r="P290">
        <v>0</v>
      </c>
      <c r="Q290">
        <v>823</v>
      </c>
      <c r="R290" t="s">
        <v>77</v>
      </c>
      <c r="S290" s="1">
        <v>17422</v>
      </c>
      <c r="T290">
        <v>29.4</v>
      </c>
      <c r="U290" s="2">
        <v>0.33</v>
      </c>
      <c r="V290" s="3">
        <v>0.66</v>
      </c>
      <c r="W290" s="3">
        <v>0.34</v>
      </c>
      <c r="X290" t="s">
        <v>401</v>
      </c>
      <c r="Y290" t="b">
        <v>0</v>
      </c>
    </row>
    <row r="291" spans="1:25" x14ac:dyDescent="0.25">
      <c r="A291" t="s">
        <v>389</v>
      </c>
      <c r="B291" t="s">
        <v>402</v>
      </c>
      <c r="C291" t="s">
        <v>391</v>
      </c>
      <c r="D291">
        <v>3150</v>
      </c>
      <c r="E291">
        <v>32.9</v>
      </c>
      <c r="F291">
        <v>545</v>
      </c>
      <c r="G291">
        <v>33.799999999999997</v>
      </c>
      <c r="H291">
        <v>383</v>
      </c>
      <c r="I291">
        <v>76.7</v>
      </c>
      <c r="J291">
        <v>401</v>
      </c>
      <c r="K291">
        <v>83</v>
      </c>
      <c r="L291">
        <v>227</v>
      </c>
      <c r="M291">
        <v>77.599999999999994</v>
      </c>
      <c r="N291">
        <v>285</v>
      </c>
      <c r="O291" t="s">
        <v>24</v>
      </c>
      <c r="P291">
        <v>0</v>
      </c>
      <c r="Q291">
        <v>842</v>
      </c>
      <c r="R291" t="s">
        <v>203</v>
      </c>
      <c r="S291" s="1">
        <v>15734</v>
      </c>
      <c r="T291">
        <v>26.1</v>
      </c>
      <c r="U291" s="2">
        <v>0.16</v>
      </c>
      <c r="V291" s="3">
        <v>0.59</v>
      </c>
      <c r="W291" s="3">
        <v>0.41</v>
      </c>
      <c r="X291" t="s">
        <v>403</v>
      </c>
      <c r="Y291" t="b">
        <v>0</v>
      </c>
    </row>
    <row r="292" spans="1:25" x14ac:dyDescent="0.25">
      <c r="A292" t="s">
        <v>389</v>
      </c>
      <c r="B292" t="s">
        <v>404</v>
      </c>
      <c r="C292" t="s">
        <v>391</v>
      </c>
      <c r="D292">
        <v>3160</v>
      </c>
      <c r="E292">
        <v>42.2</v>
      </c>
      <c r="F292">
        <v>259</v>
      </c>
      <c r="G292">
        <v>37.9</v>
      </c>
      <c r="H292">
        <v>293</v>
      </c>
      <c r="I292">
        <v>66.900000000000006</v>
      </c>
      <c r="J292">
        <v>624</v>
      </c>
      <c r="K292">
        <v>69.099999999999994</v>
      </c>
      <c r="L292">
        <v>452</v>
      </c>
      <c r="M292">
        <v>71.599999999999994</v>
      </c>
      <c r="N292">
        <v>380</v>
      </c>
      <c r="O292" t="s">
        <v>24</v>
      </c>
      <c r="P292">
        <v>0</v>
      </c>
      <c r="Q292">
        <v>715321</v>
      </c>
      <c r="R292" t="s">
        <v>83</v>
      </c>
      <c r="S292" s="1">
        <v>51244</v>
      </c>
      <c r="T292">
        <v>18.399999999999999</v>
      </c>
      <c r="U292" s="2">
        <v>0.17</v>
      </c>
      <c r="V292" s="3">
        <v>0.53</v>
      </c>
      <c r="W292" s="3">
        <v>0.47</v>
      </c>
      <c r="X292" t="s">
        <v>404</v>
      </c>
      <c r="Y292" t="b">
        <v>0</v>
      </c>
    </row>
    <row r="293" spans="1:25" x14ac:dyDescent="0.25">
      <c r="A293" t="s">
        <v>389</v>
      </c>
      <c r="B293" t="s">
        <v>405</v>
      </c>
      <c r="C293" t="s">
        <v>391</v>
      </c>
      <c r="D293">
        <v>3170</v>
      </c>
      <c r="E293">
        <v>45.4</v>
      </c>
      <c r="F293">
        <v>199</v>
      </c>
      <c r="G293">
        <v>40.4</v>
      </c>
      <c r="H293">
        <v>245</v>
      </c>
      <c r="I293">
        <v>62</v>
      </c>
      <c r="J293">
        <v>735</v>
      </c>
      <c r="K293">
        <v>99.4</v>
      </c>
      <c r="L293">
        <v>65</v>
      </c>
      <c r="M293">
        <v>66.5</v>
      </c>
      <c r="N293">
        <v>456</v>
      </c>
      <c r="O293" t="s">
        <v>24</v>
      </c>
      <c r="P293">
        <v>0</v>
      </c>
      <c r="Q293">
        <v>936</v>
      </c>
      <c r="R293" t="s">
        <v>115</v>
      </c>
      <c r="S293" s="1">
        <v>19344</v>
      </c>
      <c r="T293">
        <v>13.2</v>
      </c>
      <c r="U293" s="2">
        <v>0.21</v>
      </c>
      <c r="V293" s="3" t="s">
        <v>2857</v>
      </c>
      <c r="W293" s="3" t="s">
        <v>2857</v>
      </c>
      <c r="X293" t="s">
        <v>405</v>
      </c>
      <c r="Y293" t="b">
        <v>0</v>
      </c>
    </row>
    <row r="294" spans="1:25" x14ac:dyDescent="0.25">
      <c r="A294" t="s">
        <v>389</v>
      </c>
      <c r="B294" t="s">
        <v>406</v>
      </c>
      <c r="C294" t="s">
        <v>391</v>
      </c>
      <c r="D294">
        <v>3180</v>
      </c>
      <c r="E294">
        <v>46.4</v>
      </c>
      <c r="F294">
        <v>183</v>
      </c>
      <c r="G294">
        <v>36.299999999999997</v>
      </c>
      <c r="H294">
        <v>320</v>
      </c>
      <c r="I294">
        <v>68.900000000000006</v>
      </c>
      <c r="J294">
        <v>581</v>
      </c>
      <c r="K294">
        <v>71</v>
      </c>
      <c r="L294">
        <v>407</v>
      </c>
      <c r="M294">
        <v>46.8</v>
      </c>
      <c r="N294">
        <v>896</v>
      </c>
      <c r="O294" t="s">
        <v>24</v>
      </c>
      <c r="P294">
        <v>0</v>
      </c>
      <c r="Q294">
        <v>585</v>
      </c>
      <c r="R294" t="s">
        <v>325</v>
      </c>
      <c r="S294" s="1">
        <v>19267</v>
      </c>
      <c r="T294">
        <v>8.9</v>
      </c>
      <c r="U294" s="2">
        <v>0.05</v>
      </c>
      <c r="V294" s="3">
        <v>0.57999999999999996</v>
      </c>
      <c r="W294" s="3">
        <v>0.42</v>
      </c>
      <c r="X294" t="s">
        <v>406</v>
      </c>
      <c r="Y294" t="b">
        <v>0</v>
      </c>
    </row>
    <row r="295" spans="1:25" x14ac:dyDescent="0.25">
      <c r="A295" t="s">
        <v>389</v>
      </c>
      <c r="B295" t="s">
        <v>407</v>
      </c>
      <c r="C295" t="s">
        <v>391</v>
      </c>
      <c r="D295">
        <v>3190</v>
      </c>
      <c r="E295">
        <v>34</v>
      </c>
      <c r="F295">
        <v>492</v>
      </c>
      <c r="G295">
        <v>28.9</v>
      </c>
      <c r="H295">
        <v>498</v>
      </c>
      <c r="I295">
        <v>77.2</v>
      </c>
      <c r="J295">
        <v>390</v>
      </c>
      <c r="K295">
        <v>69.599999999999994</v>
      </c>
      <c r="L295">
        <v>440</v>
      </c>
      <c r="M295">
        <v>97.8</v>
      </c>
      <c r="N295">
        <v>10</v>
      </c>
      <c r="O295" t="s">
        <v>24</v>
      </c>
      <c r="P295">
        <v>0</v>
      </c>
      <c r="Q295">
        <v>748</v>
      </c>
      <c r="R295" t="s">
        <v>74</v>
      </c>
      <c r="S295" s="1">
        <v>7460</v>
      </c>
      <c r="T295">
        <v>10.199999999999999</v>
      </c>
      <c r="U295" s="2">
        <v>0.55000000000000004</v>
      </c>
      <c r="V295" s="3">
        <v>0.65</v>
      </c>
      <c r="W295" s="3">
        <v>0.35</v>
      </c>
      <c r="X295" t="s">
        <v>408</v>
      </c>
      <c r="Y295" t="b">
        <v>0</v>
      </c>
    </row>
    <row r="296" spans="1:25" x14ac:dyDescent="0.25">
      <c r="A296" t="s">
        <v>389</v>
      </c>
      <c r="B296" t="s">
        <v>409</v>
      </c>
      <c r="C296" t="s">
        <v>391</v>
      </c>
      <c r="D296">
        <v>3200</v>
      </c>
      <c r="E296">
        <v>34.4</v>
      </c>
      <c r="F296">
        <v>480</v>
      </c>
      <c r="G296">
        <v>33.1</v>
      </c>
      <c r="H296">
        <v>401</v>
      </c>
      <c r="I296">
        <v>70.3</v>
      </c>
      <c r="J296">
        <v>553</v>
      </c>
      <c r="K296">
        <v>79.599999999999994</v>
      </c>
      <c r="L296">
        <v>269</v>
      </c>
      <c r="M296">
        <v>94.7</v>
      </c>
      <c r="N296">
        <v>54</v>
      </c>
      <c r="O296" t="s">
        <v>24</v>
      </c>
      <c r="P296">
        <v>0</v>
      </c>
      <c r="Q296">
        <v>677</v>
      </c>
      <c r="R296" t="s">
        <v>186</v>
      </c>
      <c r="S296" s="1">
        <v>15315</v>
      </c>
      <c r="T296">
        <v>23.7</v>
      </c>
      <c r="U296" s="2">
        <v>0.48</v>
      </c>
      <c r="V296" s="3">
        <v>0.55000000000000004</v>
      </c>
      <c r="W296" s="3">
        <v>0.45</v>
      </c>
      <c r="X296" t="s">
        <v>409</v>
      </c>
      <c r="Y296" t="b">
        <v>0</v>
      </c>
    </row>
    <row r="297" spans="1:25" x14ac:dyDescent="0.25">
      <c r="A297" t="s">
        <v>389</v>
      </c>
      <c r="B297" t="s">
        <v>410</v>
      </c>
      <c r="C297" t="s">
        <v>391</v>
      </c>
      <c r="D297">
        <v>3210</v>
      </c>
      <c r="E297">
        <v>33.299999999999997</v>
      </c>
      <c r="F297">
        <v>530</v>
      </c>
      <c r="G297">
        <v>33.299999999999997</v>
      </c>
      <c r="H297">
        <v>397</v>
      </c>
      <c r="I297">
        <v>81.599999999999994</v>
      </c>
      <c r="J297">
        <v>291</v>
      </c>
      <c r="K297">
        <v>63</v>
      </c>
      <c r="L297">
        <v>587</v>
      </c>
      <c r="M297">
        <v>62.9</v>
      </c>
      <c r="N297">
        <v>519</v>
      </c>
      <c r="O297" t="s">
        <v>24</v>
      </c>
      <c r="P297">
        <v>0</v>
      </c>
      <c r="Q297">
        <v>724</v>
      </c>
      <c r="R297" t="s">
        <v>68</v>
      </c>
      <c r="S297" s="1">
        <v>29463</v>
      </c>
      <c r="T297">
        <v>23.9</v>
      </c>
      <c r="U297" s="2">
        <v>0.08</v>
      </c>
      <c r="V297" s="3">
        <v>0.54</v>
      </c>
      <c r="W297" s="3">
        <v>0.46</v>
      </c>
      <c r="X297" t="s">
        <v>410</v>
      </c>
      <c r="Y297" t="b">
        <v>0</v>
      </c>
    </row>
    <row r="298" spans="1:25" x14ac:dyDescent="0.25">
      <c r="A298" t="s">
        <v>389</v>
      </c>
      <c r="B298" t="s">
        <v>411</v>
      </c>
      <c r="C298" t="s">
        <v>391</v>
      </c>
      <c r="D298">
        <v>3220</v>
      </c>
      <c r="E298">
        <v>55</v>
      </c>
      <c r="F298">
        <v>100</v>
      </c>
      <c r="G298">
        <v>47.5</v>
      </c>
      <c r="H298">
        <v>161</v>
      </c>
      <c r="I298">
        <v>51.2</v>
      </c>
      <c r="J298">
        <v>989</v>
      </c>
      <c r="K298">
        <v>98.4</v>
      </c>
      <c r="L298">
        <v>82</v>
      </c>
      <c r="M298">
        <v>48.8</v>
      </c>
      <c r="N298">
        <v>835</v>
      </c>
      <c r="O298" t="s">
        <v>24</v>
      </c>
      <c r="P298">
        <v>0</v>
      </c>
      <c r="Q298">
        <v>131724</v>
      </c>
      <c r="R298" t="s">
        <v>65</v>
      </c>
      <c r="S298" s="1">
        <v>18220</v>
      </c>
      <c r="T298">
        <v>7.7</v>
      </c>
      <c r="U298" s="2">
        <v>0.13</v>
      </c>
      <c r="V298" s="3">
        <v>0.28000000000000003</v>
      </c>
      <c r="W298" s="3">
        <v>0.72</v>
      </c>
      <c r="X298" t="s">
        <v>411</v>
      </c>
      <c r="Y298" t="b">
        <v>0</v>
      </c>
    </row>
    <row r="299" spans="1:25" x14ac:dyDescent="0.25">
      <c r="A299" t="s">
        <v>389</v>
      </c>
      <c r="B299" t="s">
        <v>412</v>
      </c>
      <c r="C299" t="s">
        <v>391</v>
      </c>
      <c r="D299">
        <v>3230</v>
      </c>
      <c r="E299">
        <v>33.5</v>
      </c>
      <c r="F299">
        <v>520</v>
      </c>
      <c r="G299">
        <v>38.700000000000003</v>
      </c>
      <c r="H299">
        <v>268</v>
      </c>
      <c r="I299">
        <v>72.7</v>
      </c>
      <c r="J299">
        <v>491</v>
      </c>
      <c r="K299">
        <v>95.5</v>
      </c>
      <c r="L299">
        <v>114</v>
      </c>
      <c r="M299">
        <v>73.599999999999994</v>
      </c>
      <c r="N299">
        <v>356</v>
      </c>
      <c r="O299" t="s">
        <v>24</v>
      </c>
      <c r="P299">
        <v>0</v>
      </c>
      <c r="Q299">
        <v>788</v>
      </c>
      <c r="R299" t="s">
        <v>90</v>
      </c>
      <c r="S299" s="1">
        <v>23545</v>
      </c>
      <c r="T299">
        <v>29.2</v>
      </c>
      <c r="U299" s="2">
        <v>0.2</v>
      </c>
      <c r="V299" s="3">
        <v>0.57999999999999996</v>
      </c>
      <c r="W299" s="3">
        <v>0.42</v>
      </c>
      <c r="X299" t="s">
        <v>412</v>
      </c>
      <c r="Y299" t="b">
        <v>0</v>
      </c>
    </row>
    <row r="300" spans="1:25" x14ac:dyDescent="0.25">
      <c r="A300" t="s">
        <v>389</v>
      </c>
      <c r="B300" t="s">
        <v>413</v>
      </c>
      <c r="C300" t="s">
        <v>391</v>
      </c>
      <c r="D300">
        <v>3240</v>
      </c>
      <c r="E300">
        <v>38.299999999999997</v>
      </c>
      <c r="F300">
        <v>355</v>
      </c>
      <c r="G300">
        <v>35.6</v>
      </c>
      <c r="H300">
        <v>331</v>
      </c>
      <c r="I300">
        <v>74.7</v>
      </c>
      <c r="J300">
        <v>446</v>
      </c>
      <c r="K300">
        <v>68.099999999999994</v>
      </c>
      <c r="L300">
        <v>479</v>
      </c>
      <c r="M300">
        <v>68.5</v>
      </c>
      <c r="N300">
        <v>426</v>
      </c>
      <c r="O300" t="s">
        <v>24</v>
      </c>
      <c r="P300">
        <v>0</v>
      </c>
      <c r="Q300">
        <v>755</v>
      </c>
      <c r="R300" t="s">
        <v>83</v>
      </c>
      <c r="S300" s="1">
        <v>40734</v>
      </c>
      <c r="T300">
        <v>20.5</v>
      </c>
      <c r="U300" s="2">
        <v>0.15</v>
      </c>
      <c r="V300" s="3">
        <v>0.55000000000000004</v>
      </c>
      <c r="W300" s="3">
        <v>0.45</v>
      </c>
      <c r="X300" t="s">
        <v>413</v>
      </c>
      <c r="Y300" t="b">
        <v>0</v>
      </c>
    </row>
    <row r="301" spans="1:25" x14ac:dyDescent="0.25">
      <c r="A301" t="s">
        <v>389</v>
      </c>
      <c r="B301" t="s">
        <v>414</v>
      </c>
      <c r="C301" t="s">
        <v>391</v>
      </c>
      <c r="D301">
        <v>3250</v>
      </c>
      <c r="E301">
        <v>35.6</v>
      </c>
      <c r="F301">
        <v>441</v>
      </c>
      <c r="G301">
        <v>30.4</v>
      </c>
      <c r="H301">
        <v>460</v>
      </c>
      <c r="I301">
        <v>82.3</v>
      </c>
      <c r="J301">
        <v>282</v>
      </c>
      <c r="K301">
        <v>79.099999999999994</v>
      </c>
      <c r="L301">
        <v>275</v>
      </c>
      <c r="M301">
        <v>74.400000000000006</v>
      </c>
      <c r="N301">
        <v>339</v>
      </c>
      <c r="O301" t="s">
        <v>24</v>
      </c>
      <c r="P301">
        <v>0</v>
      </c>
      <c r="Q301">
        <v>967</v>
      </c>
      <c r="R301" t="s">
        <v>226</v>
      </c>
      <c r="S301" s="1">
        <v>11969</v>
      </c>
      <c r="T301">
        <v>14.3</v>
      </c>
      <c r="U301" s="2">
        <v>0.26</v>
      </c>
      <c r="V301" s="3">
        <v>0.54</v>
      </c>
      <c r="W301" s="3">
        <v>0.46</v>
      </c>
      <c r="X301" t="s">
        <v>414</v>
      </c>
      <c r="Y301" t="b">
        <v>0</v>
      </c>
    </row>
    <row r="302" spans="1:25" x14ac:dyDescent="0.25">
      <c r="A302" t="s">
        <v>389</v>
      </c>
      <c r="B302" t="s">
        <v>415</v>
      </c>
      <c r="C302" t="s">
        <v>391</v>
      </c>
      <c r="D302">
        <v>3260</v>
      </c>
      <c r="E302">
        <v>37.4</v>
      </c>
      <c r="F302">
        <v>382</v>
      </c>
      <c r="G302">
        <v>40.6</v>
      </c>
      <c r="H302">
        <v>241</v>
      </c>
      <c r="I302">
        <v>74.7</v>
      </c>
      <c r="J302">
        <v>447</v>
      </c>
      <c r="K302">
        <v>86.7</v>
      </c>
      <c r="L302">
        <v>189</v>
      </c>
      <c r="M302">
        <v>48.4</v>
      </c>
      <c r="N302">
        <v>855</v>
      </c>
      <c r="O302" t="s">
        <v>24</v>
      </c>
      <c r="P302">
        <v>0</v>
      </c>
      <c r="Q302">
        <v>1008</v>
      </c>
      <c r="R302" t="s">
        <v>42</v>
      </c>
      <c r="S302" s="1">
        <v>36797</v>
      </c>
      <c r="T302">
        <v>14.5</v>
      </c>
      <c r="U302" s="2">
        <v>0.04</v>
      </c>
      <c r="V302" s="3">
        <v>0.25</v>
      </c>
      <c r="W302" s="3">
        <v>0.75</v>
      </c>
      <c r="X302" t="s">
        <v>415</v>
      </c>
      <c r="Y302" t="b">
        <v>0</v>
      </c>
    </row>
    <row r="303" spans="1:25" x14ac:dyDescent="0.25">
      <c r="A303" t="s">
        <v>389</v>
      </c>
      <c r="B303" t="s">
        <v>416</v>
      </c>
      <c r="C303" t="s">
        <v>391</v>
      </c>
      <c r="D303">
        <v>3270</v>
      </c>
      <c r="E303">
        <v>36</v>
      </c>
      <c r="F303">
        <v>426</v>
      </c>
      <c r="G303">
        <v>38.4</v>
      </c>
      <c r="H303">
        <v>274</v>
      </c>
      <c r="I303">
        <v>74.7</v>
      </c>
      <c r="J303">
        <v>448</v>
      </c>
      <c r="K303">
        <v>67.8</v>
      </c>
      <c r="L303">
        <v>484</v>
      </c>
      <c r="M303">
        <v>66.2</v>
      </c>
      <c r="N303">
        <v>461</v>
      </c>
      <c r="O303" t="s">
        <v>24</v>
      </c>
      <c r="P303">
        <v>0</v>
      </c>
      <c r="Q303">
        <v>729</v>
      </c>
      <c r="R303" t="s">
        <v>195</v>
      </c>
      <c r="S303" s="1">
        <v>37865</v>
      </c>
      <c r="T303">
        <v>15</v>
      </c>
      <c r="U303" s="2">
        <v>0.09</v>
      </c>
      <c r="V303" s="3">
        <v>0.49</v>
      </c>
      <c r="W303" s="3">
        <v>0.51</v>
      </c>
      <c r="X303" t="s">
        <v>416</v>
      </c>
      <c r="Y303" t="b">
        <v>0</v>
      </c>
    </row>
    <row r="304" spans="1:25" x14ac:dyDescent="0.25">
      <c r="A304" t="s">
        <v>389</v>
      </c>
      <c r="B304" t="s">
        <v>417</v>
      </c>
      <c r="C304" t="s">
        <v>391</v>
      </c>
      <c r="D304">
        <v>3290</v>
      </c>
      <c r="E304">
        <v>35.6</v>
      </c>
      <c r="F304">
        <v>442</v>
      </c>
      <c r="G304">
        <v>35.1</v>
      </c>
      <c r="H304">
        <v>347</v>
      </c>
      <c r="I304">
        <v>75.8</v>
      </c>
      <c r="J304">
        <v>424</v>
      </c>
      <c r="K304">
        <v>68.8</v>
      </c>
      <c r="L304">
        <v>459</v>
      </c>
      <c r="M304">
        <v>81.8</v>
      </c>
      <c r="N304">
        <v>226</v>
      </c>
      <c r="O304" t="s">
        <v>24</v>
      </c>
      <c r="P304">
        <v>0</v>
      </c>
      <c r="Q304">
        <v>682</v>
      </c>
      <c r="R304" t="s">
        <v>222</v>
      </c>
      <c r="S304" s="1">
        <v>19350</v>
      </c>
      <c r="T304">
        <v>20.6</v>
      </c>
      <c r="U304" s="2">
        <v>0.16</v>
      </c>
      <c r="V304" s="3">
        <v>0.61</v>
      </c>
      <c r="W304" s="3">
        <v>0.39</v>
      </c>
      <c r="X304" t="s">
        <v>417</v>
      </c>
      <c r="Y304" t="b">
        <v>0</v>
      </c>
    </row>
    <row r="305" spans="1:25" x14ac:dyDescent="0.25">
      <c r="A305" t="s">
        <v>389</v>
      </c>
      <c r="B305" t="s">
        <v>418</v>
      </c>
      <c r="C305" t="s">
        <v>391</v>
      </c>
      <c r="D305">
        <v>3300</v>
      </c>
      <c r="E305">
        <v>37.6</v>
      </c>
      <c r="F305">
        <v>375</v>
      </c>
      <c r="G305">
        <v>32.299999999999997</v>
      </c>
      <c r="H305">
        <v>412</v>
      </c>
      <c r="I305">
        <v>82.7</v>
      </c>
      <c r="J305">
        <v>267</v>
      </c>
      <c r="K305">
        <v>80.400000000000006</v>
      </c>
      <c r="L305">
        <v>259</v>
      </c>
      <c r="M305">
        <v>50.4</v>
      </c>
      <c r="N305">
        <v>793</v>
      </c>
      <c r="O305" t="s">
        <v>24</v>
      </c>
      <c r="P305">
        <v>0</v>
      </c>
      <c r="Q305">
        <v>892</v>
      </c>
      <c r="R305" t="s">
        <v>233</v>
      </c>
      <c r="S305" s="1">
        <v>17701</v>
      </c>
      <c r="T305">
        <v>31.5</v>
      </c>
      <c r="U305" s="2">
        <v>0.09</v>
      </c>
      <c r="V305" s="3">
        <v>0.54</v>
      </c>
      <c r="W305" s="3">
        <v>0.46</v>
      </c>
      <c r="X305" t="s">
        <v>418</v>
      </c>
      <c r="Y305" t="b">
        <v>0</v>
      </c>
    </row>
    <row r="306" spans="1:25" x14ac:dyDescent="0.25">
      <c r="A306" t="s">
        <v>389</v>
      </c>
      <c r="B306" t="s">
        <v>419</v>
      </c>
      <c r="C306" t="s">
        <v>391</v>
      </c>
      <c r="D306">
        <v>3310</v>
      </c>
      <c r="E306">
        <v>39.9</v>
      </c>
      <c r="F306">
        <v>311</v>
      </c>
      <c r="G306">
        <v>33.5</v>
      </c>
      <c r="H306">
        <v>390</v>
      </c>
      <c r="I306">
        <v>74.3</v>
      </c>
      <c r="J306">
        <v>458</v>
      </c>
      <c r="K306">
        <v>77.5</v>
      </c>
      <c r="L306">
        <v>296</v>
      </c>
      <c r="M306">
        <v>66.900000000000006</v>
      </c>
      <c r="N306">
        <v>448</v>
      </c>
      <c r="O306" t="s">
        <v>24</v>
      </c>
      <c r="P306">
        <v>0</v>
      </c>
      <c r="Q306">
        <v>131526</v>
      </c>
      <c r="R306" t="s">
        <v>233</v>
      </c>
      <c r="S306" s="1">
        <v>18480</v>
      </c>
      <c r="T306">
        <v>24</v>
      </c>
      <c r="U306" s="2">
        <v>0.2</v>
      </c>
      <c r="V306" s="3">
        <v>0.57999999999999996</v>
      </c>
      <c r="W306" s="3">
        <v>0.42</v>
      </c>
      <c r="X306" t="s">
        <v>419</v>
      </c>
      <c r="Y306" t="b">
        <v>0</v>
      </c>
    </row>
    <row r="307" spans="1:25" x14ac:dyDescent="0.25">
      <c r="A307" t="s">
        <v>389</v>
      </c>
      <c r="B307" t="s">
        <v>420</v>
      </c>
      <c r="C307" t="s">
        <v>391</v>
      </c>
      <c r="D307">
        <v>3320</v>
      </c>
      <c r="E307">
        <v>31.6</v>
      </c>
      <c r="F307">
        <v>608</v>
      </c>
      <c r="G307">
        <v>29.3</v>
      </c>
      <c r="H307">
        <v>489</v>
      </c>
      <c r="I307">
        <v>79</v>
      </c>
      <c r="J307">
        <v>344</v>
      </c>
      <c r="K307">
        <v>63.3</v>
      </c>
      <c r="L307">
        <v>581</v>
      </c>
      <c r="M307">
        <v>94.6</v>
      </c>
      <c r="N307">
        <v>58</v>
      </c>
      <c r="O307" t="s">
        <v>24</v>
      </c>
      <c r="P307">
        <v>0</v>
      </c>
      <c r="Q307">
        <v>571</v>
      </c>
      <c r="R307" t="s">
        <v>25</v>
      </c>
      <c r="S307" s="1">
        <v>11290</v>
      </c>
      <c r="T307">
        <v>16.100000000000001</v>
      </c>
      <c r="U307" s="2">
        <v>0.31</v>
      </c>
      <c r="V307" s="3">
        <v>0.55000000000000004</v>
      </c>
      <c r="W307" s="3">
        <v>0.45</v>
      </c>
      <c r="X307" t="s">
        <v>420</v>
      </c>
      <c r="Y307" t="b">
        <v>0</v>
      </c>
    </row>
    <row r="308" spans="1:25" x14ac:dyDescent="0.25">
      <c r="A308" t="s">
        <v>389</v>
      </c>
      <c r="B308" t="s">
        <v>421</v>
      </c>
      <c r="C308" t="s">
        <v>391</v>
      </c>
      <c r="D308">
        <v>3330</v>
      </c>
      <c r="E308">
        <v>23.5</v>
      </c>
      <c r="F308">
        <v>1113</v>
      </c>
      <c r="G308">
        <v>25.8</v>
      </c>
      <c r="H308">
        <v>580</v>
      </c>
      <c r="I308">
        <v>93.5</v>
      </c>
      <c r="J308">
        <v>66</v>
      </c>
      <c r="K308">
        <v>66.8</v>
      </c>
      <c r="L308">
        <v>509</v>
      </c>
      <c r="M308">
        <v>79.5</v>
      </c>
      <c r="N308">
        <v>260</v>
      </c>
      <c r="O308" t="s">
        <v>24</v>
      </c>
      <c r="P308">
        <v>0</v>
      </c>
      <c r="Q308">
        <v>872</v>
      </c>
      <c r="R308" t="s">
        <v>25</v>
      </c>
      <c r="S308" s="1">
        <v>3725</v>
      </c>
      <c r="T308">
        <v>13.1</v>
      </c>
      <c r="U308" s="2">
        <v>0.18</v>
      </c>
      <c r="V308" s="3">
        <v>0.66</v>
      </c>
      <c r="W308" s="3">
        <v>0.34</v>
      </c>
      <c r="X308" t="s">
        <v>421</v>
      </c>
      <c r="Y308" t="b">
        <v>0</v>
      </c>
    </row>
    <row r="309" spans="1:25" x14ac:dyDescent="0.25">
      <c r="A309" t="s">
        <v>389</v>
      </c>
      <c r="B309" t="s">
        <v>422</v>
      </c>
      <c r="C309" t="s">
        <v>391</v>
      </c>
      <c r="D309">
        <v>3340</v>
      </c>
      <c r="E309">
        <v>39.1</v>
      </c>
      <c r="F309">
        <v>337</v>
      </c>
      <c r="G309">
        <v>37.4</v>
      </c>
      <c r="H309">
        <v>301</v>
      </c>
      <c r="I309">
        <v>78.3</v>
      </c>
      <c r="J309">
        <v>359</v>
      </c>
      <c r="K309">
        <v>86.2</v>
      </c>
      <c r="L309">
        <v>193</v>
      </c>
      <c r="M309">
        <v>37</v>
      </c>
      <c r="N309">
        <v>1241</v>
      </c>
      <c r="O309" t="s">
        <v>24</v>
      </c>
      <c r="P309">
        <v>0</v>
      </c>
      <c r="Q309">
        <v>802</v>
      </c>
      <c r="R309" t="s">
        <v>423</v>
      </c>
      <c r="S309" s="1">
        <v>9389</v>
      </c>
      <c r="T309">
        <v>21.8</v>
      </c>
      <c r="U309" s="2">
        <v>0.02</v>
      </c>
      <c r="V309" s="3">
        <v>0.26</v>
      </c>
      <c r="W309" s="3">
        <v>0.74</v>
      </c>
      <c r="X309" t="s">
        <v>422</v>
      </c>
      <c r="Y309" t="b">
        <v>0</v>
      </c>
    </row>
    <row r="310" spans="1:25" x14ac:dyDescent="0.25">
      <c r="A310" t="s">
        <v>389</v>
      </c>
      <c r="B310" t="s">
        <v>424</v>
      </c>
      <c r="C310" t="s">
        <v>391</v>
      </c>
      <c r="D310">
        <v>3350</v>
      </c>
      <c r="E310">
        <v>25</v>
      </c>
      <c r="F310">
        <v>1007</v>
      </c>
      <c r="G310">
        <v>36.799999999999997</v>
      </c>
      <c r="H310">
        <v>307</v>
      </c>
      <c r="I310">
        <v>82.5</v>
      </c>
      <c r="J310">
        <v>273</v>
      </c>
      <c r="K310">
        <v>98.3</v>
      </c>
      <c r="L310">
        <v>85</v>
      </c>
      <c r="M310">
        <v>83.5</v>
      </c>
      <c r="N310">
        <v>203</v>
      </c>
      <c r="O310" t="s">
        <v>24</v>
      </c>
      <c r="P310">
        <v>11</v>
      </c>
      <c r="Q310">
        <v>855</v>
      </c>
      <c r="R310" t="s">
        <v>77</v>
      </c>
      <c r="S310" s="1">
        <v>22822</v>
      </c>
      <c r="T310">
        <v>30.2</v>
      </c>
      <c r="U310" s="2">
        <v>0.17</v>
      </c>
      <c r="V310" s="3">
        <v>0.6</v>
      </c>
      <c r="W310" s="3">
        <v>0.4</v>
      </c>
      <c r="X310" t="s">
        <v>424</v>
      </c>
      <c r="Y310" t="b">
        <v>0</v>
      </c>
    </row>
    <row r="311" spans="1:25" x14ac:dyDescent="0.25">
      <c r="A311" t="s">
        <v>389</v>
      </c>
      <c r="B311" t="s">
        <v>425</v>
      </c>
      <c r="C311" t="s">
        <v>391</v>
      </c>
      <c r="D311">
        <v>3360</v>
      </c>
      <c r="E311">
        <v>39.9</v>
      </c>
      <c r="F311">
        <v>312</v>
      </c>
      <c r="G311">
        <v>46.3</v>
      </c>
      <c r="H311">
        <v>176</v>
      </c>
      <c r="I311">
        <v>68.400000000000006</v>
      </c>
      <c r="J311">
        <v>596</v>
      </c>
      <c r="K311">
        <v>90.4</v>
      </c>
      <c r="L311">
        <v>162</v>
      </c>
      <c r="M311">
        <v>47.6</v>
      </c>
      <c r="N311">
        <v>875</v>
      </c>
      <c r="O311" t="s">
        <v>24</v>
      </c>
      <c r="P311">
        <v>0</v>
      </c>
      <c r="Q311">
        <v>589112</v>
      </c>
      <c r="R311" t="s">
        <v>42</v>
      </c>
      <c r="S311" s="1">
        <v>39637</v>
      </c>
      <c r="T311">
        <v>12.4</v>
      </c>
      <c r="U311" s="2">
        <v>0.04</v>
      </c>
      <c r="V311" s="3">
        <v>0.36</v>
      </c>
      <c r="W311" s="3">
        <v>0.64</v>
      </c>
      <c r="X311" t="s">
        <v>425</v>
      </c>
      <c r="Y311" t="b">
        <v>0</v>
      </c>
    </row>
    <row r="312" spans="1:25" x14ac:dyDescent="0.25">
      <c r="A312" t="s">
        <v>389</v>
      </c>
      <c r="B312" t="s">
        <v>426</v>
      </c>
      <c r="C312" t="s">
        <v>391</v>
      </c>
      <c r="D312">
        <v>3370</v>
      </c>
      <c r="E312">
        <v>33.799999999999997</v>
      </c>
      <c r="F312">
        <v>504</v>
      </c>
      <c r="G312">
        <v>39.5</v>
      </c>
      <c r="H312">
        <v>254</v>
      </c>
      <c r="I312">
        <v>76.900000000000006</v>
      </c>
      <c r="J312">
        <v>399</v>
      </c>
      <c r="K312">
        <v>89.8</v>
      </c>
      <c r="L312">
        <v>169</v>
      </c>
      <c r="M312">
        <v>59.9</v>
      </c>
      <c r="N312">
        <v>586</v>
      </c>
      <c r="O312" t="s">
        <v>24</v>
      </c>
      <c r="P312">
        <v>11</v>
      </c>
      <c r="Q312">
        <v>732</v>
      </c>
      <c r="R312" t="s">
        <v>245</v>
      </c>
      <c r="S312" s="1">
        <v>25140</v>
      </c>
      <c r="T312">
        <v>25.7</v>
      </c>
      <c r="U312" s="2">
        <v>7.0000000000000007E-2</v>
      </c>
      <c r="V312" s="3">
        <v>0.56000000000000005</v>
      </c>
      <c r="W312" s="3">
        <v>0.44</v>
      </c>
      <c r="X312" t="s">
        <v>427</v>
      </c>
      <c r="Y312" t="b">
        <v>0</v>
      </c>
    </row>
    <row r="313" spans="1:25" x14ac:dyDescent="0.25">
      <c r="A313" t="s">
        <v>389</v>
      </c>
      <c r="B313" t="s">
        <v>428</v>
      </c>
      <c r="C313" t="s">
        <v>391</v>
      </c>
      <c r="D313">
        <v>3380</v>
      </c>
      <c r="E313">
        <v>32.4</v>
      </c>
      <c r="F313">
        <v>576</v>
      </c>
      <c r="G313">
        <v>35.5</v>
      </c>
      <c r="H313">
        <v>335</v>
      </c>
      <c r="I313">
        <v>71.2</v>
      </c>
      <c r="J313">
        <v>532</v>
      </c>
      <c r="K313">
        <v>75.5</v>
      </c>
      <c r="L313">
        <v>327</v>
      </c>
      <c r="M313">
        <v>91.9</v>
      </c>
      <c r="N313">
        <v>101</v>
      </c>
      <c r="O313" t="s">
        <v>24</v>
      </c>
      <c r="P313">
        <v>0</v>
      </c>
      <c r="Q313">
        <v>856</v>
      </c>
      <c r="R313" t="s">
        <v>25</v>
      </c>
      <c r="S313" s="1">
        <v>20400</v>
      </c>
      <c r="T313">
        <v>16.3</v>
      </c>
      <c r="U313" s="2">
        <v>0.25</v>
      </c>
      <c r="V313" s="3">
        <v>0.51</v>
      </c>
      <c r="W313" s="3">
        <v>0.49</v>
      </c>
      <c r="X313" t="s">
        <v>428</v>
      </c>
      <c r="Y313" t="b">
        <v>0</v>
      </c>
    </row>
    <row r="314" spans="1:25" x14ac:dyDescent="0.25">
      <c r="A314" t="s">
        <v>389</v>
      </c>
      <c r="B314" t="s">
        <v>429</v>
      </c>
      <c r="C314" t="s">
        <v>391</v>
      </c>
      <c r="D314">
        <v>3390</v>
      </c>
      <c r="E314">
        <v>34.700000000000003</v>
      </c>
      <c r="F314">
        <v>472</v>
      </c>
      <c r="G314">
        <v>34.9</v>
      </c>
      <c r="H314">
        <v>352</v>
      </c>
      <c r="I314">
        <v>78.8</v>
      </c>
      <c r="J314">
        <v>348</v>
      </c>
      <c r="K314">
        <v>85.4</v>
      </c>
      <c r="L314">
        <v>203</v>
      </c>
      <c r="M314">
        <v>54.4</v>
      </c>
      <c r="N314">
        <v>685</v>
      </c>
      <c r="O314" t="s">
        <v>24</v>
      </c>
      <c r="P314">
        <v>0</v>
      </c>
      <c r="Q314">
        <v>711</v>
      </c>
      <c r="R314" t="s">
        <v>97</v>
      </c>
      <c r="S314" s="1">
        <v>4437</v>
      </c>
      <c r="T314">
        <v>4.7</v>
      </c>
      <c r="U314" s="2">
        <v>0.08</v>
      </c>
      <c r="V314" s="3">
        <v>0.71</v>
      </c>
      <c r="W314" s="3">
        <v>0.28999999999999998</v>
      </c>
      <c r="X314" t="s">
        <v>429</v>
      </c>
      <c r="Y314" t="b">
        <v>0</v>
      </c>
    </row>
    <row r="315" spans="1:25" x14ac:dyDescent="0.25">
      <c r="A315" t="s">
        <v>389</v>
      </c>
      <c r="B315" t="s">
        <v>430</v>
      </c>
      <c r="C315" t="s">
        <v>391</v>
      </c>
      <c r="D315">
        <v>3400</v>
      </c>
      <c r="E315">
        <v>30.6</v>
      </c>
      <c r="F315">
        <v>663</v>
      </c>
      <c r="G315">
        <v>38.4</v>
      </c>
      <c r="H315">
        <v>275</v>
      </c>
      <c r="I315">
        <v>80.900000000000006</v>
      </c>
      <c r="J315">
        <v>304</v>
      </c>
      <c r="K315">
        <v>93.1</v>
      </c>
      <c r="L315">
        <v>136</v>
      </c>
      <c r="M315">
        <v>49.8</v>
      </c>
      <c r="N315">
        <v>807</v>
      </c>
      <c r="O315" t="s">
        <v>24</v>
      </c>
      <c r="P315">
        <v>0</v>
      </c>
      <c r="Q315">
        <v>670629</v>
      </c>
      <c r="R315" t="s">
        <v>188</v>
      </c>
      <c r="S315" s="1">
        <v>16236</v>
      </c>
      <c r="T315">
        <v>20.7</v>
      </c>
      <c r="U315" s="2">
        <v>7.0000000000000007E-2</v>
      </c>
      <c r="V315" s="3">
        <v>0.55000000000000004</v>
      </c>
      <c r="W315" s="3">
        <v>0.45</v>
      </c>
      <c r="X315" t="s">
        <v>430</v>
      </c>
      <c r="Y315" t="b">
        <v>0</v>
      </c>
    </row>
    <row r="316" spans="1:25" x14ac:dyDescent="0.25">
      <c r="A316" t="s">
        <v>389</v>
      </c>
      <c r="B316" t="s">
        <v>431</v>
      </c>
      <c r="C316" t="s">
        <v>391</v>
      </c>
      <c r="D316">
        <v>3410</v>
      </c>
      <c r="E316">
        <v>32.799999999999997</v>
      </c>
      <c r="F316">
        <v>554</v>
      </c>
      <c r="G316">
        <v>31.8</v>
      </c>
      <c r="H316">
        <v>422</v>
      </c>
      <c r="I316">
        <v>86.5</v>
      </c>
      <c r="J316">
        <v>184</v>
      </c>
      <c r="K316">
        <v>64.099999999999994</v>
      </c>
      <c r="L316">
        <v>566</v>
      </c>
      <c r="M316">
        <v>60.7</v>
      </c>
      <c r="N316">
        <v>571</v>
      </c>
      <c r="O316" t="s">
        <v>24</v>
      </c>
      <c r="P316">
        <v>6</v>
      </c>
      <c r="Q316">
        <v>859</v>
      </c>
      <c r="R316" t="s">
        <v>432</v>
      </c>
      <c r="S316" s="1">
        <v>9694</v>
      </c>
      <c r="T316">
        <v>9</v>
      </c>
      <c r="U316" s="2">
        <v>0.12</v>
      </c>
      <c r="V316" s="3">
        <v>0.68</v>
      </c>
      <c r="W316" s="3">
        <v>0.32</v>
      </c>
      <c r="X316" t="s">
        <v>431</v>
      </c>
      <c r="Y316" t="b">
        <v>0</v>
      </c>
    </row>
    <row r="317" spans="1:25" x14ac:dyDescent="0.25">
      <c r="A317" t="s">
        <v>389</v>
      </c>
      <c r="B317" t="s">
        <v>433</v>
      </c>
      <c r="C317" t="s">
        <v>391</v>
      </c>
      <c r="D317">
        <v>3420</v>
      </c>
      <c r="E317">
        <v>33.799999999999997</v>
      </c>
      <c r="F317">
        <v>506</v>
      </c>
      <c r="G317">
        <v>37.799999999999997</v>
      </c>
      <c r="H317">
        <v>296</v>
      </c>
      <c r="I317">
        <v>77.7</v>
      </c>
      <c r="J317">
        <v>378</v>
      </c>
      <c r="K317">
        <v>67.900000000000006</v>
      </c>
      <c r="L317">
        <v>483</v>
      </c>
      <c r="M317">
        <v>77.8</v>
      </c>
      <c r="N317">
        <v>281</v>
      </c>
      <c r="O317" t="s">
        <v>24</v>
      </c>
      <c r="P317">
        <v>0</v>
      </c>
      <c r="Q317">
        <v>589229</v>
      </c>
      <c r="R317" t="s">
        <v>359</v>
      </c>
      <c r="S317" s="1">
        <v>4570</v>
      </c>
      <c r="T317">
        <v>13.1</v>
      </c>
      <c r="U317" s="2">
        <v>0.12</v>
      </c>
      <c r="V317" s="3">
        <v>0.37</v>
      </c>
      <c r="W317" s="3">
        <v>0.63</v>
      </c>
      <c r="X317" t="s">
        <v>434</v>
      </c>
      <c r="Y317" t="b">
        <v>0</v>
      </c>
    </row>
    <row r="318" spans="1:25" x14ac:dyDescent="0.25">
      <c r="A318" t="s">
        <v>389</v>
      </c>
      <c r="B318" t="s">
        <v>435</v>
      </c>
      <c r="C318" t="s">
        <v>391</v>
      </c>
      <c r="D318">
        <v>3440</v>
      </c>
      <c r="E318">
        <v>31.6</v>
      </c>
      <c r="F318">
        <v>610</v>
      </c>
      <c r="G318">
        <v>34.9</v>
      </c>
      <c r="H318">
        <v>353</v>
      </c>
      <c r="I318">
        <v>83.3</v>
      </c>
      <c r="J318">
        <v>251</v>
      </c>
      <c r="K318">
        <v>67</v>
      </c>
      <c r="L318">
        <v>499</v>
      </c>
      <c r="M318">
        <v>52.5</v>
      </c>
      <c r="N318">
        <v>726</v>
      </c>
      <c r="O318" t="s">
        <v>24</v>
      </c>
      <c r="P318">
        <v>6</v>
      </c>
      <c r="Q318">
        <v>861</v>
      </c>
      <c r="R318" t="s">
        <v>188</v>
      </c>
      <c r="S318" s="1">
        <v>13528</v>
      </c>
      <c r="T318">
        <v>15.7</v>
      </c>
      <c r="U318" s="2">
        <v>0.06</v>
      </c>
      <c r="V318" s="3">
        <v>0.63</v>
      </c>
      <c r="W318" s="3">
        <v>0.37</v>
      </c>
      <c r="X318" t="s">
        <v>435</v>
      </c>
      <c r="Y318" t="b">
        <v>0</v>
      </c>
    </row>
    <row r="319" spans="1:25" x14ac:dyDescent="0.25">
      <c r="A319" t="s">
        <v>389</v>
      </c>
      <c r="B319" t="s">
        <v>436</v>
      </c>
      <c r="C319" t="s">
        <v>391</v>
      </c>
      <c r="D319">
        <v>3450</v>
      </c>
      <c r="E319">
        <v>27</v>
      </c>
      <c r="F319">
        <v>878</v>
      </c>
      <c r="G319">
        <v>34.5</v>
      </c>
      <c r="H319">
        <v>364</v>
      </c>
      <c r="I319">
        <v>83.2</v>
      </c>
      <c r="J319">
        <v>258</v>
      </c>
      <c r="K319">
        <v>77.400000000000006</v>
      </c>
      <c r="L319">
        <v>299</v>
      </c>
      <c r="M319">
        <v>89.1</v>
      </c>
      <c r="N319">
        <v>136</v>
      </c>
      <c r="O319" t="s">
        <v>24</v>
      </c>
      <c r="P319">
        <v>11</v>
      </c>
      <c r="Q319">
        <v>946</v>
      </c>
      <c r="R319" t="s">
        <v>286</v>
      </c>
      <c r="S319" s="1">
        <v>8147</v>
      </c>
      <c r="T319">
        <v>12.6</v>
      </c>
      <c r="U319" s="2">
        <v>0.18</v>
      </c>
      <c r="V319" s="3">
        <v>0.74</v>
      </c>
      <c r="W319" s="3">
        <v>0.26</v>
      </c>
      <c r="X319" t="s">
        <v>436</v>
      </c>
      <c r="Y319" t="b">
        <v>0</v>
      </c>
    </row>
    <row r="320" spans="1:25" x14ac:dyDescent="0.25">
      <c r="A320" t="s">
        <v>389</v>
      </c>
      <c r="B320" t="s">
        <v>437</v>
      </c>
      <c r="C320" t="s">
        <v>391</v>
      </c>
      <c r="D320">
        <v>3460</v>
      </c>
      <c r="E320">
        <v>28.3</v>
      </c>
      <c r="F320">
        <v>792</v>
      </c>
      <c r="G320">
        <v>31.6</v>
      </c>
      <c r="H320">
        <v>430</v>
      </c>
      <c r="I320">
        <v>82.4</v>
      </c>
      <c r="J320">
        <v>279</v>
      </c>
      <c r="K320">
        <v>75.900000000000006</v>
      </c>
      <c r="L320">
        <v>319</v>
      </c>
      <c r="M320">
        <v>77.2</v>
      </c>
      <c r="N320">
        <v>295</v>
      </c>
      <c r="O320" t="s">
        <v>24</v>
      </c>
      <c r="P320">
        <v>0</v>
      </c>
      <c r="Q320">
        <v>775</v>
      </c>
      <c r="R320" t="s">
        <v>203</v>
      </c>
      <c r="S320" s="1">
        <v>18567</v>
      </c>
      <c r="T320">
        <v>21.1</v>
      </c>
      <c r="U320" s="2">
        <v>0.16</v>
      </c>
      <c r="V320" s="3">
        <v>0.59</v>
      </c>
      <c r="W320" s="3">
        <v>0.41</v>
      </c>
      <c r="X320" t="s">
        <v>438</v>
      </c>
      <c r="Y320" t="b">
        <v>0</v>
      </c>
    </row>
    <row r="321" spans="1:25" x14ac:dyDescent="0.25">
      <c r="A321" t="s">
        <v>389</v>
      </c>
      <c r="B321" t="s">
        <v>439</v>
      </c>
      <c r="C321" t="s">
        <v>391</v>
      </c>
      <c r="D321">
        <v>3480</v>
      </c>
      <c r="E321">
        <v>29.5</v>
      </c>
      <c r="F321">
        <v>724</v>
      </c>
      <c r="G321">
        <v>31.7</v>
      </c>
      <c r="H321">
        <v>424</v>
      </c>
      <c r="I321">
        <v>87.7</v>
      </c>
      <c r="J321">
        <v>158</v>
      </c>
      <c r="K321">
        <v>51.5</v>
      </c>
      <c r="L321">
        <v>784</v>
      </c>
      <c r="M321">
        <v>87.2</v>
      </c>
      <c r="N321">
        <v>163</v>
      </c>
      <c r="O321" t="s">
        <v>24</v>
      </c>
      <c r="P321">
        <v>0</v>
      </c>
      <c r="Q321">
        <v>1014</v>
      </c>
      <c r="R321" t="s">
        <v>77</v>
      </c>
      <c r="S321" s="1">
        <v>35590</v>
      </c>
      <c r="T321">
        <v>41.8</v>
      </c>
      <c r="U321" s="2">
        <v>0.21</v>
      </c>
      <c r="V321" s="3">
        <v>0.59</v>
      </c>
      <c r="W321" s="3">
        <v>0.41</v>
      </c>
      <c r="X321" t="s">
        <v>440</v>
      </c>
      <c r="Y321" t="b">
        <v>0</v>
      </c>
    </row>
    <row r="322" spans="1:25" x14ac:dyDescent="0.25">
      <c r="A322" t="s">
        <v>389</v>
      </c>
      <c r="B322" t="s">
        <v>441</v>
      </c>
      <c r="C322" t="s">
        <v>391</v>
      </c>
      <c r="D322">
        <v>3490</v>
      </c>
      <c r="E322">
        <v>33</v>
      </c>
      <c r="F322">
        <v>544</v>
      </c>
      <c r="G322">
        <v>42.9</v>
      </c>
      <c r="H322">
        <v>213</v>
      </c>
      <c r="I322">
        <v>72.400000000000006</v>
      </c>
      <c r="J322">
        <v>502</v>
      </c>
      <c r="K322">
        <v>81.3</v>
      </c>
      <c r="L322">
        <v>249</v>
      </c>
      <c r="M322">
        <v>76.3</v>
      </c>
      <c r="N322">
        <v>309</v>
      </c>
      <c r="O322" t="s">
        <v>24</v>
      </c>
      <c r="P322">
        <v>11</v>
      </c>
      <c r="Q322">
        <v>739</v>
      </c>
      <c r="R322" t="s">
        <v>245</v>
      </c>
      <c r="S322" s="1">
        <v>27765</v>
      </c>
      <c r="T322">
        <v>24.4</v>
      </c>
      <c r="U322" s="2">
        <v>7.0000000000000007E-2</v>
      </c>
      <c r="V322" s="3">
        <v>0.56999999999999995</v>
      </c>
      <c r="W322" s="3">
        <v>0.43</v>
      </c>
      <c r="X322" t="s">
        <v>442</v>
      </c>
      <c r="Y322" t="b">
        <v>0</v>
      </c>
    </row>
    <row r="323" spans="1:25" x14ac:dyDescent="0.25">
      <c r="A323" t="s">
        <v>389</v>
      </c>
      <c r="B323" t="s">
        <v>443</v>
      </c>
      <c r="C323" t="s">
        <v>391</v>
      </c>
      <c r="D323">
        <v>3500</v>
      </c>
      <c r="E323">
        <v>38</v>
      </c>
      <c r="F323">
        <v>363</v>
      </c>
      <c r="G323">
        <v>33.5</v>
      </c>
      <c r="H323">
        <v>393</v>
      </c>
      <c r="I323">
        <v>83.7</v>
      </c>
      <c r="J323">
        <v>244</v>
      </c>
      <c r="K323">
        <v>72.099999999999994</v>
      </c>
      <c r="L323">
        <v>386</v>
      </c>
      <c r="M323">
        <v>38.4</v>
      </c>
      <c r="N323">
        <v>1175</v>
      </c>
      <c r="O323" t="s">
        <v>24</v>
      </c>
      <c r="P323">
        <v>0</v>
      </c>
      <c r="Q323">
        <v>131582</v>
      </c>
      <c r="R323" t="s">
        <v>42</v>
      </c>
      <c r="S323" s="1">
        <v>44715</v>
      </c>
      <c r="T323">
        <v>15.1</v>
      </c>
      <c r="U323" s="2">
        <v>0.02</v>
      </c>
      <c r="V323" s="3" t="s">
        <v>2857</v>
      </c>
      <c r="W323" s="3" t="s">
        <v>2857</v>
      </c>
      <c r="X323" t="s">
        <v>443</v>
      </c>
      <c r="Y323" t="b">
        <v>0</v>
      </c>
    </row>
    <row r="324" spans="1:25" x14ac:dyDescent="0.25">
      <c r="A324" t="s">
        <v>444</v>
      </c>
      <c r="B324" t="s">
        <v>445</v>
      </c>
      <c r="C324" t="s">
        <v>446</v>
      </c>
      <c r="D324">
        <v>3510</v>
      </c>
      <c r="E324">
        <v>43</v>
      </c>
      <c r="F324">
        <v>238</v>
      </c>
      <c r="G324">
        <v>27.2</v>
      </c>
      <c r="H324">
        <v>532</v>
      </c>
      <c r="I324">
        <v>71.900000000000006</v>
      </c>
      <c r="J324">
        <v>508</v>
      </c>
      <c r="K324">
        <v>63.2</v>
      </c>
      <c r="L324">
        <v>582</v>
      </c>
      <c r="M324">
        <v>76.3</v>
      </c>
      <c r="N324">
        <v>307</v>
      </c>
      <c r="O324" t="s">
        <v>24</v>
      </c>
      <c r="P324">
        <v>0</v>
      </c>
      <c r="Q324">
        <v>131808</v>
      </c>
      <c r="R324" t="s">
        <v>83</v>
      </c>
      <c r="S324" s="1">
        <v>72946</v>
      </c>
      <c r="T324">
        <v>17.3</v>
      </c>
      <c r="U324" s="2">
        <v>0.14000000000000001</v>
      </c>
      <c r="V324" s="3">
        <v>0.6</v>
      </c>
      <c r="W324" s="3">
        <v>0.4</v>
      </c>
      <c r="X324" t="s">
        <v>445</v>
      </c>
      <c r="Y324" t="b">
        <v>0</v>
      </c>
    </row>
    <row r="325" spans="1:25" x14ac:dyDescent="0.25">
      <c r="A325" t="s">
        <v>444</v>
      </c>
      <c r="B325" t="s">
        <v>447</v>
      </c>
      <c r="C325" t="s">
        <v>446</v>
      </c>
      <c r="D325">
        <v>3520</v>
      </c>
      <c r="E325">
        <v>34.799999999999997</v>
      </c>
      <c r="F325">
        <v>468</v>
      </c>
      <c r="G325">
        <v>33.700000000000003</v>
      </c>
      <c r="H325">
        <v>385</v>
      </c>
      <c r="I325">
        <v>77</v>
      </c>
      <c r="J325">
        <v>394</v>
      </c>
      <c r="K325">
        <v>85.1</v>
      </c>
      <c r="L325">
        <v>207</v>
      </c>
      <c r="M325">
        <v>38.799999999999997</v>
      </c>
      <c r="N325">
        <v>1157</v>
      </c>
      <c r="O325" t="s">
        <v>24</v>
      </c>
      <c r="P325">
        <v>0</v>
      </c>
      <c r="Q325">
        <v>131497</v>
      </c>
      <c r="R325" t="s">
        <v>423</v>
      </c>
      <c r="S325" s="1">
        <v>9859</v>
      </c>
      <c r="T325">
        <v>20.2</v>
      </c>
      <c r="U325" s="2">
        <v>0.03</v>
      </c>
      <c r="V325" s="3">
        <v>0.35</v>
      </c>
      <c r="W325" s="3">
        <v>0.65</v>
      </c>
      <c r="X325" t="s">
        <v>447</v>
      </c>
      <c r="Y325" t="b">
        <v>0</v>
      </c>
    </row>
    <row r="326" spans="1:25" x14ac:dyDescent="0.25">
      <c r="A326" t="s">
        <v>444</v>
      </c>
      <c r="B326" t="s">
        <v>448</v>
      </c>
      <c r="C326" t="s">
        <v>446</v>
      </c>
      <c r="D326">
        <v>3530</v>
      </c>
      <c r="E326">
        <v>38.700000000000003</v>
      </c>
      <c r="F326">
        <v>343</v>
      </c>
      <c r="G326">
        <v>29.9</v>
      </c>
      <c r="H326">
        <v>473</v>
      </c>
      <c r="I326">
        <v>76.3</v>
      </c>
      <c r="J326">
        <v>407</v>
      </c>
      <c r="K326">
        <v>65.400000000000006</v>
      </c>
      <c r="L326">
        <v>539</v>
      </c>
      <c r="M326">
        <v>60.9</v>
      </c>
      <c r="N326">
        <v>565</v>
      </c>
      <c r="O326" t="s">
        <v>24</v>
      </c>
      <c r="P326">
        <v>0</v>
      </c>
      <c r="Q326">
        <v>743</v>
      </c>
      <c r="R326" t="s">
        <v>226</v>
      </c>
      <c r="S326" s="1">
        <v>30227</v>
      </c>
      <c r="T326">
        <v>13.4</v>
      </c>
      <c r="U326" s="2">
        <v>0.15</v>
      </c>
      <c r="V326" s="3">
        <v>0.62</v>
      </c>
      <c r="W326" s="3">
        <v>0.38</v>
      </c>
      <c r="X326" t="s">
        <v>448</v>
      </c>
      <c r="Y326" t="b">
        <v>0</v>
      </c>
    </row>
    <row r="327" spans="1:25" x14ac:dyDescent="0.25">
      <c r="A327" t="s">
        <v>444</v>
      </c>
      <c r="B327" t="s">
        <v>449</v>
      </c>
      <c r="C327" t="s">
        <v>446</v>
      </c>
      <c r="D327">
        <v>3540</v>
      </c>
      <c r="E327">
        <v>38</v>
      </c>
      <c r="F327">
        <v>361</v>
      </c>
      <c r="G327">
        <v>40.799999999999997</v>
      </c>
      <c r="H327">
        <v>236</v>
      </c>
      <c r="I327">
        <v>65</v>
      </c>
      <c r="J327">
        <v>671</v>
      </c>
      <c r="K327">
        <v>83.4</v>
      </c>
      <c r="L327">
        <v>222</v>
      </c>
      <c r="M327">
        <v>67.7</v>
      </c>
      <c r="N327">
        <v>434</v>
      </c>
      <c r="O327" t="s">
        <v>24</v>
      </c>
      <c r="P327">
        <v>0</v>
      </c>
      <c r="Q327">
        <v>881</v>
      </c>
      <c r="R327" t="s">
        <v>68</v>
      </c>
      <c r="S327" s="1">
        <v>8944</v>
      </c>
      <c r="T327">
        <v>24.5</v>
      </c>
      <c r="U327" s="2">
        <v>0.14000000000000001</v>
      </c>
      <c r="V327" s="3">
        <v>0.46</v>
      </c>
      <c r="W327" s="3">
        <v>0.54</v>
      </c>
      <c r="X327" t="s">
        <v>449</v>
      </c>
      <c r="Y327" t="b">
        <v>0</v>
      </c>
    </row>
    <row r="328" spans="1:25" x14ac:dyDescent="0.25">
      <c r="A328" t="s">
        <v>444</v>
      </c>
      <c r="B328" t="s">
        <v>450</v>
      </c>
      <c r="C328" t="s">
        <v>446</v>
      </c>
      <c r="D328">
        <v>3550</v>
      </c>
      <c r="E328">
        <v>37.200000000000003</v>
      </c>
      <c r="F328">
        <v>384</v>
      </c>
      <c r="G328">
        <v>29.9</v>
      </c>
      <c r="H328">
        <v>474</v>
      </c>
      <c r="I328">
        <v>72.5</v>
      </c>
      <c r="J328">
        <v>494</v>
      </c>
      <c r="K328">
        <v>66.7</v>
      </c>
      <c r="L328">
        <v>511</v>
      </c>
      <c r="M328">
        <v>66.599999999999994</v>
      </c>
      <c r="N328">
        <v>454</v>
      </c>
      <c r="O328" t="s">
        <v>24</v>
      </c>
      <c r="P328">
        <v>6</v>
      </c>
      <c r="Q328">
        <v>131635</v>
      </c>
      <c r="R328" t="s">
        <v>83</v>
      </c>
      <c r="S328" s="1">
        <v>52643</v>
      </c>
      <c r="T328">
        <v>21.7</v>
      </c>
      <c r="U328" s="2">
        <v>0.14000000000000001</v>
      </c>
      <c r="V328" s="3">
        <v>0.6</v>
      </c>
      <c r="W328" s="3">
        <v>0.4</v>
      </c>
      <c r="X328" t="s">
        <v>450</v>
      </c>
      <c r="Y328" t="b">
        <v>0</v>
      </c>
    </row>
    <row r="329" spans="1:25" x14ac:dyDescent="0.25">
      <c r="A329" t="s">
        <v>444</v>
      </c>
      <c r="B329" t="s">
        <v>451</v>
      </c>
      <c r="C329" t="s">
        <v>446</v>
      </c>
      <c r="D329">
        <v>3560</v>
      </c>
      <c r="E329">
        <v>25.2</v>
      </c>
      <c r="F329">
        <v>986</v>
      </c>
      <c r="G329">
        <v>26.5</v>
      </c>
      <c r="H329">
        <v>555</v>
      </c>
      <c r="I329">
        <v>80.7</v>
      </c>
      <c r="J329">
        <v>307</v>
      </c>
      <c r="K329">
        <v>60.1</v>
      </c>
      <c r="L329">
        <v>642</v>
      </c>
      <c r="M329">
        <v>98.4</v>
      </c>
      <c r="N329">
        <v>4</v>
      </c>
      <c r="O329" t="s">
        <v>24</v>
      </c>
      <c r="P329">
        <v>0</v>
      </c>
      <c r="Q329">
        <v>719</v>
      </c>
      <c r="R329" t="s">
        <v>25</v>
      </c>
      <c r="S329" s="1">
        <v>14130</v>
      </c>
      <c r="T329">
        <v>17.899999999999999</v>
      </c>
      <c r="U329" s="2">
        <v>0.4</v>
      </c>
      <c r="V329" s="3">
        <v>0.47</v>
      </c>
      <c r="W329" s="3">
        <v>0.53</v>
      </c>
      <c r="X329" t="s">
        <v>451</v>
      </c>
      <c r="Y329" t="b">
        <v>0</v>
      </c>
    </row>
    <row r="330" spans="1:25" x14ac:dyDescent="0.25">
      <c r="A330" t="s">
        <v>444</v>
      </c>
      <c r="B330" t="s">
        <v>452</v>
      </c>
      <c r="C330" t="s">
        <v>446</v>
      </c>
      <c r="D330">
        <v>3570</v>
      </c>
      <c r="E330">
        <v>50</v>
      </c>
      <c r="F330">
        <v>133</v>
      </c>
      <c r="G330">
        <v>45.5</v>
      </c>
      <c r="H330">
        <v>185</v>
      </c>
      <c r="I330">
        <v>54</v>
      </c>
      <c r="J330">
        <v>913</v>
      </c>
      <c r="K330">
        <v>65.5</v>
      </c>
      <c r="L330">
        <v>537</v>
      </c>
      <c r="M330">
        <v>40.4</v>
      </c>
      <c r="N330">
        <v>1104</v>
      </c>
      <c r="O330" t="s">
        <v>24</v>
      </c>
      <c r="P330">
        <v>0</v>
      </c>
      <c r="Q330">
        <v>759</v>
      </c>
      <c r="R330" t="s">
        <v>319</v>
      </c>
      <c r="S330" s="1">
        <v>32252</v>
      </c>
      <c r="T330">
        <v>18.899999999999999</v>
      </c>
      <c r="U330" s="2">
        <v>0.03</v>
      </c>
      <c r="V330" s="3">
        <v>0.46</v>
      </c>
      <c r="W330" s="3">
        <v>0.54</v>
      </c>
      <c r="X330" t="s">
        <v>452</v>
      </c>
      <c r="Y330" t="b">
        <v>0</v>
      </c>
    </row>
    <row r="331" spans="1:25" x14ac:dyDescent="0.25">
      <c r="A331" t="s">
        <v>444</v>
      </c>
      <c r="B331" t="s">
        <v>453</v>
      </c>
      <c r="C331" t="s">
        <v>446</v>
      </c>
      <c r="D331">
        <v>3580</v>
      </c>
      <c r="E331">
        <v>24.1</v>
      </c>
      <c r="F331">
        <v>1073</v>
      </c>
      <c r="G331">
        <v>31.6</v>
      </c>
      <c r="H331">
        <v>426</v>
      </c>
      <c r="I331">
        <v>82.4</v>
      </c>
      <c r="J331">
        <v>275</v>
      </c>
      <c r="K331">
        <v>40.799999999999997</v>
      </c>
      <c r="L331">
        <v>959</v>
      </c>
      <c r="M331">
        <v>88.3</v>
      </c>
      <c r="N331">
        <v>145</v>
      </c>
      <c r="O331" t="s">
        <v>24</v>
      </c>
      <c r="P331">
        <v>0</v>
      </c>
      <c r="Q331">
        <v>131399</v>
      </c>
      <c r="R331" t="s">
        <v>77</v>
      </c>
      <c r="S331" s="1">
        <v>11299</v>
      </c>
      <c r="T331">
        <v>34.4</v>
      </c>
      <c r="U331" s="2">
        <v>0.23</v>
      </c>
      <c r="V331" s="3">
        <v>0.56000000000000005</v>
      </c>
      <c r="W331" s="3">
        <v>0.44</v>
      </c>
      <c r="X331" t="s">
        <v>453</v>
      </c>
      <c r="Y331" t="b">
        <v>0</v>
      </c>
    </row>
    <row r="332" spans="1:25" x14ac:dyDescent="0.25">
      <c r="A332" t="s">
        <v>444</v>
      </c>
      <c r="B332" t="s">
        <v>454</v>
      </c>
      <c r="C332" t="s">
        <v>446</v>
      </c>
      <c r="D332">
        <v>3590</v>
      </c>
      <c r="E332">
        <v>32.799999999999997</v>
      </c>
      <c r="F332">
        <v>552</v>
      </c>
      <c r="G332">
        <v>38.200000000000003</v>
      </c>
      <c r="H332">
        <v>278</v>
      </c>
      <c r="I332">
        <v>75.900000000000006</v>
      </c>
      <c r="J332">
        <v>419</v>
      </c>
      <c r="K332">
        <v>79.599999999999994</v>
      </c>
      <c r="L332">
        <v>268</v>
      </c>
      <c r="M332">
        <v>42</v>
      </c>
      <c r="N332">
        <v>1050</v>
      </c>
      <c r="O332" t="s">
        <v>24</v>
      </c>
      <c r="P332">
        <v>11</v>
      </c>
      <c r="Q332">
        <v>131440</v>
      </c>
      <c r="R332" t="s">
        <v>42</v>
      </c>
      <c r="S332" s="1">
        <v>42607</v>
      </c>
      <c r="T332">
        <v>20.100000000000001</v>
      </c>
      <c r="U332" s="2">
        <v>0.02</v>
      </c>
      <c r="V332" s="3" t="s">
        <v>2857</v>
      </c>
      <c r="W332" s="3" t="s">
        <v>2857</v>
      </c>
      <c r="X332" t="s">
        <v>454</v>
      </c>
      <c r="Y332" t="b">
        <v>0</v>
      </c>
    </row>
    <row r="333" spans="1:25" x14ac:dyDescent="0.25">
      <c r="A333" t="s">
        <v>444</v>
      </c>
      <c r="B333" t="s">
        <v>455</v>
      </c>
      <c r="C333" t="s">
        <v>446</v>
      </c>
      <c r="D333">
        <v>3600</v>
      </c>
      <c r="E333">
        <v>27.4</v>
      </c>
      <c r="F333">
        <v>848</v>
      </c>
      <c r="G333">
        <v>30.9</v>
      </c>
      <c r="H333">
        <v>446</v>
      </c>
      <c r="I333">
        <v>78.599999999999994</v>
      </c>
      <c r="J333">
        <v>351</v>
      </c>
      <c r="K333">
        <v>61.8</v>
      </c>
      <c r="L333">
        <v>616</v>
      </c>
      <c r="M333">
        <v>95.5</v>
      </c>
      <c r="N333">
        <v>38</v>
      </c>
      <c r="O333" t="s">
        <v>24</v>
      </c>
      <c r="P333">
        <v>0</v>
      </c>
      <c r="Q333">
        <v>912</v>
      </c>
      <c r="R333" t="s">
        <v>25</v>
      </c>
      <c r="S333" s="1">
        <v>16080</v>
      </c>
      <c r="T333">
        <v>19.5</v>
      </c>
      <c r="U333" s="2">
        <v>0.45</v>
      </c>
      <c r="V333" s="3">
        <v>0.57999999999999996</v>
      </c>
      <c r="W333" s="3">
        <v>0.42</v>
      </c>
      <c r="X333" t="s">
        <v>455</v>
      </c>
      <c r="Y333" t="b">
        <v>0</v>
      </c>
    </row>
    <row r="334" spans="1:25" x14ac:dyDescent="0.25">
      <c r="A334" t="s">
        <v>444</v>
      </c>
      <c r="B334" t="s">
        <v>456</v>
      </c>
      <c r="C334" t="s">
        <v>446</v>
      </c>
      <c r="D334">
        <v>3630</v>
      </c>
      <c r="E334">
        <v>48.8</v>
      </c>
      <c r="F334">
        <v>144</v>
      </c>
      <c r="G334">
        <v>38.9</v>
      </c>
      <c r="H334">
        <v>263</v>
      </c>
      <c r="I334">
        <v>64.8</v>
      </c>
      <c r="J334">
        <v>677</v>
      </c>
      <c r="K334">
        <v>78.099999999999994</v>
      </c>
      <c r="L334">
        <v>288</v>
      </c>
      <c r="M334">
        <v>34.5</v>
      </c>
      <c r="N334">
        <v>1335</v>
      </c>
      <c r="O334" t="s">
        <v>24</v>
      </c>
      <c r="P334">
        <v>0</v>
      </c>
      <c r="Q334">
        <v>638042</v>
      </c>
      <c r="R334" t="s">
        <v>115</v>
      </c>
      <c r="S334">
        <v>742</v>
      </c>
      <c r="T334">
        <v>6.3</v>
      </c>
      <c r="U334" s="2">
        <v>0.04</v>
      </c>
      <c r="V334" s="3">
        <v>0.36</v>
      </c>
      <c r="W334" s="3">
        <v>0.64</v>
      </c>
      <c r="X334" t="s">
        <v>456</v>
      </c>
      <c r="Y334" t="b">
        <v>0</v>
      </c>
    </row>
    <row r="335" spans="1:25" x14ac:dyDescent="0.25">
      <c r="A335" t="s">
        <v>444</v>
      </c>
      <c r="B335" t="s">
        <v>457</v>
      </c>
      <c r="C335" t="s">
        <v>446</v>
      </c>
      <c r="D335">
        <v>3640</v>
      </c>
      <c r="E335">
        <v>23.7</v>
      </c>
      <c r="F335">
        <v>1099</v>
      </c>
      <c r="G335">
        <v>26.2</v>
      </c>
      <c r="H335">
        <v>562</v>
      </c>
      <c r="I335">
        <v>86.9</v>
      </c>
      <c r="J335">
        <v>175</v>
      </c>
      <c r="K335">
        <v>69.2</v>
      </c>
      <c r="L335">
        <v>450</v>
      </c>
      <c r="M335">
        <v>87.6</v>
      </c>
      <c r="N335">
        <v>155</v>
      </c>
      <c r="O335" t="s">
        <v>24</v>
      </c>
      <c r="P335">
        <v>11</v>
      </c>
      <c r="Q335">
        <v>922</v>
      </c>
      <c r="R335" t="s">
        <v>77</v>
      </c>
      <c r="S335" s="1">
        <v>17965</v>
      </c>
      <c r="T335">
        <v>29.8</v>
      </c>
      <c r="U335" s="2">
        <v>0.24</v>
      </c>
      <c r="V335" s="3">
        <v>0.62</v>
      </c>
      <c r="W335" s="3">
        <v>0.38</v>
      </c>
      <c r="X335" t="s">
        <v>458</v>
      </c>
      <c r="Y335" t="b">
        <v>0</v>
      </c>
    </row>
    <row r="336" spans="1:25" x14ac:dyDescent="0.25">
      <c r="A336" t="s">
        <v>444</v>
      </c>
      <c r="B336" t="s">
        <v>459</v>
      </c>
      <c r="C336" t="s">
        <v>446</v>
      </c>
      <c r="D336">
        <v>3650</v>
      </c>
      <c r="E336">
        <v>34.799999999999997</v>
      </c>
      <c r="F336">
        <v>469</v>
      </c>
      <c r="G336">
        <v>35.200000000000003</v>
      </c>
      <c r="H336">
        <v>344</v>
      </c>
      <c r="I336">
        <v>80.900000000000006</v>
      </c>
      <c r="J336">
        <v>302</v>
      </c>
      <c r="K336">
        <v>85.5</v>
      </c>
      <c r="L336">
        <v>201</v>
      </c>
      <c r="M336">
        <v>33.9</v>
      </c>
      <c r="N336">
        <v>1359</v>
      </c>
      <c r="O336" t="s">
        <v>24</v>
      </c>
      <c r="P336">
        <v>0</v>
      </c>
      <c r="Q336">
        <v>131759</v>
      </c>
      <c r="R336" t="s">
        <v>42</v>
      </c>
      <c r="S336" s="1">
        <v>37498</v>
      </c>
      <c r="T336">
        <v>15.7</v>
      </c>
      <c r="U336" s="2">
        <v>0.03</v>
      </c>
      <c r="V336" s="3">
        <v>0.3</v>
      </c>
      <c r="W336" s="3">
        <v>0.7</v>
      </c>
      <c r="X336" t="s">
        <v>459</v>
      </c>
      <c r="Y336" t="b">
        <v>0</v>
      </c>
    </row>
    <row r="337" spans="1:25" x14ac:dyDescent="0.25">
      <c r="A337" t="s">
        <v>444</v>
      </c>
      <c r="B337" t="s">
        <v>460</v>
      </c>
      <c r="C337" t="s">
        <v>446</v>
      </c>
      <c r="D337">
        <v>3660</v>
      </c>
      <c r="E337">
        <v>35.5</v>
      </c>
      <c r="F337">
        <v>445</v>
      </c>
      <c r="G337">
        <v>34.4</v>
      </c>
      <c r="H337">
        <v>367</v>
      </c>
      <c r="I337">
        <v>78.599999999999994</v>
      </c>
      <c r="J337">
        <v>352</v>
      </c>
      <c r="K337">
        <v>72.900000000000006</v>
      </c>
      <c r="L337">
        <v>370</v>
      </c>
      <c r="M337">
        <v>51.9</v>
      </c>
      <c r="N337">
        <v>740</v>
      </c>
      <c r="O337" t="s">
        <v>24</v>
      </c>
      <c r="P337">
        <v>0</v>
      </c>
      <c r="Q337">
        <v>964</v>
      </c>
      <c r="R337" t="s">
        <v>233</v>
      </c>
      <c r="S337" s="1">
        <v>40535</v>
      </c>
      <c r="T337">
        <v>24</v>
      </c>
      <c r="U337" s="2">
        <v>0.1</v>
      </c>
      <c r="V337" s="3">
        <v>0.56000000000000005</v>
      </c>
      <c r="W337" s="3">
        <v>0.44</v>
      </c>
      <c r="X337" t="s">
        <v>460</v>
      </c>
      <c r="Y337" t="b">
        <v>0</v>
      </c>
    </row>
    <row r="338" spans="1:25" x14ac:dyDescent="0.25">
      <c r="A338" t="s">
        <v>444</v>
      </c>
      <c r="B338" t="s">
        <v>461</v>
      </c>
      <c r="C338" t="s">
        <v>446</v>
      </c>
      <c r="D338">
        <v>3670</v>
      </c>
      <c r="E338">
        <v>31.8</v>
      </c>
      <c r="F338">
        <v>595</v>
      </c>
      <c r="G338">
        <v>22.8</v>
      </c>
      <c r="H338">
        <v>693</v>
      </c>
      <c r="I338">
        <v>85.5</v>
      </c>
      <c r="J338">
        <v>198</v>
      </c>
      <c r="K338">
        <v>45.6</v>
      </c>
      <c r="L338">
        <v>885</v>
      </c>
      <c r="M338">
        <v>78.599999999999994</v>
      </c>
      <c r="N338">
        <v>275</v>
      </c>
      <c r="O338" t="s">
        <v>24</v>
      </c>
      <c r="P338">
        <v>0</v>
      </c>
      <c r="Q338">
        <v>589127</v>
      </c>
      <c r="R338" t="s">
        <v>233</v>
      </c>
      <c r="S338" s="1">
        <v>4244</v>
      </c>
      <c r="T338">
        <v>10.7</v>
      </c>
      <c r="U338" s="2">
        <v>0.14000000000000001</v>
      </c>
      <c r="V338" s="3">
        <v>0.67</v>
      </c>
      <c r="W338" s="3">
        <v>0.33</v>
      </c>
      <c r="X338" t="s">
        <v>461</v>
      </c>
      <c r="Y338" t="b">
        <v>0</v>
      </c>
    </row>
    <row r="339" spans="1:25" x14ac:dyDescent="0.25">
      <c r="A339" t="s">
        <v>444</v>
      </c>
      <c r="B339" t="s">
        <v>462</v>
      </c>
      <c r="C339" t="s">
        <v>446</v>
      </c>
      <c r="D339">
        <v>3690</v>
      </c>
      <c r="E339">
        <v>33.5</v>
      </c>
      <c r="F339">
        <v>519</v>
      </c>
      <c r="G339">
        <v>38.1</v>
      </c>
      <c r="H339">
        <v>283</v>
      </c>
      <c r="I339">
        <v>69.099999999999994</v>
      </c>
      <c r="J339">
        <v>577</v>
      </c>
      <c r="K339">
        <v>83.9</v>
      </c>
      <c r="L339">
        <v>219</v>
      </c>
      <c r="M339">
        <v>71.599999999999994</v>
      </c>
      <c r="N339">
        <v>381</v>
      </c>
      <c r="O339" t="s">
        <v>24</v>
      </c>
      <c r="P339">
        <v>0</v>
      </c>
      <c r="Q339">
        <v>587910</v>
      </c>
      <c r="R339" t="s">
        <v>90</v>
      </c>
      <c r="S339" s="1">
        <v>5749</v>
      </c>
      <c r="T339">
        <v>30.9</v>
      </c>
      <c r="U339" s="2">
        <v>0.14000000000000001</v>
      </c>
      <c r="V339" s="3">
        <v>0.5</v>
      </c>
      <c r="W339" s="3">
        <v>0.5</v>
      </c>
      <c r="X339" t="s">
        <v>462</v>
      </c>
      <c r="Y339" t="b">
        <v>0</v>
      </c>
    </row>
    <row r="340" spans="1:25" x14ac:dyDescent="0.25">
      <c r="A340" t="s">
        <v>444</v>
      </c>
      <c r="B340" t="s">
        <v>463</v>
      </c>
      <c r="C340" t="s">
        <v>446</v>
      </c>
      <c r="D340">
        <v>3700</v>
      </c>
      <c r="E340">
        <v>34.299999999999997</v>
      </c>
      <c r="F340">
        <v>482</v>
      </c>
      <c r="G340">
        <v>33.4</v>
      </c>
      <c r="H340">
        <v>395</v>
      </c>
      <c r="I340">
        <v>65.2</v>
      </c>
      <c r="J340">
        <v>670</v>
      </c>
      <c r="K340">
        <v>75.099999999999994</v>
      </c>
      <c r="L340">
        <v>336</v>
      </c>
      <c r="M340">
        <v>94.8</v>
      </c>
      <c r="N340">
        <v>52</v>
      </c>
      <c r="O340" t="s">
        <v>24</v>
      </c>
      <c r="P340">
        <v>0</v>
      </c>
      <c r="Q340">
        <v>828</v>
      </c>
      <c r="R340" t="s">
        <v>25</v>
      </c>
      <c r="S340" s="1">
        <v>9735</v>
      </c>
      <c r="T340">
        <v>18.2</v>
      </c>
      <c r="U340" s="2">
        <v>0.36</v>
      </c>
      <c r="V340" s="3">
        <v>0.39</v>
      </c>
      <c r="W340" s="3">
        <v>0.61</v>
      </c>
      <c r="X340" t="s">
        <v>463</v>
      </c>
      <c r="Y340" t="b">
        <v>0</v>
      </c>
    </row>
    <row r="341" spans="1:25" x14ac:dyDescent="0.25">
      <c r="A341" t="s">
        <v>444</v>
      </c>
      <c r="B341" t="s">
        <v>464</v>
      </c>
      <c r="C341" t="s">
        <v>446</v>
      </c>
      <c r="D341">
        <v>3710</v>
      </c>
      <c r="E341">
        <v>51.2</v>
      </c>
      <c r="F341">
        <v>123</v>
      </c>
      <c r="G341">
        <v>44</v>
      </c>
      <c r="H341">
        <v>201</v>
      </c>
      <c r="I341">
        <v>47.4</v>
      </c>
      <c r="J341">
        <v>1071</v>
      </c>
      <c r="K341">
        <v>95.1</v>
      </c>
      <c r="L341">
        <v>117</v>
      </c>
      <c r="M341">
        <v>47.5</v>
      </c>
      <c r="N341">
        <v>876</v>
      </c>
      <c r="O341" t="s">
        <v>24</v>
      </c>
      <c r="P341">
        <v>0</v>
      </c>
      <c r="Q341">
        <v>747</v>
      </c>
      <c r="R341" t="s">
        <v>65</v>
      </c>
      <c r="S341" s="1">
        <v>17659</v>
      </c>
      <c r="T341">
        <v>8.1999999999999993</v>
      </c>
      <c r="U341" s="2">
        <v>0.1</v>
      </c>
      <c r="V341" s="3">
        <v>0.28999999999999998</v>
      </c>
      <c r="W341" s="3">
        <v>0.71</v>
      </c>
      <c r="X341" t="s">
        <v>464</v>
      </c>
      <c r="Y341" t="b">
        <v>0</v>
      </c>
    </row>
    <row r="342" spans="1:25" x14ac:dyDescent="0.25">
      <c r="A342" t="s">
        <v>444</v>
      </c>
      <c r="B342" t="s">
        <v>465</v>
      </c>
      <c r="C342" t="s">
        <v>446</v>
      </c>
      <c r="D342">
        <v>3720</v>
      </c>
      <c r="E342">
        <v>28.9</v>
      </c>
      <c r="F342">
        <v>748</v>
      </c>
      <c r="G342">
        <v>30.4</v>
      </c>
      <c r="H342">
        <v>458</v>
      </c>
      <c r="I342">
        <v>92</v>
      </c>
      <c r="J342">
        <v>92</v>
      </c>
      <c r="K342">
        <v>75.2</v>
      </c>
      <c r="L342">
        <v>333</v>
      </c>
      <c r="M342">
        <v>32.5</v>
      </c>
      <c r="N342">
        <v>1400</v>
      </c>
      <c r="O342" t="s">
        <v>24</v>
      </c>
      <c r="P342">
        <v>0</v>
      </c>
      <c r="Q342">
        <v>981</v>
      </c>
      <c r="R342" t="s">
        <v>42</v>
      </c>
      <c r="S342" s="1">
        <v>41481</v>
      </c>
      <c r="T342">
        <v>17.8</v>
      </c>
      <c r="U342" s="2">
        <v>0.02</v>
      </c>
      <c r="V342" s="3">
        <v>0.47</v>
      </c>
      <c r="W342" s="3">
        <v>0.53</v>
      </c>
      <c r="X342" t="s">
        <v>465</v>
      </c>
      <c r="Y342" t="b">
        <v>0</v>
      </c>
    </row>
    <row r="343" spans="1:25" x14ac:dyDescent="0.25">
      <c r="A343" t="s">
        <v>444</v>
      </c>
      <c r="B343" t="s">
        <v>466</v>
      </c>
      <c r="C343" t="s">
        <v>446</v>
      </c>
      <c r="D343">
        <v>3750</v>
      </c>
      <c r="E343">
        <v>28.3</v>
      </c>
      <c r="F343">
        <v>787</v>
      </c>
      <c r="G343">
        <v>30.9</v>
      </c>
      <c r="H343">
        <v>447</v>
      </c>
      <c r="I343">
        <v>79.599999999999994</v>
      </c>
      <c r="J343">
        <v>330</v>
      </c>
      <c r="K343">
        <v>58.9</v>
      </c>
      <c r="L343">
        <v>664</v>
      </c>
      <c r="M343">
        <v>77.7</v>
      </c>
      <c r="N343">
        <v>283</v>
      </c>
      <c r="O343" t="s">
        <v>24</v>
      </c>
      <c r="P343">
        <v>1</v>
      </c>
      <c r="Q343">
        <v>131521</v>
      </c>
      <c r="R343" t="s">
        <v>77</v>
      </c>
      <c r="S343" s="1">
        <v>9759</v>
      </c>
      <c r="T343">
        <v>17.3</v>
      </c>
      <c r="U343" s="2">
        <v>0.09</v>
      </c>
      <c r="V343" s="3">
        <v>0.66</v>
      </c>
      <c r="W343" s="3">
        <v>0.34</v>
      </c>
      <c r="X343" t="s">
        <v>466</v>
      </c>
      <c r="Y343" t="b">
        <v>0</v>
      </c>
    </row>
    <row r="344" spans="1:25" x14ac:dyDescent="0.25">
      <c r="A344" t="s">
        <v>444</v>
      </c>
      <c r="B344" t="s">
        <v>467</v>
      </c>
      <c r="C344" t="s">
        <v>446</v>
      </c>
      <c r="D344">
        <v>3760</v>
      </c>
      <c r="E344">
        <v>34.4</v>
      </c>
      <c r="F344">
        <v>481</v>
      </c>
      <c r="G344">
        <v>38</v>
      </c>
      <c r="H344">
        <v>288</v>
      </c>
      <c r="I344">
        <v>72.5</v>
      </c>
      <c r="J344">
        <v>497</v>
      </c>
      <c r="K344">
        <v>70.5</v>
      </c>
      <c r="L344">
        <v>416</v>
      </c>
      <c r="M344">
        <v>62.7</v>
      </c>
      <c r="N344">
        <v>528</v>
      </c>
      <c r="O344" t="s">
        <v>24</v>
      </c>
      <c r="P344">
        <v>0</v>
      </c>
      <c r="Q344">
        <v>131300</v>
      </c>
      <c r="R344" t="s">
        <v>68</v>
      </c>
      <c r="S344" s="1">
        <v>27184</v>
      </c>
      <c r="T344">
        <v>42.4</v>
      </c>
      <c r="U344" s="2">
        <v>0.11</v>
      </c>
      <c r="V344" s="3">
        <v>0.64</v>
      </c>
      <c r="W344" s="3">
        <v>0.36</v>
      </c>
      <c r="X344" t="s">
        <v>467</v>
      </c>
      <c r="Y344" t="b">
        <v>0</v>
      </c>
    </row>
    <row r="345" spans="1:25" x14ac:dyDescent="0.25">
      <c r="A345" t="s">
        <v>444</v>
      </c>
      <c r="B345" t="s">
        <v>468</v>
      </c>
      <c r="C345" t="s">
        <v>446</v>
      </c>
      <c r="D345">
        <v>3780</v>
      </c>
      <c r="E345">
        <v>31.8</v>
      </c>
      <c r="F345">
        <v>596</v>
      </c>
      <c r="G345">
        <v>40.5</v>
      </c>
      <c r="H345">
        <v>244</v>
      </c>
      <c r="I345">
        <v>68.900000000000006</v>
      </c>
      <c r="J345">
        <v>582</v>
      </c>
      <c r="K345">
        <v>91.9</v>
      </c>
      <c r="L345">
        <v>146</v>
      </c>
      <c r="M345">
        <v>57.4</v>
      </c>
      <c r="N345">
        <v>635</v>
      </c>
      <c r="O345" t="s">
        <v>24</v>
      </c>
      <c r="P345">
        <v>0</v>
      </c>
      <c r="Q345">
        <v>875</v>
      </c>
      <c r="R345" t="s">
        <v>469</v>
      </c>
      <c r="S345" s="1">
        <v>6427</v>
      </c>
      <c r="T345">
        <v>19.5</v>
      </c>
      <c r="U345" s="2">
        <v>0.09</v>
      </c>
      <c r="V345" s="3">
        <v>0.49</v>
      </c>
      <c r="W345" s="3">
        <v>0.51</v>
      </c>
      <c r="X345" t="s">
        <v>470</v>
      </c>
      <c r="Y345" t="b">
        <v>0</v>
      </c>
    </row>
    <row r="346" spans="1:25" x14ac:dyDescent="0.25">
      <c r="A346" t="s">
        <v>444</v>
      </c>
      <c r="B346" t="s">
        <v>471</v>
      </c>
      <c r="C346" t="s">
        <v>446</v>
      </c>
      <c r="D346">
        <v>3790</v>
      </c>
      <c r="E346">
        <v>38.299999999999997</v>
      </c>
      <c r="F346">
        <v>354</v>
      </c>
      <c r="G346">
        <v>41.5</v>
      </c>
      <c r="H346">
        <v>227</v>
      </c>
      <c r="I346">
        <v>62.1</v>
      </c>
      <c r="J346">
        <v>730</v>
      </c>
      <c r="K346">
        <v>81.599999999999994</v>
      </c>
      <c r="L346">
        <v>242</v>
      </c>
      <c r="M346">
        <v>58.2</v>
      </c>
      <c r="N346">
        <v>619</v>
      </c>
      <c r="O346" t="s">
        <v>24</v>
      </c>
      <c r="P346">
        <v>0</v>
      </c>
      <c r="Q346">
        <v>826</v>
      </c>
      <c r="R346" t="s">
        <v>68</v>
      </c>
      <c r="S346" s="1">
        <v>19807</v>
      </c>
      <c r="T346">
        <v>39.5</v>
      </c>
      <c r="U346" s="2">
        <v>0.15</v>
      </c>
      <c r="V346" s="3">
        <v>0.44</v>
      </c>
      <c r="W346" s="3">
        <v>0.56000000000000005</v>
      </c>
      <c r="X346" t="s">
        <v>471</v>
      </c>
      <c r="Y346" t="b">
        <v>0</v>
      </c>
    </row>
    <row r="347" spans="1:25" x14ac:dyDescent="0.25">
      <c r="A347" t="s">
        <v>444</v>
      </c>
      <c r="B347" t="s">
        <v>472</v>
      </c>
      <c r="C347" t="s">
        <v>446</v>
      </c>
      <c r="D347">
        <v>3800</v>
      </c>
      <c r="E347">
        <v>31.8</v>
      </c>
      <c r="F347">
        <v>598</v>
      </c>
      <c r="G347">
        <v>34.700000000000003</v>
      </c>
      <c r="H347">
        <v>356</v>
      </c>
      <c r="I347">
        <v>76.3</v>
      </c>
      <c r="J347">
        <v>409</v>
      </c>
      <c r="K347">
        <v>62.3</v>
      </c>
      <c r="L347">
        <v>608</v>
      </c>
      <c r="M347">
        <v>59.1</v>
      </c>
      <c r="N347">
        <v>601</v>
      </c>
      <c r="O347" t="s">
        <v>24</v>
      </c>
      <c r="P347">
        <v>0</v>
      </c>
      <c r="Q347">
        <v>790</v>
      </c>
      <c r="R347" t="s">
        <v>55</v>
      </c>
      <c r="S347" s="1">
        <v>30316</v>
      </c>
      <c r="T347">
        <v>30</v>
      </c>
      <c r="U347" s="2">
        <v>0.21</v>
      </c>
      <c r="V347" s="3">
        <v>0.54</v>
      </c>
      <c r="W347" s="3">
        <v>0.46</v>
      </c>
      <c r="X347" t="s">
        <v>472</v>
      </c>
      <c r="Y347" t="b">
        <v>0</v>
      </c>
    </row>
    <row r="348" spans="1:25" x14ac:dyDescent="0.25">
      <c r="A348" t="s">
        <v>444</v>
      </c>
      <c r="B348" t="s">
        <v>473</v>
      </c>
      <c r="C348" t="s">
        <v>446</v>
      </c>
      <c r="D348">
        <v>3810</v>
      </c>
      <c r="E348">
        <v>44.2</v>
      </c>
      <c r="F348">
        <v>213</v>
      </c>
      <c r="G348">
        <v>43.1</v>
      </c>
      <c r="H348">
        <v>209</v>
      </c>
      <c r="I348">
        <v>53.6</v>
      </c>
      <c r="J348">
        <v>929</v>
      </c>
      <c r="K348">
        <v>81.900000000000006</v>
      </c>
      <c r="L348">
        <v>239</v>
      </c>
      <c r="M348">
        <v>56</v>
      </c>
      <c r="N348">
        <v>660</v>
      </c>
      <c r="O348" t="s">
        <v>24</v>
      </c>
      <c r="P348">
        <v>0</v>
      </c>
      <c r="Q348">
        <v>754</v>
      </c>
      <c r="R348" t="s">
        <v>469</v>
      </c>
      <c r="S348" s="1">
        <v>16182</v>
      </c>
      <c r="T348">
        <v>21.2</v>
      </c>
      <c r="U348" s="2">
        <v>0.12</v>
      </c>
      <c r="V348" s="3">
        <v>0.49</v>
      </c>
      <c r="W348" s="3">
        <v>0.51</v>
      </c>
      <c r="X348" t="s">
        <v>473</v>
      </c>
      <c r="Y348" t="b">
        <v>0</v>
      </c>
    </row>
    <row r="349" spans="1:25" x14ac:dyDescent="0.25">
      <c r="A349" t="s">
        <v>444</v>
      </c>
      <c r="B349" t="s">
        <v>474</v>
      </c>
      <c r="C349" t="s">
        <v>446</v>
      </c>
      <c r="D349">
        <v>3820</v>
      </c>
      <c r="E349">
        <v>31.3</v>
      </c>
      <c r="F349">
        <v>623</v>
      </c>
      <c r="G349">
        <v>31.8</v>
      </c>
      <c r="H349">
        <v>420</v>
      </c>
      <c r="I349">
        <v>87.3</v>
      </c>
      <c r="J349">
        <v>169</v>
      </c>
      <c r="K349">
        <v>69.5</v>
      </c>
      <c r="L349">
        <v>443</v>
      </c>
      <c r="M349">
        <v>47.2</v>
      </c>
      <c r="N349">
        <v>884</v>
      </c>
      <c r="O349" t="s">
        <v>24</v>
      </c>
      <c r="P349">
        <v>0</v>
      </c>
      <c r="Q349">
        <v>704</v>
      </c>
      <c r="R349" t="s">
        <v>233</v>
      </c>
      <c r="S349" s="1">
        <v>50995</v>
      </c>
      <c r="T349">
        <v>21.8</v>
      </c>
      <c r="U349" s="2">
        <v>7.0000000000000007E-2</v>
      </c>
      <c r="V349" s="3">
        <v>0.6</v>
      </c>
      <c r="W349" s="3">
        <v>0.4</v>
      </c>
      <c r="X349" t="s">
        <v>474</v>
      </c>
      <c r="Y349" t="b">
        <v>0</v>
      </c>
    </row>
    <row r="350" spans="1:25" x14ac:dyDescent="0.25">
      <c r="A350" t="s">
        <v>444</v>
      </c>
      <c r="B350" t="s">
        <v>475</v>
      </c>
      <c r="C350" t="s">
        <v>446</v>
      </c>
      <c r="D350">
        <v>3830</v>
      </c>
      <c r="E350">
        <v>27.8</v>
      </c>
      <c r="F350">
        <v>817</v>
      </c>
      <c r="G350">
        <v>26</v>
      </c>
      <c r="H350">
        <v>571</v>
      </c>
      <c r="I350">
        <v>91.1</v>
      </c>
      <c r="J350">
        <v>106</v>
      </c>
      <c r="K350">
        <v>66.7</v>
      </c>
      <c r="L350">
        <v>512</v>
      </c>
      <c r="M350">
        <v>47</v>
      </c>
      <c r="N350">
        <v>890</v>
      </c>
      <c r="O350" t="s">
        <v>24</v>
      </c>
      <c r="P350">
        <v>0</v>
      </c>
      <c r="Q350">
        <v>705</v>
      </c>
      <c r="R350" t="s">
        <v>233</v>
      </c>
      <c r="S350" s="1">
        <v>29943</v>
      </c>
      <c r="T350">
        <v>29.8</v>
      </c>
      <c r="U350" s="2">
        <v>0.05</v>
      </c>
      <c r="V350" s="3">
        <v>0.62</v>
      </c>
      <c r="W350" s="3">
        <v>0.38</v>
      </c>
      <c r="X350" t="s">
        <v>475</v>
      </c>
      <c r="Y350" t="b">
        <v>0</v>
      </c>
    </row>
    <row r="351" spans="1:25" x14ac:dyDescent="0.25">
      <c r="A351" t="s">
        <v>444</v>
      </c>
      <c r="B351" t="s">
        <v>476</v>
      </c>
      <c r="C351" t="s">
        <v>446</v>
      </c>
      <c r="D351">
        <v>3840</v>
      </c>
      <c r="E351">
        <v>23.2</v>
      </c>
      <c r="F351">
        <v>1138</v>
      </c>
      <c r="G351">
        <v>29.6</v>
      </c>
      <c r="H351">
        <v>483</v>
      </c>
      <c r="I351">
        <v>81.400000000000006</v>
      </c>
      <c r="J351">
        <v>293</v>
      </c>
      <c r="K351">
        <v>67.2</v>
      </c>
      <c r="L351">
        <v>495</v>
      </c>
      <c r="M351">
        <v>94.2</v>
      </c>
      <c r="N351">
        <v>62</v>
      </c>
      <c r="O351" t="s">
        <v>24</v>
      </c>
      <c r="P351">
        <v>0</v>
      </c>
      <c r="Q351">
        <v>890</v>
      </c>
      <c r="R351" t="s">
        <v>77</v>
      </c>
      <c r="S351" s="1">
        <v>14816</v>
      </c>
      <c r="T351">
        <v>34</v>
      </c>
      <c r="U351" s="2">
        <v>0.38</v>
      </c>
      <c r="V351" s="3">
        <v>0.62</v>
      </c>
      <c r="W351" s="3">
        <v>0.38</v>
      </c>
      <c r="X351" t="s">
        <v>477</v>
      </c>
      <c r="Y351" t="b">
        <v>0</v>
      </c>
    </row>
    <row r="352" spans="1:25" x14ac:dyDescent="0.25">
      <c r="A352" t="s">
        <v>444</v>
      </c>
      <c r="B352" t="s">
        <v>478</v>
      </c>
      <c r="C352" t="s">
        <v>446</v>
      </c>
      <c r="D352">
        <v>3850</v>
      </c>
      <c r="E352">
        <v>36.700000000000003</v>
      </c>
      <c r="F352">
        <v>407</v>
      </c>
      <c r="G352">
        <v>28.3</v>
      </c>
      <c r="H352">
        <v>510</v>
      </c>
      <c r="I352">
        <v>86.9</v>
      </c>
      <c r="J352">
        <v>176</v>
      </c>
      <c r="K352">
        <v>72</v>
      </c>
      <c r="L352">
        <v>387</v>
      </c>
      <c r="M352">
        <v>35.4</v>
      </c>
      <c r="N352">
        <v>1305</v>
      </c>
      <c r="O352" t="s">
        <v>24</v>
      </c>
      <c r="P352">
        <v>0</v>
      </c>
      <c r="Q352">
        <v>131807</v>
      </c>
      <c r="R352" t="s">
        <v>233</v>
      </c>
      <c r="S352" s="1">
        <v>56127</v>
      </c>
      <c r="T352">
        <v>19.5</v>
      </c>
      <c r="U352" s="2">
        <v>0.02</v>
      </c>
      <c r="V352" s="3">
        <v>0.56000000000000005</v>
      </c>
      <c r="W352" s="3">
        <v>0.44</v>
      </c>
      <c r="X352" t="s">
        <v>478</v>
      </c>
      <c r="Y352" t="b">
        <v>0</v>
      </c>
    </row>
    <row r="353" spans="1:25" x14ac:dyDescent="0.25">
      <c r="A353" t="s">
        <v>444</v>
      </c>
      <c r="B353" t="s">
        <v>479</v>
      </c>
      <c r="C353" t="s">
        <v>446</v>
      </c>
      <c r="D353">
        <v>3860</v>
      </c>
      <c r="E353">
        <v>43.4</v>
      </c>
      <c r="F353">
        <v>235</v>
      </c>
      <c r="G353">
        <v>31.3</v>
      </c>
      <c r="H353">
        <v>434</v>
      </c>
      <c r="I353">
        <v>67.400000000000006</v>
      </c>
      <c r="J353">
        <v>613</v>
      </c>
      <c r="K353">
        <v>61.6</v>
      </c>
      <c r="L353">
        <v>622</v>
      </c>
      <c r="M353">
        <v>65.2</v>
      </c>
      <c r="N353">
        <v>482</v>
      </c>
      <c r="O353" t="s">
        <v>24</v>
      </c>
      <c r="P353">
        <v>0</v>
      </c>
      <c r="Q353">
        <v>131339</v>
      </c>
      <c r="R353" t="s">
        <v>156</v>
      </c>
      <c r="S353" s="1">
        <v>16400</v>
      </c>
      <c r="T353">
        <v>10</v>
      </c>
      <c r="U353" s="2">
        <v>0.33</v>
      </c>
      <c r="V353" s="3">
        <v>0.42</v>
      </c>
      <c r="W353" s="3">
        <v>0.57999999999999996</v>
      </c>
      <c r="X353" t="s">
        <v>479</v>
      </c>
      <c r="Y353" t="b">
        <v>1</v>
      </c>
    </row>
    <row r="354" spans="1:25" x14ac:dyDescent="0.25">
      <c r="A354" t="s">
        <v>444</v>
      </c>
      <c r="B354" t="s">
        <v>480</v>
      </c>
      <c r="C354" t="s">
        <v>446</v>
      </c>
      <c r="D354">
        <v>3870</v>
      </c>
      <c r="E354">
        <v>31.7</v>
      </c>
      <c r="F354">
        <v>603</v>
      </c>
      <c r="G354">
        <v>37.9</v>
      </c>
      <c r="H354">
        <v>294</v>
      </c>
      <c r="I354">
        <v>69.5</v>
      </c>
      <c r="J354">
        <v>568</v>
      </c>
      <c r="K354">
        <v>90.2</v>
      </c>
      <c r="L354">
        <v>164</v>
      </c>
      <c r="M354">
        <v>66.599999999999994</v>
      </c>
      <c r="N354">
        <v>455</v>
      </c>
      <c r="O354" t="s">
        <v>24</v>
      </c>
      <c r="P354">
        <v>6</v>
      </c>
      <c r="Q354">
        <v>1021</v>
      </c>
      <c r="R354" t="s">
        <v>469</v>
      </c>
      <c r="S354" s="1">
        <v>3847</v>
      </c>
      <c r="T354">
        <v>20.5</v>
      </c>
      <c r="U354" s="2">
        <v>0.11</v>
      </c>
      <c r="V354" s="3">
        <v>0.38</v>
      </c>
      <c r="W354" s="3">
        <v>0.62</v>
      </c>
      <c r="X354" t="s">
        <v>480</v>
      </c>
      <c r="Y354" t="b">
        <v>0</v>
      </c>
    </row>
    <row r="355" spans="1:25" x14ac:dyDescent="0.25">
      <c r="A355" t="s">
        <v>444</v>
      </c>
      <c r="B355" t="s">
        <v>481</v>
      </c>
      <c r="C355" t="s">
        <v>446</v>
      </c>
      <c r="D355">
        <v>3880</v>
      </c>
      <c r="E355">
        <v>33.799999999999997</v>
      </c>
      <c r="F355">
        <v>503</v>
      </c>
      <c r="G355">
        <v>21</v>
      </c>
      <c r="H355">
        <v>770</v>
      </c>
      <c r="I355">
        <v>81.400000000000006</v>
      </c>
      <c r="J355">
        <v>294</v>
      </c>
      <c r="K355">
        <v>66.599999999999994</v>
      </c>
      <c r="L355">
        <v>515</v>
      </c>
      <c r="M355">
        <v>93.6</v>
      </c>
      <c r="N355">
        <v>71</v>
      </c>
      <c r="O355" t="s">
        <v>24</v>
      </c>
      <c r="P355">
        <v>0</v>
      </c>
      <c r="Q355">
        <v>131326</v>
      </c>
      <c r="R355" t="s">
        <v>40</v>
      </c>
      <c r="S355" s="1">
        <v>8799</v>
      </c>
      <c r="T355">
        <v>12.9</v>
      </c>
      <c r="U355" s="2">
        <v>0.33</v>
      </c>
      <c r="V355" s="3">
        <v>0.36</v>
      </c>
      <c r="W355" s="3">
        <v>0.64</v>
      </c>
      <c r="X355" t="s">
        <v>481</v>
      </c>
      <c r="Y355" t="b">
        <v>0</v>
      </c>
    </row>
    <row r="356" spans="1:25" x14ac:dyDescent="0.25">
      <c r="A356" t="s">
        <v>444</v>
      </c>
      <c r="B356" t="s">
        <v>482</v>
      </c>
      <c r="C356" t="s">
        <v>446</v>
      </c>
      <c r="D356">
        <v>3890</v>
      </c>
      <c r="E356">
        <v>39</v>
      </c>
      <c r="F356">
        <v>339</v>
      </c>
      <c r="G356">
        <v>35.1</v>
      </c>
      <c r="H356">
        <v>348</v>
      </c>
      <c r="I356">
        <v>62.9</v>
      </c>
      <c r="J356">
        <v>710</v>
      </c>
      <c r="K356">
        <v>95.8</v>
      </c>
      <c r="L356">
        <v>110</v>
      </c>
      <c r="M356">
        <v>78.900000000000006</v>
      </c>
      <c r="N356">
        <v>265</v>
      </c>
      <c r="O356" t="s">
        <v>24</v>
      </c>
      <c r="P356">
        <v>0</v>
      </c>
      <c r="Q356">
        <v>131576</v>
      </c>
      <c r="R356" t="s">
        <v>55</v>
      </c>
      <c r="S356" s="1">
        <v>17924</v>
      </c>
      <c r="T356">
        <v>18.100000000000001</v>
      </c>
      <c r="U356" s="2">
        <v>0.21</v>
      </c>
      <c r="V356" s="3">
        <v>0.56000000000000005</v>
      </c>
      <c r="W356" s="3">
        <v>0.44</v>
      </c>
      <c r="X356" t="s">
        <v>482</v>
      </c>
      <c r="Y356" t="b">
        <v>0</v>
      </c>
    </row>
    <row r="357" spans="1:25" x14ac:dyDescent="0.25">
      <c r="A357" t="s">
        <v>444</v>
      </c>
      <c r="B357" t="s">
        <v>483</v>
      </c>
      <c r="C357" t="s">
        <v>446</v>
      </c>
      <c r="D357">
        <v>3900</v>
      </c>
      <c r="E357">
        <v>20.7</v>
      </c>
      <c r="F357">
        <v>1325</v>
      </c>
      <c r="G357">
        <v>25.7</v>
      </c>
      <c r="H357">
        <v>586</v>
      </c>
      <c r="I357">
        <v>93.8</v>
      </c>
      <c r="J357">
        <v>62</v>
      </c>
      <c r="K357">
        <v>29</v>
      </c>
      <c r="L357">
        <v>1202</v>
      </c>
      <c r="M357">
        <v>98.8</v>
      </c>
      <c r="N357">
        <v>1</v>
      </c>
      <c r="O357" t="s">
        <v>24</v>
      </c>
      <c r="P357">
        <v>11</v>
      </c>
      <c r="Q357">
        <v>131672</v>
      </c>
      <c r="R357" t="s">
        <v>286</v>
      </c>
      <c r="S357" s="1">
        <v>12848</v>
      </c>
      <c r="T357">
        <v>18.899999999999999</v>
      </c>
      <c r="U357" s="2">
        <v>0.51</v>
      </c>
      <c r="V357" s="3">
        <v>0.67</v>
      </c>
      <c r="W357" s="3">
        <v>0.33</v>
      </c>
      <c r="X357" t="s">
        <v>483</v>
      </c>
      <c r="Y357" t="b">
        <v>0</v>
      </c>
    </row>
    <row r="358" spans="1:25" x14ac:dyDescent="0.25">
      <c r="A358" t="s">
        <v>444</v>
      </c>
      <c r="B358" t="s">
        <v>484</v>
      </c>
      <c r="C358" t="s">
        <v>446</v>
      </c>
      <c r="D358">
        <v>3910</v>
      </c>
      <c r="E358">
        <v>27.8</v>
      </c>
      <c r="F358">
        <v>820</v>
      </c>
      <c r="G358">
        <v>34.299999999999997</v>
      </c>
      <c r="H358">
        <v>371</v>
      </c>
      <c r="I358">
        <v>85.3</v>
      </c>
      <c r="J358">
        <v>205</v>
      </c>
      <c r="K358">
        <v>57.9</v>
      </c>
      <c r="L358">
        <v>683</v>
      </c>
      <c r="M358">
        <v>42.4</v>
      </c>
      <c r="N358">
        <v>1036</v>
      </c>
      <c r="O358" t="s">
        <v>24</v>
      </c>
      <c r="P358">
        <v>0</v>
      </c>
      <c r="Q358">
        <v>623262</v>
      </c>
      <c r="R358" t="s">
        <v>42</v>
      </c>
      <c r="S358" s="1">
        <v>35736</v>
      </c>
      <c r="T358">
        <v>14</v>
      </c>
      <c r="U358" s="2">
        <v>0.01</v>
      </c>
      <c r="V358" s="3">
        <v>0.49</v>
      </c>
      <c r="W358" s="3">
        <v>0.51</v>
      </c>
      <c r="X358" t="s">
        <v>485</v>
      </c>
      <c r="Y358" t="b">
        <v>0</v>
      </c>
    </row>
    <row r="359" spans="1:25" x14ac:dyDescent="0.25">
      <c r="A359" t="s">
        <v>444</v>
      </c>
      <c r="B359" t="s">
        <v>486</v>
      </c>
      <c r="C359" t="s">
        <v>446</v>
      </c>
      <c r="D359">
        <v>3920</v>
      </c>
      <c r="E359">
        <v>44.1</v>
      </c>
      <c r="F359">
        <v>217</v>
      </c>
      <c r="G359">
        <v>36.700000000000003</v>
      </c>
      <c r="H359">
        <v>310</v>
      </c>
      <c r="I359">
        <v>74.8</v>
      </c>
      <c r="J359">
        <v>441</v>
      </c>
      <c r="K359">
        <v>56.4</v>
      </c>
      <c r="L359">
        <v>712</v>
      </c>
      <c r="M359">
        <v>30.4</v>
      </c>
      <c r="N359">
        <v>1485</v>
      </c>
      <c r="O359" t="s">
        <v>24</v>
      </c>
      <c r="P359">
        <v>11</v>
      </c>
      <c r="Q359">
        <v>645647</v>
      </c>
      <c r="R359" t="s">
        <v>42</v>
      </c>
      <c r="S359" s="1">
        <v>20555</v>
      </c>
      <c r="T359">
        <v>10.7</v>
      </c>
      <c r="U359" s="2">
        <v>0.06</v>
      </c>
      <c r="V359" s="3" t="s">
        <v>2857</v>
      </c>
      <c r="W359" s="3" t="s">
        <v>2857</v>
      </c>
      <c r="X359" t="s">
        <v>486</v>
      </c>
      <c r="Y359" t="b">
        <v>0</v>
      </c>
    </row>
    <row r="360" spans="1:25" x14ac:dyDescent="0.25">
      <c r="A360" t="s">
        <v>444</v>
      </c>
      <c r="B360" t="s">
        <v>487</v>
      </c>
      <c r="C360" t="s">
        <v>446</v>
      </c>
      <c r="D360">
        <v>3930</v>
      </c>
      <c r="E360">
        <v>28.4</v>
      </c>
      <c r="F360">
        <v>783</v>
      </c>
      <c r="G360">
        <v>25.9</v>
      </c>
      <c r="H360">
        <v>575</v>
      </c>
      <c r="I360">
        <v>88</v>
      </c>
      <c r="J360">
        <v>154</v>
      </c>
      <c r="K360">
        <v>46.9</v>
      </c>
      <c r="L360">
        <v>866</v>
      </c>
      <c r="M360">
        <v>81.8</v>
      </c>
      <c r="N360">
        <v>227</v>
      </c>
      <c r="O360" t="s">
        <v>24</v>
      </c>
      <c r="P360">
        <v>1</v>
      </c>
      <c r="Q360">
        <v>131305</v>
      </c>
      <c r="R360" t="s">
        <v>77</v>
      </c>
      <c r="S360" s="1">
        <v>11650</v>
      </c>
      <c r="T360">
        <v>24.8</v>
      </c>
      <c r="U360" s="2">
        <v>0.15</v>
      </c>
      <c r="V360" s="3">
        <v>0.63</v>
      </c>
      <c r="W360" s="3">
        <v>0.37</v>
      </c>
      <c r="X360" t="s">
        <v>488</v>
      </c>
      <c r="Y360" t="b">
        <v>0</v>
      </c>
    </row>
    <row r="361" spans="1:25" x14ac:dyDescent="0.25">
      <c r="A361" t="s">
        <v>444</v>
      </c>
      <c r="B361" t="s">
        <v>489</v>
      </c>
      <c r="C361" t="s">
        <v>446</v>
      </c>
      <c r="D361">
        <v>3940</v>
      </c>
      <c r="E361">
        <v>37.5</v>
      </c>
      <c r="F361">
        <v>380</v>
      </c>
      <c r="G361">
        <v>34</v>
      </c>
      <c r="H361">
        <v>380</v>
      </c>
      <c r="I361">
        <v>66.900000000000006</v>
      </c>
      <c r="J361">
        <v>625</v>
      </c>
      <c r="K361">
        <v>68.099999999999994</v>
      </c>
      <c r="L361">
        <v>481</v>
      </c>
      <c r="M361">
        <v>71.8</v>
      </c>
      <c r="N361">
        <v>377</v>
      </c>
      <c r="O361" t="s">
        <v>24</v>
      </c>
      <c r="P361">
        <v>0</v>
      </c>
      <c r="Q361">
        <v>685</v>
      </c>
      <c r="R361" t="s">
        <v>325</v>
      </c>
      <c r="S361" s="1">
        <v>15934</v>
      </c>
      <c r="T361">
        <v>22.7</v>
      </c>
      <c r="U361" s="2">
        <v>0.13</v>
      </c>
      <c r="V361" s="3">
        <v>0.4</v>
      </c>
      <c r="W361" s="3">
        <v>0.6</v>
      </c>
      <c r="X361" t="s">
        <v>489</v>
      </c>
      <c r="Y361" t="b">
        <v>0</v>
      </c>
    </row>
    <row r="362" spans="1:25" x14ac:dyDescent="0.25">
      <c r="A362" t="s">
        <v>444</v>
      </c>
      <c r="B362" t="s">
        <v>490</v>
      </c>
      <c r="C362" t="s">
        <v>446</v>
      </c>
      <c r="D362">
        <v>3970</v>
      </c>
      <c r="E362">
        <v>29.3</v>
      </c>
      <c r="F362">
        <v>732</v>
      </c>
      <c r="G362">
        <v>34.799999999999997</v>
      </c>
      <c r="H362">
        <v>355</v>
      </c>
      <c r="I362">
        <v>80.5</v>
      </c>
      <c r="J362">
        <v>312</v>
      </c>
      <c r="K362">
        <v>65.2</v>
      </c>
      <c r="L362">
        <v>543</v>
      </c>
      <c r="M362">
        <v>61.1</v>
      </c>
      <c r="N362">
        <v>561</v>
      </c>
      <c r="O362" t="s">
        <v>24</v>
      </c>
      <c r="P362">
        <v>0</v>
      </c>
      <c r="Q362">
        <v>763</v>
      </c>
      <c r="R362" t="s">
        <v>233</v>
      </c>
      <c r="S362" s="1">
        <v>14100</v>
      </c>
      <c r="T362">
        <v>18.399999999999999</v>
      </c>
      <c r="U362" s="2">
        <v>7.0000000000000007E-2</v>
      </c>
      <c r="V362" s="3">
        <v>0.51</v>
      </c>
      <c r="W362" s="3">
        <v>0.49</v>
      </c>
      <c r="X362" t="s">
        <v>490</v>
      </c>
      <c r="Y362" t="b">
        <v>0</v>
      </c>
    </row>
    <row r="363" spans="1:25" x14ac:dyDescent="0.25">
      <c r="A363" t="s">
        <v>444</v>
      </c>
      <c r="B363" t="s">
        <v>491</v>
      </c>
      <c r="C363" t="s">
        <v>446</v>
      </c>
      <c r="D363">
        <v>3980</v>
      </c>
      <c r="E363">
        <v>51.8</v>
      </c>
      <c r="F363">
        <v>119</v>
      </c>
      <c r="G363">
        <v>42.6</v>
      </c>
      <c r="H363">
        <v>219</v>
      </c>
      <c r="I363">
        <v>52.3</v>
      </c>
      <c r="J363">
        <v>956</v>
      </c>
      <c r="K363">
        <v>72.900000000000006</v>
      </c>
      <c r="L363">
        <v>374</v>
      </c>
      <c r="M363">
        <v>51.3</v>
      </c>
      <c r="N363">
        <v>764</v>
      </c>
      <c r="O363" t="s">
        <v>24</v>
      </c>
      <c r="P363">
        <v>0</v>
      </c>
      <c r="Q363">
        <v>735</v>
      </c>
      <c r="R363" t="s">
        <v>65</v>
      </c>
      <c r="S363" s="1">
        <v>15506</v>
      </c>
      <c r="T363">
        <v>12.1</v>
      </c>
      <c r="U363" s="2">
        <v>0.16</v>
      </c>
      <c r="V363" s="3">
        <v>0.38</v>
      </c>
      <c r="W363" s="3">
        <v>0.62</v>
      </c>
      <c r="X363" t="s">
        <v>491</v>
      </c>
      <c r="Y363" t="b">
        <v>0</v>
      </c>
    </row>
    <row r="364" spans="1:25" x14ac:dyDescent="0.25">
      <c r="A364" t="s">
        <v>444</v>
      </c>
      <c r="B364" t="s">
        <v>492</v>
      </c>
      <c r="C364" t="s">
        <v>446</v>
      </c>
      <c r="D364">
        <v>3990</v>
      </c>
      <c r="E364">
        <v>27.4</v>
      </c>
      <c r="F364">
        <v>858</v>
      </c>
      <c r="G364">
        <v>31.2</v>
      </c>
      <c r="H364">
        <v>440</v>
      </c>
      <c r="I364">
        <v>80.099999999999994</v>
      </c>
      <c r="J364">
        <v>321</v>
      </c>
      <c r="K364">
        <v>63.8</v>
      </c>
      <c r="L364">
        <v>572</v>
      </c>
      <c r="M364">
        <v>88.9</v>
      </c>
      <c r="N364">
        <v>139</v>
      </c>
      <c r="O364" t="s">
        <v>24</v>
      </c>
      <c r="P364">
        <v>0</v>
      </c>
      <c r="Q364">
        <v>641</v>
      </c>
      <c r="R364" t="s">
        <v>55</v>
      </c>
      <c r="S364" s="1">
        <v>21486</v>
      </c>
      <c r="T364">
        <v>23.9</v>
      </c>
      <c r="U364" s="2">
        <v>0.21</v>
      </c>
      <c r="V364" s="3">
        <v>0.56000000000000005</v>
      </c>
      <c r="W364" s="3">
        <v>0.44</v>
      </c>
      <c r="X364" t="s">
        <v>492</v>
      </c>
      <c r="Y364" t="b">
        <v>0</v>
      </c>
    </row>
    <row r="365" spans="1:25" x14ac:dyDescent="0.25">
      <c r="A365" t="s">
        <v>444</v>
      </c>
      <c r="B365" t="s">
        <v>493</v>
      </c>
      <c r="C365" t="s">
        <v>446</v>
      </c>
      <c r="D365">
        <v>4000</v>
      </c>
      <c r="E365">
        <v>28.2</v>
      </c>
      <c r="F365">
        <v>800</v>
      </c>
      <c r="G365">
        <v>32.4</v>
      </c>
      <c r="H365">
        <v>410</v>
      </c>
      <c r="I365">
        <v>78.3</v>
      </c>
      <c r="J365">
        <v>360</v>
      </c>
      <c r="K365">
        <v>69.599999999999994</v>
      </c>
      <c r="L365">
        <v>442</v>
      </c>
      <c r="M365">
        <v>79.5</v>
      </c>
      <c r="N365">
        <v>261</v>
      </c>
      <c r="O365" t="s">
        <v>24</v>
      </c>
      <c r="P365">
        <v>6</v>
      </c>
      <c r="Q365">
        <v>765</v>
      </c>
      <c r="R365" t="s">
        <v>55</v>
      </c>
      <c r="S365" s="1">
        <v>44038</v>
      </c>
      <c r="T365">
        <v>29.1</v>
      </c>
      <c r="U365" s="2">
        <v>0.28000000000000003</v>
      </c>
      <c r="V365" s="3">
        <v>0.55000000000000004</v>
      </c>
      <c r="W365" s="3">
        <v>0.45</v>
      </c>
      <c r="X365" t="s">
        <v>493</v>
      </c>
      <c r="Y365" t="b">
        <v>0</v>
      </c>
    </row>
    <row r="366" spans="1:25" x14ac:dyDescent="0.25">
      <c r="A366" t="s">
        <v>494</v>
      </c>
      <c r="B366" t="s">
        <v>495</v>
      </c>
      <c r="C366" t="s">
        <v>496</v>
      </c>
      <c r="D366">
        <v>4010</v>
      </c>
      <c r="E366">
        <v>18.3</v>
      </c>
      <c r="F366">
        <v>1523</v>
      </c>
      <c r="G366">
        <v>36.6</v>
      </c>
      <c r="H366">
        <v>311</v>
      </c>
      <c r="I366">
        <v>80.599999999999994</v>
      </c>
      <c r="J366">
        <v>308</v>
      </c>
      <c r="K366">
        <v>63.2</v>
      </c>
      <c r="L366">
        <v>583</v>
      </c>
      <c r="M366">
        <v>49.2</v>
      </c>
      <c r="N366">
        <v>821</v>
      </c>
      <c r="O366" t="s">
        <v>24</v>
      </c>
      <c r="P366">
        <v>0</v>
      </c>
      <c r="Q366">
        <v>982</v>
      </c>
      <c r="R366" t="s">
        <v>228</v>
      </c>
      <c r="S366" s="1">
        <v>11431</v>
      </c>
      <c r="T366">
        <v>29.5</v>
      </c>
      <c r="U366" s="2">
        <v>0.04</v>
      </c>
      <c r="V366" s="3">
        <v>0.63</v>
      </c>
      <c r="W366" s="3">
        <v>0.37</v>
      </c>
      <c r="X366" t="s">
        <v>495</v>
      </c>
      <c r="Y366" t="b">
        <v>0</v>
      </c>
    </row>
    <row r="367" spans="1:25" x14ac:dyDescent="0.25">
      <c r="A367" t="s">
        <v>494</v>
      </c>
      <c r="B367" t="s">
        <v>497</v>
      </c>
      <c r="C367" t="s">
        <v>496</v>
      </c>
      <c r="D367">
        <v>4020</v>
      </c>
      <c r="E367">
        <v>22.2</v>
      </c>
      <c r="F367">
        <v>1205</v>
      </c>
      <c r="G367">
        <v>26.5</v>
      </c>
      <c r="H367">
        <v>554</v>
      </c>
      <c r="I367">
        <v>82.5</v>
      </c>
      <c r="J367">
        <v>270</v>
      </c>
      <c r="K367">
        <v>64.099999999999994</v>
      </c>
      <c r="L367">
        <v>563</v>
      </c>
      <c r="M367">
        <v>95.2</v>
      </c>
      <c r="N367">
        <v>44</v>
      </c>
      <c r="O367" t="s">
        <v>24</v>
      </c>
      <c r="P367">
        <v>0</v>
      </c>
      <c r="Q367">
        <v>816</v>
      </c>
      <c r="R367" t="s">
        <v>25</v>
      </c>
      <c r="S367" s="1">
        <v>12950</v>
      </c>
      <c r="T367">
        <v>19</v>
      </c>
      <c r="U367" s="2">
        <v>0.25</v>
      </c>
      <c r="V367" s="3">
        <v>0.48</v>
      </c>
      <c r="W367" s="3">
        <v>0.52</v>
      </c>
      <c r="X367" t="s">
        <v>497</v>
      </c>
      <c r="Y367" t="b">
        <v>0</v>
      </c>
    </row>
    <row r="368" spans="1:25" x14ac:dyDescent="0.25">
      <c r="A368" t="s">
        <v>494</v>
      </c>
      <c r="B368" t="s">
        <v>498</v>
      </c>
      <c r="C368" t="s">
        <v>496</v>
      </c>
      <c r="D368">
        <v>4030</v>
      </c>
      <c r="E368">
        <v>23.8</v>
      </c>
      <c r="F368">
        <v>1088</v>
      </c>
      <c r="G368">
        <v>21.2</v>
      </c>
      <c r="H368">
        <v>757</v>
      </c>
      <c r="I368">
        <v>84</v>
      </c>
      <c r="J368">
        <v>236</v>
      </c>
      <c r="K368">
        <v>40.799999999999997</v>
      </c>
      <c r="L368">
        <v>958</v>
      </c>
      <c r="M368">
        <v>92.4</v>
      </c>
      <c r="N368">
        <v>94</v>
      </c>
      <c r="O368" t="s">
        <v>24</v>
      </c>
      <c r="P368">
        <v>6</v>
      </c>
      <c r="Q368">
        <v>131438</v>
      </c>
      <c r="R368" t="s">
        <v>222</v>
      </c>
      <c r="S368" s="1">
        <v>18592</v>
      </c>
      <c r="T368">
        <v>17.7</v>
      </c>
      <c r="U368" s="2">
        <v>0.46</v>
      </c>
      <c r="V368" s="3">
        <v>0.6</v>
      </c>
      <c r="W368" s="3">
        <v>0.4</v>
      </c>
      <c r="X368" t="s">
        <v>499</v>
      </c>
      <c r="Y368" t="b">
        <v>0</v>
      </c>
    </row>
    <row r="369" spans="1:25" x14ac:dyDescent="0.25">
      <c r="A369" t="s">
        <v>494</v>
      </c>
      <c r="B369" t="s">
        <v>500</v>
      </c>
      <c r="C369" t="s">
        <v>496</v>
      </c>
      <c r="D369">
        <v>4040</v>
      </c>
      <c r="E369">
        <v>16.8</v>
      </c>
      <c r="F369">
        <v>1636</v>
      </c>
      <c r="G369">
        <v>25.7</v>
      </c>
      <c r="H369">
        <v>582</v>
      </c>
      <c r="I369">
        <v>97</v>
      </c>
      <c r="J369">
        <v>28</v>
      </c>
      <c r="K369">
        <v>21.9</v>
      </c>
      <c r="L369">
        <v>1440</v>
      </c>
      <c r="M369">
        <v>80.7</v>
      </c>
      <c r="N369">
        <v>244</v>
      </c>
      <c r="O369" t="s">
        <v>24</v>
      </c>
      <c r="P369">
        <v>0</v>
      </c>
      <c r="Q369">
        <v>587658</v>
      </c>
      <c r="R369" t="s">
        <v>77</v>
      </c>
      <c r="S369" s="1">
        <v>23843</v>
      </c>
      <c r="T369">
        <v>38.4</v>
      </c>
      <c r="U369" s="2">
        <v>0.14000000000000001</v>
      </c>
      <c r="V369" s="3">
        <v>0.76</v>
      </c>
      <c r="W369" s="3">
        <v>0.24</v>
      </c>
      <c r="X369" t="s">
        <v>501</v>
      </c>
      <c r="Y369" t="b">
        <v>0</v>
      </c>
    </row>
    <row r="370" spans="1:25" x14ac:dyDescent="0.25">
      <c r="A370" t="s">
        <v>494</v>
      </c>
      <c r="B370" t="s">
        <v>502</v>
      </c>
      <c r="C370" t="s">
        <v>496</v>
      </c>
      <c r="D370">
        <v>4050</v>
      </c>
      <c r="E370">
        <v>27.6</v>
      </c>
      <c r="F370">
        <v>829</v>
      </c>
      <c r="G370">
        <v>25.3</v>
      </c>
      <c r="H370">
        <v>594</v>
      </c>
      <c r="I370">
        <v>72.7</v>
      </c>
      <c r="J370">
        <v>489</v>
      </c>
      <c r="K370">
        <v>64.3</v>
      </c>
      <c r="L370">
        <v>559</v>
      </c>
      <c r="M370">
        <v>88.2</v>
      </c>
      <c r="N370">
        <v>147</v>
      </c>
      <c r="O370" t="s">
        <v>24</v>
      </c>
      <c r="P370">
        <v>0</v>
      </c>
      <c r="Q370">
        <v>715</v>
      </c>
      <c r="R370" t="s">
        <v>25</v>
      </c>
      <c r="S370" s="1">
        <v>8130</v>
      </c>
      <c r="T370">
        <v>14.8</v>
      </c>
      <c r="U370" s="2">
        <v>0.23</v>
      </c>
      <c r="V370" s="3">
        <v>0.61</v>
      </c>
      <c r="W370" s="3">
        <v>0.39</v>
      </c>
      <c r="X370" t="s">
        <v>502</v>
      </c>
      <c r="Y370" t="b">
        <v>0</v>
      </c>
    </row>
    <row r="371" spans="1:25" x14ac:dyDescent="0.25">
      <c r="A371" t="s">
        <v>494</v>
      </c>
      <c r="B371" t="s">
        <v>503</v>
      </c>
      <c r="C371" t="s">
        <v>496</v>
      </c>
      <c r="D371">
        <v>4060</v>
      </c>
      <c r="E371">
        <v>71.7</v>
      </c>
      <c r="F371">
        <v>38</v>
      </c>
      <c r="G371">
        <v>43.9</v>
      </c>
      <c r="H371">
        <v>203</v>
      </c>
      <c r="I371">
        <v>22.1</v>
      </c>
      <c r="J371">
        <v>1635</v>
      </c>
      <c r="K371">
        <v>51.7</v>
      </c>
      <c r="L371">
        <v>779</v>
      </c>
      <c r="M371">
        <v>59.3</v>
      </c>
      <c r="N371">
        <v>596</v>
      </c>
      <c r="O371" t="s">
        <v>24</v>
      </c>
      <c r="P371">
        <v>0</v>
      </c>
      <c r="Q371">
        <v>1037</v>
      </c>
      <c r="R371" t="s">
        <v>156</v>
      </c>
      <c r="S371" s="1">
        <v>16061</v>
      </c>
      <c r="T371">
        <v>6.6</v>
      </c>
      <c r="U371" s="2">
        <v>0.18</v>
      </c>
      <c r="V371" s="3">
        <v>0.42</v>
      </c>
      <c r="W371" s="3">
        <v>0.57999999999999996</v>
      </c>
      <c r="X371" t="s">
        <v>503</v>
      </c>
      <c r="Y371" t="b">
        <v>1</v>
      </c>
    </row>
    <row r="372" spans="1:25" x14ac:dyDescent="0.25">
      <c r="A372" t="s">
        <v>494</v>
      </c>
      <c r="B372" t="s">
        <v>504</v>
      </c>
      <c r="C372" t="s">
        <v>496</v>
      </c>
      <c r="D372">
        <v>4070</v>
      </c>
      <c r="E372">
        <v>28.2</v>
      </c>
      <c r="F372">
        <v>795</v>
      </c>
      <c r="G372">
        <v>23.1</v>
      </c>
      <c r="H372">
        <v>681</v>
      </c>
      <c r="I372">
        <v>82.5</v>
      </c>
      <c r="J372">
        <v>271</v>
      </c>
      <c r="K372">
        <v>23.1</v>
      </c>
      <c r="L372">
        <v>1397</v>
      </c>
      <c r="M372">
        <v>82.3</v>
      </c>
      <c r="N372">
        <v>217</v>
      </c>
      <c r="O372" t="s">
        <v>24</v>
      </c>
      <c r="P372">
        <v>0</v>
      </c>
      <c r="Q372">
        <v>131609</v>
      </c>
      <c r="R372" t="s">
        <v>77</v>
      </c>
      <c r="S372" s="1">
        <v>3170</v>
      </c>
      <c r="T372">
        <v>11.2</v>
      </c>
      <c r="U372" s="2">
        <v>0.34</v>
      </c>
      <c r="V372" s="3">
        <v>0.54</v>
      </c>
      <c r="W372" s="3">
        <v>0.46</v>
      </c>
      <c r="X372" t="s">
        <v>504</v>
      </c>
      <c r="Y372" t="b">
        <v>0</v>
      </c>
    </row>
    <row r="373" spans="1:25" x14ac:dyDescent="0.25">
      <c r="A373" t="s">
        <v>494</v>
      </c>
      <c r="B373" t="s">
        <v>505</v>
      </c>
      <c r="C373" t="s">
        <v>496</v>
      </c>
      <c r="D373">
        <v>4080</v>
      </c>
      <c r="E373">
        <v>23.2</v>
      </c>
      <c r="F373">
        <v>1132</v>
      </c>
      <c r="G373">
        <v>21.1</v>
      </c>
      <c r="H373">
        <v>762</v>
      </c>
      <c r="I373">
        <v>86.7</v>
      </c>
      <c r="J373">
        <v>178</v>
      </c>
      <c r="K373">
        <v>38.4</v>
      </c>
      <c r="L373">
        <v>1013</v>
      </c>
      <c r="M373">
        <v>89</v>
      </c>
      <c r="N373">
        <v>137</v>
      </c>
      <c r="O373" t="s">
        <v>24</v>
      </c>
      <c r="P373">
        <v>0</v>
      </c>
      <c r="Q373">
        <v>131397</v>
      </c>
      <c r="R373" t="s">
        <v>25</v>
      </c>
      <c r="S373" s="1">
        <v>14260</v>
      </c>
      <c r="T373">
        <v>19.100000000000001</v>
      </c>
      <c r="U373" s="2">
        <v>0.21</v>
      </c>
      <c r="V373" s="3">
        <v>0.53</v>
      </c>
      <c r="W373" s="3">
        <v>0.47</v>
      </c>
      <c r="X373" t="s">
        <v>505</v>
      </c>
      <c r="Y373" t="b">
        <v>0</v>
      </c>
    </row>
    <row r="374" spans="1:25" x14ac:dyDescent="0.25">
      <c r="A374" t="s">
        <v>494</v>
      </c>
      <c r="B374" t="s">
        <v>506</v>
      </c>
      <c r="C374" t="s">
        <v>496</v>
      </c>
      <c r="D374">
        <v>4090</v>
      </c>
      <c r="E374">
        <v>24.4</v>
      </c>
      <c r="F374">
        <v>1048</v>
      </c>
      <c r="G374">
        <v>19.2</v>
      </c>
      <c r="H374">
        <v>854</v>
      </c>
      <c r="I374">
        <v>89.3</v>
      </c>
      <c r="J374">
        <v>135</v>
      </c>
      <c r="K374">
        <v>62.4</v>
      </c>
      <c r="L374">
        <v>604</v>
      </c>
      <c r="M374">
        <v>44.9</v>
      </c>
      <c r="N374">
        <v>962</v>
      </c>
      <c r="O374" t="s">
        <v>24</v>
      </c>
      <c r="P374">
        <v>0</v>
      </c>
      <c r="Q374">
        <v>131631</v>
      </c>
      <c r="R374" t="s">
        <v>233</v>
      </c>
      <c r="S374" s="1">
        <v>14615</v>
      </c>
      <c r="T374">
        <v>24.2</v>
      </c>
      <c r="U374" s="2">
        <v>0.06</v>
      </c>
      <c r="V374" s="3">
        <v>0.47</v>
      </c>
      <c r="W374" s="3">
        <v>0.53</v>
      </c>
      <c r="X374" t="s">
        <v>506</v>
      </c>
      <c r="Y374" t="b">
        <v>0</v>
      </c>
    </row>
    <row r="375" spans="1:25" x14ac:dyDescent="0.25">
      <c r="A375" t="s">
        <v>494</v>
      </c>
      <c r="B375" t="s">
        <v>507</v>
      </c>
      <c r="C375" t="s">
        <v>496</v>
      </c>
      <c r="D375">
        <v>4100</v>
      </c>
      <c r="E375">
        <v>28.5</v>
      </c>
      <c r="F375">
        <v>770</v>
      </c>
      <c r="G375">
        <v>28.9</v>
      </c>
      <c r="H375">
        <v>497</v>
      </c>
      <c r="I375">
        <v>76</v>
      </c>
      <c r="J375">
        <v>416</v>
      </c>
      <c r="K375">
        <v>22.9</v>
      </c>
      <c r="L375">
        <v>1403</v>
      </c>
      <c r="M375">
        <v>75.7</v>
      </c>
      <c r="N375">
        <v>317</v>
      </c>
      <c r="O375" t="s">
        <v>24</v>
      </c>
      <c r="P375">
        <v>0</v>
      </c>
      <c r="Q375">
        <v>625257</v>
      </c>
      <c r="R375" t="s">
        <v>508</v>
      </c>
      <c r="S375" s="1">
        <v>3503</v>
      </c>
      <c r="T375">
        <v>11.3</v>
      </c>
      <c r="U375" s="2">
        <v>0.14000000000000001</v>
      </c>
      <c r="V375" s="3">
        <v>0.66</v>
      </c>
      <c r="W375" s="3">
        <v>0.34</v>
      </c>
      <c r="X375" t="s">
        <v>507</v>
      </c>
      <c r="Y375" t="b">
        <v>0</v>
      </c>
    </row>
    <row r="376" spans="1:25" x14ac:dyDescent="0.25">
      <c r="A376" t="s">
        <v>494</v>
      </c>
      <c r="B376" t="s">
        <v>509</v>
      </c>
      <c r="C376" t="s">
        <v>496</v>
      </c>
      <c r="D376">
        <v>4120</v>
      </c>
      <c r="E376">
        <v>32.6</v>
      </c>
      <c r="F376">
        <v>564</v>
      </c>
      <c r="G376">
        <v>29</v>
      </c>
      <c r="H376">
        <v>494</v>
      </c>
      <c r="I376">
        <v>76.900000000000006</v>
      </c>
      <c r="J376">
        <v>396</v>
      </c>
      <c r="K376">
        <v>48.8</v>
      </c>
      <c r="L376">
        <v>825</v>
      </c>
      <c r="M376">
        <v>31</v>
      </c>
      <c r="N376">
        <v>1464</v>
      </c>
      <c r="O376" t="s">
        <v>24</v>
      </c>
      <c r="P376">
        <v>0</v>
      </c>
      <c r="Q376">
        <v>715387</v>
      </c>
      <c r="R376" t="s">
        <v>233</v>
      </c>
      <c r="S376" s="1">
        <v>2210</v>
      </c>
      <c r="T376">
        <v>18.399999999999999</v>
      </c>
      <c r="U376" s="2">
        <v>0.01</v>
      </c>
      <c r="V376" s="3">
        <v>0.62</v>
      </c>
      <c r="W376" s="3">
        <v>0.38</v>
      </c>
      <c r="X376" t="s">
        <v>509</v>
      </c>
      <c r="Y376" t="b">
        <v>0</v>
      </c>
    </row>
    <row r="377" spans="1:25" x14ac:dyDescent="0.25">
      <c r="A377" t="s">
        <v>494</v>
      </c>
      <c r="B377" t="s">
        <v>510</v>
      </c>
      <c r="C377" t="s">
        <v>496</v>
      </c>
      <c r="D377">
        <v>4130</v>
      </c>
      <c r="E377">
        <v>32.4</v>
      </c>
      <c r="F377">
        <v>572</v>
      </c>
      <c r="G377">
        <v>22.7</v>
      </c>
      <c r="H377">
        <v>697</v>
      </c>
      <c r="I377">
        <v>81.2</v>
      </c>
      <c r="J377">
        <v>297</v>
      </c>
      <c r="K377">
        <v>59</v>
      </c>
      <c r="L377">
        <v>662</v>
      </c>
      <c r="M377">
        <v>34.9</v>
      </c>
      <c r="N377">
        <v>1321</v>
      </c>
      <c r="O377" t="s">
        <v>24</v>
      </c>
      <c r="P377">
        <v>0</v>
      </c>
      <c r="Q377">
        <v>131466</v>
      </c>
      <c r="R377" t="s">
        <v>233</v>
      </c>
      <c r="S377" s="1">
        <v>26717</v>
      </c>
      <c r="T377">
        <v>22.2</v>
      </c>
      <c r="U377" s="2">
        <v>0.03</v>
      </c>
      <c r="V377" s="3">
        <v>0.56999999999999995</v>
      </c>
      <c r="W377" s="3">
        <v>0.43</v>
      </c>
      <c r="X377" t="s">
        <v>510</v>
      </c>
      <c r="Y377" t="b">
        <v>0</v>
      </c>
    </row>
    <row r="378" spans="1:25" x14ac:dyDescent="0.25">
      <c r="A378" t="s">
        <v>494</v>
      </c>
      <c r="B378" t="s">
        <v>511</v>
      </c>
      <c r="C378" t="s">
        <v>496</v>
      </c>
      <c r="D378">
        <v>4140</v>
      </c>
      <c r="E378">
        <v>40.700000000000003</v>
      </c>
      <c r="F378">
        <v>285</v>
      </c>
      <c r="G378">
        <v>33.4</v>
      </c>
      <c r="H378">
        <v>394</v>
      </c>
      <c r="I378">
        <v>50.6</v>
      </c>
      <c r="J378">
        <v>1003</v>
      </c>
      <c r="K378">
        <v>81.099999999999994</v>
      </c>
      <c r="L378">
        <v>250</v>
      </c>
      <c r="M378">
        <v>87.8</v>
      </c>
      <c r="N378">
        <v>152</v>
      </c>
      <c r="O378" t="s">
        <v>24</v>
      </c>
      <c r="P378">
        <v>0</v>
      </c>
      <c r="Q378">
        <v>638882</v>
      </c>
      <c r="R378" t="s">
        <v>83</v>
      </c>
      <c r="S378" s="1">
        <v>1678</v>
      </c>
      <c r="T378">
        <v>14.8</v>
      </c>
      <c r="U378" s="2">
        <v>0.39</v>
      </c>
      <c r="V378" s="3">
        <v>0.25</v>
      </c>
      <c r="W378" s="3">
        <v>0.75</v>
      </c>
      <c r="X378" t="s">
        <v>511</v>
      </c>
      <c r="Y378" t="b">
        <v>0</v>
      </c>
    </row>
    <row r="379" spans="1:25" x14ac:dyDescent="0.25">
      <c r="A379" t="s">
        <v>494</v>
      </c>
      <c r="B379" t="s">
        <v>512</v>
      </c>
      <c r="C379" t="s">
        <v>496</v>
      </c>
      <c r="D379">
        <v>4160</v>
      </c>
      <c r="E379">
        <v>24.8</v>
      </c>
      <c r="F379">
        <v>1016</v>
      </c>
      <c r="G379">
        <v>32.5</v>
      </c>
      <c r="H379">
        <v>408</v>
      </c>
      <c r="I379">
        <v>73.900000000000006</v>
      </c>
      <c r="J379">
        <v>465</v>
      </c>
      <c r="K379">
        <v>36.299999999999997</v>
      </c>
      <c r="L379">
        <v>1065</v>
      </c>
      <c r="M379">
        <v>81.599999999999994</v>
      </c>
      <c r="N379">
        <v>230</v>
      </c>
      <c r="O379" t="s">
        <v>24</v>
      </c>
      <c r="P379">
        <v>0</v>
      </c>
      <c r="Q379">
        <v>774</v>
      </c>
      <c r="R379" t="s">
        <v>77</v>
      </c>
      <c r="S379" s="1">
        <v>7313</v>
      </c>
      <c r="T379">
        <v>33.6</v>
      </c>
      <c r="U379" s="2">
        <v>0.27</v>
      </c>
      <c r="V379" s="3">
        <v>0.71</v>
      </c>
      <c r="W379" s="3">
        <v>0.28999999999999998</v>
      </c>
      <c r="X379" t="s">
        <v>512</v>
      </c>
      <c r="Y379" t="b">
        <v>0</v>
      </c>
    </row>
    <row r="380" spans="1:25" x14ac:dyDescent="0.25">
      <c r="A380" t="s">
        <v>494</v>
      </c>
      <c r="B380" t="s">
        <v>513</v>
      </c>
      <c r="C380" t="s">
        <v>496</v>
      </c>
      <c r="D380">
        <v>4170</v>
      </c>
      <c r="E380">
        <v>38.799999999999997</v>
      </c>
      <c r="F380">
        <v>341</v>
      </c>
      <c r="G380">
        <v>33.1</v>
      </c>
      <c r="H380">
        <v>399</v>
      </c>
      <c r="I380">
        <v>61.9</v>
      </c>
      <c r="J380">
        <v>738</v>
      </c>
      <c r="K380">
        <v>60.1</v>
      </c>
      <c r="L380">
        <v>643</v>
      </c>
      <c r="M380">
        <v>64.7</v>
      </c>
      <c r="N380">
        <v>490</v>
      </c>
      <c r="O380" t="s">
        <v>24</v>
      </c>
      <c r="P380">
        <v>0</v>
      </c>
      <c r="Q380">
        <v>799</v>
      </c>
      <c r="R380" t="s">
        <v>514</v>
      </c>
      <c r="S380" s="1">
        <v>51728</v>
      </c>
      <c r="T380">
        <v>13.4</v>
      </c>
      <c r="U380" s="2">
        <v>0.23</v>
      </c>
      <c r="V380" s="3">
        <v>0.62</v>
      </c>
      <c r="W380" s="3">
        <v>0.38</v>
      </c>
      <c r="X380" t="s">
        <v>513</v>
      </c>
      <c r="Y380" t="b">
        <v>0</v>
      </c>
    </row>
    <row r="381" spans="1:25" x14ac:dyDescent="0.25">
      <c r="A381" t="s">
        <v>494</v>
      </c>
      <c r="B381" t="s">
        <v>515</v>
      </c>
      <c r="C381" t="s">
        <v>496</v>
      </c>
      <c r="D381">
        <v>4180</v>
      </c>
      <c r="E381">
        <v>37.4</v>
      </c>
      <c r="F381">
        <v>381</v>
      </c>
      <c r="G381">
        <v>38.4</v>
      </c>
      <c r="H381">
        <v>272</v>
      </c>
      <c r="I381">
        <v>52</v>
      </c>
      <c r="J381">
        <v>960</v>
      </c>
      <c r="K381">
        <v>98.3</v>
      </c>
      <c r="L381">
        <v>83</v>
      </c>
      <c r="M381">
        <v>62.6</v>
      </c>
      <c r="N381">
        <v>532</v>
      </c>
      <c r="O381" t="s">
        <v>24</v>
      </c>
      <c r="P381">
        <v>0</v>
      </c>
      <c r="Q381">
        <v>952</v>
      </c>
      <c r="R381" t="s">
        <v>115</v>
      </c>
      <c r="S381" s="1">
        <v>18193</v>
      </c>
      <c r="T381">
        <v>22.4</v>
      </c>
      <c r="U381" s="2">
        <v>0.23</v>
      </c>
      <c r="V381" s="3" t="s">
        <v>2857</v>
      </c>
      <c r="W381" s="3" t="s">
        <v>2857</v>
      </c>
      <c r="X381" t="s">
        <v>516</v>
      </c>
      <c r="Y381" t="b">
        <v>0</v>
      </c>
    </row>
    <row r="382" spans="1:25" x14ac:dyDescent="0.25">
      <c r="A382" t="s">
        <v>494</v>
      </c>
      <c r="B382" t="s">
        <v>517</v>
      </c>
      <c r="C382" t="s">
        <v>496</v>
      </c>
      <c r="D382">
        <v>4190</v>
      </c>
      <c r="E382">
        <v>40.299999999999997</v>
      </c>
      <c r="F382">
        <v>298</v>
      </c>
      <c r="G382">
        <v>27.1</v>
      </c>
      <c r="H382">
        <v>537</v>
      </c>
      <c r="I382">
        <v>65</v>
      </c>
      <c r="J382">
        <v>672</v>
      </c>
      <c r="K382">
        <v>71.3</v>
      </c>
      <c r="L382">
        <v>400</v>
      </c>
      <c r="M382">
        <v>63.7</v>
      </c>
      <c r="N382">
        <v>506</v>
      </c>
      <c r="O382" t="s">
        <v>24</v>
      </c>
      <c r="P382">
        <v>0</v>
      </c>
      <c r="Q382">
        <v>886</v>
      </c>
      <c r="R382" t="s">
        <v>83</v>
      </c>
      <c r="S382" s="1">
        <v>27444</v>
      </c>
      <c r="T382">
        <v>12.7</v>
      </c>
      <c r="U382" s="2">
        <v>0.14000000000000001</v>
      </c>
      <c r="V382" s="3">
        <v>0.55000000000000004</v>
      </c>
      <c r="W382" s="3">
        <v>0.45</v>
      </c>
      <c r="X382" t="s">
        <v>517</v>
      </c>
      <c r="Y382" t="b">
        <v>0</v>
      </c>
    </row>
    <row r="383" spans="1:25" x14ac:dyDescent="0.25">
      <c r="A383" t="s">
        <v>494</v>
      </c>
      <c r="B383" t="s">
        <v>518</v>
      </c>
      <c r="C383" t="s">
        <v>496</v>
      </c>
      <c r="D383">
        <v>4200</v>
      </c>
      <c r="E383">
        <v>31.4</v>
      </c>
      <c r="F383">
        <v>619</v>
      </c>
      <c r="G383">
        <v>38.200000000000003</v>
      </c>
      <c r="H383">
        <v>279</v>
      </c>
      <c r="I383">
        <v>59.9</v>
      </c>
      <c r="J383">
        <v>785</v>
      </c>
      <c r="K383">
        <v>78</v>
      </c>
      <c r="L383">
        <v>290</v>
      </c>
      <c r="M383">
        <v>54.3</v>
      </c>
      <c r="N383">
        <v>687</v>
      </c>
      <c r="O383" t="s">
        <v>24</v>
      </c>
      <c r="P383">
        <v>0</v>
      </c>
      <c r="Q383">
        <v>820</v>
      </c>
      <c r="R383" t="s">
        <v>519</v>
      </c>
      <c r="S383" s="1">
        <v>21767</v>
      </c>
      <c r="T383">
        <v>18.399999999999999</v>
      </c>
      <c r="U383" s="2">
        <v>0.15</v>
      </c>
      <c r="V383" s="3">
        <v>0.56999999999999995</v>
      </c>
      <c r="W383" s="3">
        <v>0.43</v>
      </c>
      <c r="X383" t="s">
        <v>518</v>
      </c>
      <c r="Y383" t="b">
        <v>0</v>
      </c>
    </row>
    <row r="384" spans="1:25" x14ac:dyDescent="0.25">
      <c r="A384" t="s">
        <v>494</v>
      </c>
      <c r="B384" t="s">
        <v>520</v>
      </c>
      <c r="C384" t="s">
        <v>496</v>
      </c>
      <c r="D384">
        <v>4220</v>
      </c>
      <c r="E384">
        <v>36.700000000000003</v>
      </c>
      <c r="F384">
        <v>403</v>
      </c>
      <c r="G384">
        <v>35.9</v>
      </c>
      <c r="H384">
        <v>326</v>
      </c>
      <c r="I384">
        <v>48.9</v>
      </c>
      <c r="J384">
        <v>1042</v>
      </c>
      <c r="K384">
        <v>84.7</v>
      </c>
      <c r="L384">
        <v>212</v>
      </c>
      <c r="M384">
        <v>93.5</v>
      </c>
      <c r="N384">
        <v>72</v>
      </c>
      <c r="O384" t="s">
        <v>24</v>
      </c>
      <c r="P384">
        <v>11</v>
      </c>
      <c r="Q384">
        <v>622455</v>
      </c>
      <c r="R384" t="s">
        <v>68</v>
      </c>
      <c r="S384" s="1">
        <v>1534</v>
      </c>
      <c r="T384">
        <v>22.1</v>
      </c>
      <c r="U384" s="2">
        <v>0.83</v>
      </c>
      <c r="V384" s="3">
        <v>0.42</v>
      </c>
      <c r="W384" s="3">
        <v>0.57999999999999996</v>
      </c>
      <c r="X384" t="s">
        <v>520</v>
      </c>
      <c r="Y384" t="b">
        <v>0</v>
      </c>
    </row>
    <row r="385" spans="1:25" x14ac:dyDescent="0.25">
      <c r="A385" t="s">
        <v>494</v>
      </c>
      <c r="B385" t="s">
        <v>521</v>
      </c>
      <c r="C385" t="s">
        <v>496</v>
      </c>
      <c r="D385">
        <v>4230</v>
      </c>
      <c r="E385">
        <v>37</v>
      </c>
      <c r="F385">
        <v>388</v>
      </c>
      <c r="G385">
        <v>35</v>
      </c>
      <c r="H385">
        <v>349</v>
      </c>
      <c r="I385">
        <v>68.099999999999994</v>
      </c>
      <c r="J385">
        <v>599</v>
      </c>
      <c r="K385">
        <v>86.8</v>
      </c>
      <c r="L385">
        <v>187</v>
      </c>
      <c r="M385">
        <v>40.200000000000003</v>
      </c>
      <c r="N385">
        <v>1110</v>
      </c>
      <c r="O385" t="s">
        <v>24</v>
      </c>
      <c r="P385">
        <v>0</v>
      </c>
      <c r="Q385">
        <v>941</v>
      </c>
      <c r="R385" t="s">
        <v>42</v>
      </c>
      <c r="S385" s="1">
        <v>37389</v>
      </c>
      <c r="T385">
        <v>14.5</v>
      </c>
      <c r="U385" s="2">
        <v>0.03</v>
      </c>
      <c r="V385" s="3" t="s">
        <v>2857</v>
      </c>
      <c r="W385" s="3" t="s">
        <v>2857</v>
      </c>
      <c r="X385" t="s">
        <v>521</v>
      </c>
      <c r="Y385" t="b">
        <v>0</v>
      </c>
    </row>
    <row r="386" spans="1:25" x14ac:dyDescent="0.25">
      <c r="A386" t="s">
        <v>494</v>
      </c>
      <c r="B386" t="s">
        <v>522</v>
      </c>
      <c r="C386" t="s">
        <v>496</v>
      </c>
      <c r="D386">
        <v>4250</v>
      </c>
      <c r="E386">
        <v>24.5</v>
      </c>
      <c r="F386">
        <v>1041</v>
      </c>
      <c r="G386">
        <v>35.200000000000003</v>
      </c>
      <c r="H386">
        <v>343</v>
      </c>
      <c r="I386">
        <v>77.099999999999994</v>
      </c>
      <c r="J386">
        <v>392</v>
      </c>
      <c r="K386">
        <v>62.8</v>
      </c>
      <c r="L386">
        <v>595</v>
      </c>
      <c r="M386">
        <v>73.900000000000006</v>
      </c>
      <c r="N386">
        <v>351</v>
      </c>
      <c r="O386" t="s">
        <v>24</v>
      </c>
      <c r="P386">
        <v>0</v>
      </c>
      <c r="Q386">
        <v>910</v>
      </c>
      <c r="R386" t="s">
        <v>203</v>
      </c>
      <c r="S386" s="1">
        <v>14325</v>
      </c>
      <c r="T386">
        <v>26.1</v>
      </c>
      <c r="U386" s="2">
        <v>0.12</v>
      </c>
      <c r="V386" s="3">
        <v>0.57999999999999996</v>
      </c>
      <c r="W386" s="3">
        <v>0.42</v>
      </c>
      <c r="X386" t="s">
        <v>522</v>
      </c>
      <c r="Y386" t="b">
        <v>0</v>
      </c>
    </row>
    <row r="387" spans="1:25" x14ac:dyDescent="0.25">
      <c r="A387" t="s">
        <v>494</v>
      </c>
      <c r="B387" t="s">
        <v>523</v>
      </c>
      <c r="C387" t="s">
        <v>496</v>
      </c>
      <c r="D387">
        <v>4260</v>
      </c>
      <c r="E387">
        <v>43.9</v>
      </c>
      <c r="F387">
        <v>222</v>
      </c>
      <c r="G387">
        <v>30.3</v>
      </c>
      <c r="H387">
        <v>461</v>
      </c>
      <c r="I387">
        <v>55.7</v>
      </c>
      <c r="J387">
        <v>867</v>
      </c>
      <c r="K387">
        <v>87.2</v>
      </c>
      <c r="L387">
        <v>185</v>
      </c>
      <c r="M387">
        <v>82.7</v>
      </c>
      <c r="N387">
        <v>211</v>
      </c>
      <c r="O387" t="s">
        <v>24</v>
      </c>
      <c r="P387">
        <v>0</v>
      </c>
      <c r="Q387">
        <v>131595</v>
      </c>
      <c r="R387" t="s">
        <v>83</v>
      </c>
      <c r="S387" s="1">
        <v>1992</v>
      </c>
      <c r="T387">
        <v>8.6999999999999993</v>
      </c>
      <c r="U387" s="2">
        <v>0.39</v>
      </c>
      <c r="V387" s="3">
        <v>0.31</v>
      </c>
      <c r="W387" s="3">
        <v>0.69</v>
      </c>
      <c r="X387" t="s">
        <v>523</v>
      </c>
      <c r="Y387" t="b">
        <v>0</v>
      </c>
    </row>
    <row r="388" spans="1:25" x14ac:dyDescent="0.25">
      <c r="A388" t="s">
        <v>494</v>
      </c>
      <c r="B388" t="s">
        <v>524</v>
      </c>
      <c r="C388" t="s">
        <v>496</v>
      </c>
      <c r="D388">
        <v>4270</v>
      </c>
      <c r="E388">
        <v>29.4</v>
      </c>
      <c r="F388">
        <v>726</v>
      </c>
      <c r="G388">
        <v>30.2</v>
      </c>
      <c r="H388">
        <v>466</v>
      </c>
      <c r="I388">
        <v>65.7</v>
      </c>
      <c r="J388">
        <v>656</v>
      </c>
      <c r="K388">
        <v>70.2</v>
      </c>
      <c r="L388">
        <v>427</v>
      </c>
      <c r="M388">
        <v>72.599999999999994</v>
      </c>
      <c r="N388">
        <v>368</v>
      </c>
      <c r="O388" t="s">
        <v>24</v>
      </c>
      <c r="P388">
        <v>0</v>
      </c>
      <c r="Q388">
        <v>587913</v>
      </c>
      <c r="R388" t="s">
        <v>83</v>
      </c>
      <c r="S388" s="1">
        <v>111949</v>
      </c>
      <c r="T388">
        <v>22.9</v>
      </c>
      <c r="U388" s="2">
        <v>0.15</v>
      </c>
      <c r="V388" s="3">
        <v>0.56000000000000005</v>
      </c>
      <c r="W388" s="3">
        <v>0.44</v>
      </c>
      <c r="X388" t="s">
        <v>524</v>
      </c>
      <c r="Y388" t="b">
        <v>0</v>
      </c>
    </row>
    <row r="389" spans="1:25" x14ac:dyDescent="0.25">
      <c r="A389" t="s">
        <v>494</v>
      </c>
      <c r="B389" t="s">
        <v>525</v>
      </c>
      <c r="C389" t="s">
        <v>496</v>
      </c>
      <c r="D389">
        <v>4290</v>
      </c>
      <c r="E389">
        <v>36.799999999999997</v>
      </c>
      <c r="F389">
        <v>395</v>
      </c>
      <c r="G389">
        <v>33.200000000000003</v>
      </c>
      <c r="H389">
        <v>398</v>
      </c>
      <c r="I389">
        <v>63.2</v>
      </c>
      <c r="J389">
        <v>704</v>
      </c>
      <c r="K389">
        <v>54.7</v>
      </c>
      <c r="L389">
        <v>731</v>
      </c>
      <c r="M389">
        <v>83.1</v>
      </c>
      <c r="N389">
        <v>207</v>
      </c>
      <c r="O389" t="s">
        <v>24</v>
      </c>
      <c r="P389">
        <v>0</v>
      </c>
      <c r="Q389">
        <v>887</v>
      </c>
      <c r="R389" t="s">
        <v>40</v>
      </c>
      <c r="S389" s="1">
        <v>6961</v>
      </c>
      <c r="T389">
        <v>16</v>
      </c>
      <c r="U389" s="2">
        <v>0.15</v>
      </c>
      <c r="V389" s="3">
        <v>0.64</v>
      </c>
      <c r="W389" s="3">
        <v>0.36</v>
      </c>
      <c r="X389" t="s">
        <v>525</v>
      </c>
      <c r="Y389" t="b">
        <v>0</v>
      </c>
    </row>
    <row r="390" spans="1:25" x14ac:dyDescent="0.25">
      <c r="A390" t="s">
        <v>494</v>
      </c>
      <c r="B390" t="s">
        <v>526</v>
      </c>
      <c r="C390" t="s">
        <v>496</v>
      </c>
      <c r="D390">
        <v>4300</v>
      </c>
      <c r="E390">
        <v>36.1</v>
      </c>
      <c r="F390">
        <v>422</v>
      </c>
      <c r="G390">
        <v>28.3</v>
      </c>
      <c r="H390">
        <v>509</v>
      </c>
      <c r="I390">
        <v>78</v>
      </c>
      <c r="J390">
        <v>366</v>
      </c>
      <c r="K390">
        <v>73.400000000000006</v>
      </c>
      <c r="L390">
        <v>359</v>
      </c>
      <c r="M390">
        <v>47.3</v>
      </c>
      <c r="N390">
        <v>879</v>
      </c>
      <c r="O390" t="s">
        <v>24</v>
      </c>
      <c r="P390">
        <v>0</v>
      </c>
      <c r="Q390">
        <v>131638</v>
      </c>
      <c r="R390" t="s">
        <v>233</v>
      </c>
      <c r="S390" s="1">
        <v>21470</v>
      </c>
      <c r="T390">
        <v>16.5</v>
      </c>
      <c r="U390" s="2">
        <v>7.0000000000000007E-2</v>
      </c>
      <c r="V390" s="3">
        <v>0.57999999999999996</v>
      </c>
      <c r="W390" s="3">
        <v>0.42</v>
      </c>
      <c r="X390" t="s">
        <v>526</v>
      </c>
      <c r="Y390" t="b">
        <v>0</v>
      </c>
    </row>
    <row r="391" spans="1:25" x14ac:dyDescent="0.25">
      <c r="A391" t="s">
        <v>494</v>
      </c>
      <c r="B391" t="s">
        <v>527</v>
      </c>
      <c r="C391" t="s">
        <v>496</v>
      </c>
      <c r="D391">
        <v>4330</v>
      </c>
      <c r="E391">
        <v>29.2</v>
      </c>
      <c r="F391">
        <v>734</v>
      </c>
      <c r="G391">
        <v>25.2</v>
      </c>
      <c r="H391">
        <v>600</v>
      </c>
      <c r="I391">
        <v>75.400000000000006</v>
      </c>
      <c r="J391">
        <v>431</v>
      </c>
      <c r="K391">
        <v>28.9</v>
      </c>
      <c r="L391">
        <v>1203</v>
      </c>
      <c r="M391">
        <v>81</v>
      </c>
      <c r="N391">
        <v>239</v>
      </c>
      <c r="O391" t="s">
        <v>24</v>
      </c>
      <c r="P391">
        <v>0</v>
      </c>
      <c r="Q391">
        <v>131449</v>
      </c>
      <c r="R391" t="s">
        <v>25</v>
      </c>
      <c r="S391" s="1">
        <v>8780</v>
      </c>
      <c r="T391">
        <v>14.5</v>
      </c>
      <c r="U391" s="2">
        <v>0.38</v>
      </c>
      <c r="V391" s="3">
        <v>0.66</v>
      </c>
      <c r="W391" s="3">
        <v>0.34</v>
      </c>
      <c r="X391" t="s">
        <v>527</v>
      </c>
      <c r="Y391" t="b">
        <v>0</v>
      </c>
    </row>
    <row r="392" spans="1:25" x14ac:dyDescent="0.25">
      <c r="A392" t="s">
        <v>494</v>
      </c>
      <c r="B392" t="s">
        <v>528</v>
      </c>
      <c r="C392" t="s">
        <v>496</v>
      </c>
      <c r="D392">
        <v>4340</v>
      </c>
      <c r="E392">
        <v>35.5</v>
      </c>
      <c r="F392">
        <v>446</v>
      </c>
      <c r="G392">
        <v>29.9</v>
      </c>
      <c r="H392">
        <v>475</v>
      </c>
      <c r="I392">
        <v>73.8</v>
      </c>
      <c r="J392">
        <v>468</v>
      </c>
      <c r="K392">
        <v>60.2</v>
      </c>
      <c r="L392">
        <v>641</v>
      </c>
      <c r="M392">
        <v>57.1</v>
      </c>
      <c r="N392">
        <v>640</v>
      </c>
      <c r="O392" t="s">
        <v>24</v>
      </c>
      <c r="P392">
        <v>0</v>
      </c>
      <c r="Q392">
        <v>131277</v>
      </c>
      <c r="R392" t="s">
        <v>68</v>
      </c>
      <c r="S392" s="1">
        <v>10366</v>
      </c>
      <c r="T392">
        <v>21.1</v>
      </c>
      <c r="U392" s="2">
        <v>0.08</v>
      </c>
      <c r="V392" s="3">
        <v>0.59</v>
      </c>
      <c r="W392" s="3">
        <v>0.41</v>
      </c>
      <c r="X392" t="s">
        <v>528</v>
      </c>
      <c r="Y392" t="b">
        <v>0</v>
      </c>
    </row>
    <row r="393" spans="1:25" x14ac:dyDescent="0.25">
      <c r="A393" t="s">
        <v>494</v>
      </c>
      <c r="B393" t="s">
        <v>529</v>
      </c>
      <c r="C393" t="s">
        <v>496</v>
      </c>
      <c r="D393">
        <v>4350</v>
      </c>
      <c r="E393">
        <v>32.6</v>
      </c>
      <c r="F393">
        <v>565</v>
      </c>
      <c r="G393">
        <v>36.200000000000003</v>
      </c>
      <c r="H393">
        <v>322</v>
      </c>
      <c r="I393">
        <v>66.2</v>
      </c>
      <c r="J393">
        <v>645</v>
      </c>
      <c r="K393">
        <v>78.099999999999994</v>
      </c>
      <c r="L393">
        <v>289</v>
      </c>
      <c r="M393">
        <v>64.5</v>
      </c>
      <c r="N393">
        <v>494</v>
      </c>
      <c r="O393" t="s">
        <v>24</v>
      </c>
      <c r="P393">
        <v>0</v>
      </c>
      <c r="Q393">
        <v>746</v>
      </c>
      <c r="R393" t="s">
        <v>55</v>
      </c>
      <c r="S393" s="1">
        <v>22936</v>
      </c>
      <c r="T393">
        <v>27.3</v>
      </c>
      <c r="U393" s="2">
        <v>0.1</v>
      </c>
      <c r="V393" s="3">
        <v>0.59</v>
      </c>
      <c r="W393" s="3">
        <v>0.41</v>
      </c>
      <c r="X393" t="s">
        <v>529</v>
      </c>
      <c r="Y393" t="b">
        <v>0</v>
      </c>
    </row>
    <row r="394" spans="1:25" x14ac:dyDescent="0.25">
      <c r="A394" t="s">
        <v>494</v>
      </c>
      <c r="B394" t="s">
        <v>530</v>
      </c>
      <c r="C394" t="s">
        <v>496</v>
      </c>
      <c r="D394">
        <v>4360</v>
      </c>
      <c r="E394">
        <v>48.5</v>
      </c>
      <c r="F394">
        <v>152</v>
      </c>
      <c r="G394">
        <v>39.6</v>
      </c>
      <c r="H394">
        <v>253</v>
      </c>
      <c r="I394">
        <v>50.3</v>
      </c>
      <c r="J394">
        <v>1016</v>
      </c>
      <c r="K394">
        <v>99.9</v>
      </c>
      <c r="L394">
        <v>31</v>
      </c>
      <c r="M394">
        <v>43.9</v>
      </c>
      <c r="N394">
        <v>992</v>
      </c>
      <c r="O394" t="s">
        <v>24</v>
      </c>
      <c r="P394">
        <v>0</v>
      </c>
      <c r="Q394">
        <v>1034</v>
      </c>
      <c r="R394" t="s">
        <v>115</v>
      </c>
      <c r="S394" s="1">
        <v>1795</v>
      </c>
      <c r="T394">
        <v>9.5</v>
      </c>
      <c r="U394" s="2">
        <v>7.0000000000000007E-2</v>
      </c>
      <c r="V394" s="3">
        <v>0.26</v>
      </c>
      <c r="W394" s="3">
        <v>0.74</v>
      </c>
      <c r="X394" t="s">
        <v>530</v>
      </c>
      <c r="Y394" t="b">
        <v>0</v>
      </c>
    </row>
    <row r="395" spans="1:25" x14ac:dyDescent="0.25">
      <c r="A395" t="s">
        <v>494</v>
      </c>
      <c r="B395" t="s">
        <v>531</v>
      </c>
      <c r="C395" t="s">
        <v>496</v>
      </c>
      <c r="D395">
        <v>4370</v>
      </c>
      <c r="E395">
        <v>34.4</v>
      </c>
      <c r="F395">
        <v>479</v>
      </c>
      <c r="G395">
        <v>44</v>
      </c>
      <c r="H395">
        <v>202</v>
      </c>
      <c r="I395">
        <v>57.3</v>
      </c>
      <c r="J395">
        <v>838</v>
      </c>
      <c r="K395">
        <v>56.5</v>
      </c>
      <c r="L395">
        <v>708</v>
      </c>
      <c r="M395">
        <v>51.4</v>
      </c>
      <c r="N395">
        <v>758</v>
      </c>
      <c r="O395" t="s">
        <v>24</v>
      </c>
      <c r="P395">
        <v>0</v>
      </c>
      <c r="Q395">
        <v>131492</v>
      </c>
      <c r="R395" t="s">
        <v>156</v>
      </c>
      <c r="S395" s="1">
        <v>34656</v>
      </c>
      <c r="T395">
        <v>18.600000000000001</v>
      </c>
      <c r="U395" s="2">
        <v>0.12</v>
      </c>
      <c r="V395" s="3" t="s">
        <v>2857</v>
      </c>
      <c r="W395" s="3" t="s">
        <v>2857</v>
      </c>
      <c r="X395" t="s">
        <v>531</v>
      </c>
      <c r="Y395" t="b">
        <v>1</v>
      </c>
    </row>
    <row r="396" spans="1:25" x14ac:dyDescent="0.25">
      <c r="A396" t="s">
        <v>494</v>
      </c>
      <c r="B396" t="s">
        <v>532</v>
      </c>
      <c r="C396" t="s">
        <v>496</v>
      </c>
      <c r="D396">
        <v>4380</v>
      </c>
      <c r="E396">
        <v>27.4</v>
      </c>
      <c r="F396">
        <v>849</v>
      </c>
      <c r="G396">
        <v>24.3</v>
      </c>
      <c r="H396">
        <v>637</v>
      </c>
      <c r="I396">
        <v>74.3</v>
      </c>
      <c r="J396">
        <v>457</v>
      </c>
      <c r="K396">
        <v>59.8</v>
      </c>
      <c r="L396">
        <v>649</v>
      </c>
      <c r="M396">
        <v>85.4</v>
      </c>
      <c r="N396">
        <v>185</v>
      </c>
      <c r="O396" t="s">
        <v>24</v>
      </c>
      <c r="P396">
        <v>0</v>
      </c>
      <c r="Q396">
        <v>781</v>
      </c>
      <c r="R396" t="s">
        <v>25</v>
      </c>
      <c r="S396" s="1">
        <v>12305</v>
      </c>
      <c r="T396">
        <v>18</v>
      </c>
      <c r="U396" s="2">
        <v>0.21</v>
      </c>
      <c r="V396" s="3">
        <v>0.56000000000000005</v>
      </c>
      <c r="W396" s="3">
        <v>0.44</v>
      </c>
      <c r="X396" t="s">
        <v>532</v>
      </c>
      <c r="Y396" t="b">
        <v>0</v>
      </c>
    </row>
    <row r="397" spans="1:25" x14ac:dyDescent="0.25">
      <c r="A397" t="s">
        <v>494</v>
      </c>
      <c r="B397" t="s">
        <v>533</v>
      </c>
      <c r="C397" t="s">
        <v>496</v>
      </c>
      <c r="D397">
        <v>4390</v>
      </c>
      <c r="E397">
        <v>43.4</v>
      </c>
      <c r="F397">
        <v>233</v>
      </c>
      <c r="G397">
        <v>23.4</v>
      </c>
      <c r="H397">
        <v>672</v>
      </c>
      <c r="I397">
        <v>65.8</v>
      </c>
      <c r="J397">
        <v>655</v>
      </c>
      <c r="K397">
        <v>21.5</v>
      </c>
      <c r="L397">
        <v>1461</v>
      </c>
      <c r="M397">
        <v>69.8</v>
      </c>
      <c r="N397">
        <v>410</v>
      </c>
      <c r="O397" t="s">
        <v>24</v>
      </c>
      <c r="P397">
        <v>0</v>
      </c>
      <c r="Q397">
        <v>623490</v>
      </c>
      <c r="R397" t="s">
        <v>298</v>
      </c>
      <c r="S397" s="1">
        <v>42107</v>
      </c>
      <c r="T397">
        <v>10.5</v>
      </c>
      <c r="U397" s="2">
        <v>0.03</v>
      </c>
      <c r="V397" s="3">
        <v>0.39</v>
      </c>
      <c r="W397" s="3">
        <v>0.61</v>
      </c>
      <c r="X397" t="s">
        <v>533</v>
      </c>
      <c r="Y397" t="b">
        <v>0</v>
      </c>
    </row>
    <row r="398" spans="1:25" x14ac:dyDescent="0.25">
      <c r="A398" t="s">
        <v>494</v>
      </c>
      <c r="B398" t="s">
        <v>534</v>
      </c>
      <c r="C398" t="s">
        <v>496</v>
      </c>
      <c r="D398">
        <v>4400</v>
      </c>
      <c r="E398">
        <v>47.5</v>
      </c>
      <c r="F398">
        <v>167</v>
      </c>
      <c r="G398">
        <v>36.5</v>
      </c>
      <c r="H398">
        <v>316</v>
      </c>
      <c r="I398">
        <v>43.6</v>
      </c>
      <c r="J398">
        <v>1150</v>
      </c>
      <c r="K398">
        <v>90.5</v>
      </c>
      <c r="L398">
        <v>161</v>
      </c>
      <c r="M398">
        <v>84.8</v>
      </c>
      <c r="N398">
        <v>191</v>
      </c>
      <c r="O398" t="s">
        <v>24</v>
      </c>
      <c r="P398">
        <v>0</v>
      </c>
      <c r="Q398">
        <v>622476</v>
      </c>
      <c r="R398" t="s">
        <v>83</v>
      </c>
      <c r="S398" s="1">
        <v>1683</v>
      </c>
      <c r="T398">
        <v>9.4</v>
      </c>
      <c r="U398" s="2">
        <v>0.37</v>
      </c>
      <c r="V398" s="3">
        <v>0.25</v>
      </c>
      <c r="W398" s="3">
        <v>0.75</v>
      </c>
      <c r="X398" t="s">
        <v>534</v>
      </c>
      <c r="Y398" t="b">
        <v>0</v>
      </c>
    </row>
    <row r="399" spans="1:25" x14ac:dyDescent="0.25">
      <c r="A399" t="s">
        <v>494</v>
      </c>
      <c r="B399" t="s">
        <v>535</v>
      </c>
      <c r="C399" t="s">
        <v>496</v>
      </c>
      <c r="D399">
        <v>4410</v>
      </c>
      <c r="E399">
        <v>43.8</v>
      </c>
      <c r="F399">
        <v>224</v>
      </c>
      <c r="G399">
        <v>32.6</v>
      </c>
      <c r="H399">
        <v>404</v>
      </c>
      <c r="I399">
        <v>60.2</v>
      </c>
      <c r="J399">
        <v>770</v>
      </c>
      <c r="K399">
        <v>59.6</v>
      </c>
      <c r="L399">
        <v>654</v>
      </c>
      <c r="M399">
        <v>60.3</v>
      </c>
      <c r="N399">
        <v>577</v>
      </c>
      <c r="O399" t="s">
        <v>24</v>
      </c>
      <c r="P399">
        <v>0</v>
      </c>
      <c r="Q399">
        <v>690022</v>
      </c>
      <c r="R399" t="s">
        <v>83</v>
      </c>
      <c r="S399" s="1">
        <v>3117</v>
      </c>
      <c r="T399">
        <v>10.8</v>
      </c>
      <c r="U399" s="2">
        <v>0.13</v>
      </c>
      <c r="V399" s="3">
        <v>0.6</v>
      </c>
      <c r="W399" s="3">
        <v>0.4</v>
      </c>
      <c r="X399" t="s">
        <v>535</v>
      </c>
      <c r="Y399" t="b">
        <v>0</v>
      </c>
    </row>
    <row r="400" spans="1:25" x14ac:dyDescent="0.25">
      <c r="A400" t="s">
        <v>494</v>
      </c>
      <c r="B400" t="s">
        <v>536</v>
      </c>
      <c r="C400" t="s">
        <v>496</v>
      </c>
      <c r="D400">
        <v>4420</v>
      </c>
      <c r="E400">
        <v>33.6</v>
      </c>
      <c r="F400">
        <v>514</v>
      </c>
      <c r="G400">
        <v>37.4</v>
      </c>
      <c r="H400">
        <v>300</v>
      </c>
      <c r="I400">
        <v>75.2</v>
      </c>
      <c r="J400">
        <v>435</v>
      </c>
      <c r="K400">
        <v>73.900000000000006</v>
      </c>
      <c r="L400">
        <v>349</v>
      </c>
      <c r="M400">
        <v>24.3</v>
      </c>
      <c r="N400">
        <v>1729</v>
      </c>
      <c r="O400" t="s">
        <v>24</v>
      </c>
      <c r="P400">
        <v>0</v>
      </c>
      <c r="Q400">
        <v>128784</v>
      </c>
      <c r="R400" t="s">
        <v>423</v>
      </c>
      <c r="S400" s="1">
        <v>14679</v>
      </c>
      <c r="T400">
        <v>32.700000000000003</v>
      </c>
      <c r="U400" s="2">
        <v>0.01</v>
      </c>
      <c r="V400" s="3">
        <v>0.35</v>
      </c>
      <c r="W400" s="3">
        <v>0.65</v>
      </c>
      <c r="X400" t="s">
        <v>536</v>
      </c>
      <c r="Y400" t="b">
        <v>0</v>
      </c>
    </row>
    <row r="401" spans="1:25" x14ac:dyDescent="0.25">
      <c r="A401" t="s">
        <v>494</v>
      </c>
      <c r="B401" t="s">
        <v>537</v>
      </c>
      <c r="C401" t="s">
        <v>496</v>
      </c>
      <c r="D401">
        <v>4430</v>
      </c>
      <c r="E401">
        <v>28.6</v>
      </c>
      <c r="F401">
        <v>767</v>
      </c>
      <c r="G401">
        <v>36.299999999999997</v>
      </c>
      <c r="H401">
        <v>321</v>
      </c>
      <c r="I401">
        <v>66.8</v>
      </c>
      <c r="J401">
        <v>628</v>
      </c>
      <c r="K401">
        <v>44.8</v>
      </c>
      <c r="L401">
        <v>898</v>
      </c>
      <c r="M401">
        <v>81</v>
      </c>
      <c r="N401">
        <v>240</v>
      </c>
      <c r="O401" t="s">
        <v>24</v>
      </c>
      <c r="P401">
        <v>6</v>
      </c>
      <c r="Q401">
        <v>1036</v>
      </c>
      <c r="R401" t="s">
        <v>245</v>
      </c>
      <c r="S401" s="1">
        <v>31721</v>
      </c>
      <c r="T401">
        <v>26.5</v>
      </c>
      <c r="U401" s="2">
        <v>0.13</v>
      </c>
      <c r="V401" s="3">
        <v>0.55000000000000004</v>
      </c>
      <c r="W401" s="3">
        <v>0.45</v>
      </c>
      <c r="X401" t="s">
        <v>538</v>
      </c>
      <c r="Y401" t="b">
        <v>0</v>
      </c>
    </row>
    <row r="402" spans="1:25" x14ac:dyDescent="0.25">
      <c r="A402" t="s">
        <v>494</v>
      </c>
      <c r="B402" t="s">
        <v>539</v>
      </c>
      <c r="C402" t="s">
        <v>496</v>
      </c>
      <c r="D402">
        <v>4440</v>
      </c>
      <c r="E402">
        <v>36.799999999999997</v>
      </c>
      <c r="F402">
        <v>396</v>
      </c>
      <c r="G402">
        <v>35.4</v>
      </c>
      <c r="H402">
        <v>338</v>
      </c>
      <c r="I402">
        <v>58.2</v>
      </c>
      <c r="J402">
        <v>818</v>
      </c>
      <c r="K402">
        <v>98.7</v>
      </c>
      <c r="L402">
        <v>76</v>
      </c>
      <c r="M402">
        <v>71.7</v>
      </c>
      <c r="N402">
        <v>379</v>
      </c>
      <c r="O402" t="s">
        <v>24</v>
      </c>
      <c r="P402">
        <v>0</v>
      </c>
      <c r="Q402">
        <v>726</v>
      </c>
      <c r="R402" t="s">
        <v>186</v>
      </c>
      <c r="S402" s="1">
        <v>6803</v>
      </c>
      <c r="T402">
        <v>20.8</v>
      </c>
      <c r="U402" s="2">
        <v>0.16</v>
      </c>
      <c r="V402" s="3">
        <v>0.5</v>
      </c>
      <c r="W402" s="3">
        <v>0.5</v>
      </c>
      <c r="X402" t="s">
        <v>539</v>
      </c>
      <c r="Y402" t="b">
        <v>0</v>
      </c>
    </row>
    <row r="403" spans="1:25" x14ac:dyDescent="0.25">
      <c r="A403" t="s">
        <v>494</v>
      </c>
      <c r="B403" t="s">
        <v>540</v>
      </c>
      <c r="C403" t="s">
        <v>496</v>
      </c>
      <c r="D403">
        <v>4450</v>
      </c>
      <c r="E403">
        <v>31.4</v>
      </c>
      <c r="F403">
        <v>620</v>
      </c>
      <c r="G403">
        <v>34.1</v>
      </c>
      <c r="H403">
        <v>376</v>
      </c>
      <c r="I403">
        <v>78.2</v>
      </c>
      <c r="J403">
        <v>361</v>
      </c>
      <c r="K403">
        <v>53</v>
      </c>
      <c r="L403">
        <v>752</v>
      </c>
      <c r="M403">
        <v>49.7</v>
      </c>
      <c r="N403">
        <v>811</v>
      </c>
      <c r="O403" t="s">
        <v>24</v>
      </c>
      <c r="P403">
        <v>0</v>
      </c>
      <c r="Q403">
        <v>900</v>
      </c>
      <c r="R403" t="s">
        <v>188</v>
      </c>
      <c r="S403" s="1">
        <v>10702</v>
      </c>
      <c r="T403">
        <v>13.8</v>
      </c>
      <c r="U403" s="2">
        <v>0.03</v>
      </c>
      <c r="V403" s="3">
        <v>0.62</v>
      </c>
      <c r="W403" s="3">
        <v>0.38</v>
      </c>
      <c r="X403" t="s">
        <v>540</v>
      </c>
      <c r="Y403" t="b">
        <v>0</v>
      </c>
    </row>
    <row r="404" spans="1:25" x14ac:dyDescent="0.25">
      <c r="A404" t="s">
        <v>494</v>
      </c>
      <c r="B404" t="s">
        <v>541</v>
      </c>
      <c r="C404" t="s">
        <v>496</v>
      </c>
      <c r="D404">
        <v>4460</v>
      </c>
      <c r="E404">
        <v>45.7</v>
      </c>
      <c r="F404">
        <v>194</v>
      </c>
      <c r="G404">
        <v>27.8</v>
      </c>
      <c r="H404">
        <v>517</v>
      </c>
      <c r="I404">
        <v>58.7</v>
      </c>
      <c r="J404">
        <v>805</v>
      </c>
      <c r="K404">
        <v>47.4</v>
      </c>
      <c r="L404">
        <v>856</v>
      </c>
      <c r="M404">
        <v>74.900000000000006</v>
      </c>
      <c r="N404">
        <v>330</v>
      </c>
      <c r="O404" t="s">
        <v>24</v>
      </c>
      <c r="P404">
        <v>0</v>
      </c>
      <c r="Q404">
        <v>920</v>
      </c>
      <c r="R404" t="s">
        <v>359</v>
      </c>
      <c r="S404" s="1">
        <v>16764</v>
      </c>
      <c r="T404">
        <v>10.1</v>
      </c>
      <c r="U404" s="2">
        <v>0.18</v>
      </c>
      <c r="V404" s="3">
        <v>0.56999999999999995</v>
      </c>
      <c r="W404" s="3">
        <v>0.43</v>
      </c>
      <c r="X404" t="s">
        <v>541</v>
      </c>
      <c r="Y404" t="b">
        <v>0</v>
      </c>
    </row>
    <row r="405" spans="1:25" x14ac:dyDescent="0.25">
      <c r="A405" t="s">
        <v>494</v>
      </c>
      <c r="B405" t="s">
        <v>542</v>
      </c>
      <c r="C405" t="s">
        <v>496</v>
      </c>
      <c r="D405">
        <v>4470</v>
      </c>
      <c r="E405">
        <v>27.6</v>
      </c>
      <c r="F405">
        <v>833</v>
      </c>
      <c r="G405">
        <v>29</v>
      </c>
      <c r="H405">
        <v>496</v>
      </c>
      <c r="I405">
        <v>77.599999999999994</v>
      </c>
      <c r="J405">
        <v>379</v>
      </c>
      <c r="K405">
        <v>51.9</v>
      </c>
      <c r="L405">
        <v>775</v>
      </c>
      <c r="M405">
        <v>93.5</v>
      </c>
      <c r="N405">
        <v>73</v>
      </c>
      <c r="O405" t="s">
        <v>24</v>
      </c>
      <c r="P405">
        <v>0</v>
      </c>
      <c r="Q405">
        <v>832</v>
      </c>
      <c r="R405" t="s">
        <v>25</v>
      </c>
      <c r="S405" s="1">
        <v>16515</v>
      </c>
      <c r="T405">
        <v>18</v>
      </c>
      <c r="U405" s="2">
        <v>0.27</v>
      </c>
      <c r="V405" s="3">
        <v>0.53</v>
      </c>
      <c r="W405" s="3">
        <v>0.47</v>
      </c>
      <c r="X405" t="s">
        <v>542</v>
      </c>
      <c r="Y405" t="b">
        <v>0</v>
      </c>
    </row>
    <row r="406" spans="1:25" x14ac:dyDescent="0.25">
      <c r="A406" t="s">
        <v>494</v>
      </c>
      <c r="B406" t="s">
        <v>543</v>
      </c>
      <c r="C406" t="s">
        <v>496</v>
      </c>
      <c r="D406">
        <v>4490</v>
      </c>
      <c r="E406">
        <v>31.4</v>
      </c>
      <c r="F406">
        <v>621</v>
      </c>
      <c r="G406">
        <v>19.899999999999999</v>
      </c>
      <c r="H406">
        <v>818</v>
      </c>
      <c r="I406">
        <v>84.5</v>
      </c>
      <c r="J406">
        <v>222</v>
      </c>
      <c r="K406">
        <v>48.7</v>
      </c>
      <c r="L406">
        <v>829</v>
      </c>
      <c r="M406">
        <v>77.2</v>
      </c>
      <c r="N406">
        <v>293</v>
      </c>
      <c r="O406" t="s">
        <v>24</v>
      </c>
      <c r="P406">
        <v>0</v>
      </c>
      <c r="Q406">
        <v>938</v>
      </c>
      <c r="R406" t="s">
        <v>298</v>
      </c>
      <c r="S406" s="1">
        <v>50906</v>
      </c>
      <c r="T406">
        <v>11.9</v>
      </c>
      <c r="U406" s="2">
        <v>0.06</v>
      </c>
      <c r="V406" s="3">
        <v>0.43</v>
      </c>
      <c r="W406" s="3">
        <v>0.56999999999999995</v>
      </c>
      <c r="X406" t="s">
        <v>543</v>
      </c>
      <c r="Y406" t="b">
        <v>0</v>
      </c>
    </row>
    <row r="407" spans="1:25" x14ac:dyDescent="0.25">
      <c r="A407" t="s">
        <v>494</v>
      </c>
      <c r="B407" t="s">
        <v>544</v>
      </c>
      <c r="C407" t="s">
        <v>496</v>
      </c>
      <c r="D407">
        <v>4500</v>
      </c>
      <c r="E407">
        <v>27.1</v>
      </c>
      <c r="F407">
        <v>870</v>
      </c>
      <c r="G407">
        <v>32.6</v>
      </c>
      <c r="H407">
        <v>406</v>
      </c>
      <c r="I407">
        <v>64.099999999999994</v>
      </c>
      <c r="J407">
        <v>689</v>
      </c>
      <c r="K407">
        <v>75.900000000000006</v>
      </c>
      <c r="L407">
        <v>318</v>
      </c>
      <c r="M407">
        <v>76.099999999999994</v>
      </c>
      <c r="N407">
        <v>311</v>
      </c>
      <c r="O407" t="s">
        <v>24</v>
      </c>
      <c r="P407">
        <v>11</v>
      </c>
      <c r="Q407">
        <v>919</v>
      </c>
      <c r="R407" t="s">
        <v>203</v>
      </c>
      <c r="S407" s="1">
        <v>14640</v>
      </c>
      <c r="T407">
        <v>27.1</v>
      </c>
      <c r="U407" s="2">
        <v>0.15</v>
      </c>
      <c r="V407" s="3">
        <v>0.5</v>
      </c>
      <c r="W407" s="3">
        <v>0.5</v>
      </c>
      <c r="X407" t="s">
        <v>544</v>
      </c>
      <c r="Y407" t="b">
        <v>0</v>
      </c>
    </row>
    <row r="408" spans="1:25" x14ac:dyDescent="0.25">
      <c r="A408" t="s">
        <v>494</v>
      </c>
      <c r="B408" t="s">
        <v>545</v>
      </c>
      <c r="C408" t="s">
        <v>496</v>
      </c>
      <c r="D408">
        <v>4510</v>
      </c>
      <c r="E408">
        <v>33.9</v>
      </c>
      <c r="F408">
        <v>495</v>
      </c>
      <c r="G408">
        <v>26.7</v>
      </c>
      <c r="H408">
        <v>549</v>
      </c>
      <c r="I408">
        <v>68.400000000000006</v>
      </c>
      <c r="J408">
        <v>595</v>
      </c>
      <c r="K408">
        <v>49.7</v>
      </c>
      <c r="L408">
        <v>813</v>
      </c>
      <c r="M408">
        <v>92</v>
      </c>
      <c r="N408">
        <v>99</v>
      </c>
      <c r="O408" t="s">
        <v>24</v>
      </c>
      <c r="P408">
        <v>0</v>
      </c>
      <c r="Q408">
        <v>589199</v>
      </c>
      <c r="R408" t="s">
        <v>222</v>
      </c>
      <c r="S408" s="1">
        <v>2562</v>
      </c>
      <c r="T408">
        <v>14.5</v>
      </c>
      <c r="U408" s="2">
        <v>0.33</v>
      </c>
      <c r="V408" s="3">
        <v>0.52</v>
      </c>
      <c r="W408" s="3">
        <v>0.48</v>
      </c>
      <c r="X408" t="s">
        <v>545</v>
      </c>
      <c r="Y408" t="b">
        <v>0</v>
      </c>
    </row>
    <row r="409" spans="1:25" x14ac:dyDescent="0.25">
      <c r="A409" t="s">
        <v>494</v>
      </c>
      <c r="B409" t="s">
        <v>546</v>
      </c>
      <c r="C409" t="s">
        <v>496</v>
      </c>
      <c r="D409">
        <v>4520</v>
      </c>
      <c r="E409">
        <v>29.6</v>
      </c>
      <c r="F409">
        <v>714</v>
      </c>
      <c r="G409">
        <v>38</v>
      </c>
      <c r="H409">
        <v>289</v>
      </c>
      <c r="I409">
        <v>69.900000000000006</v>
      </c>
      <c r="J409">
        <v>559</v>
      </c>
      <c r="K409">
        <v>64.7</v>
      </c>
      <c r="L409">
        <v>555</v>
      </c>
      <c r="M409">
        <v>56.9</v>
      </c>
      <c r="N409">
        <v>645</v>
      </c>
      <c r="O409" t="s">
        <v>24</v>
      </c>
      <c r="P409">
        <v>0</v>
      </c>
      <c r="Q409">
        <v>1032</v>
      </c>
      <c r="R409" t="s">
        <v>519</v>
      </c>
      <c r="S409" s="1">
        <v>49847</v>
      </c>
      <c r="T409">
        <v>18</v>
      </c>
      <c r="U409" s="2">
        <v>0.16</v>
      </c>
      <c r="V409" s="3">
        <v>0.53</v>
      </c>
      <c r="W409" s="3">
        <v>0.47</v>
      </c>
      <c r="X409" t="s">
        <v>546</v>
      </c>
      <c r="Y409" t="b">
        <v>0</v>
      </c>
    </row>
    <row r="410" spans="1:25" x14ac:dyDescent="0.25">
      <c r="A410" t="s">
        <v>494</v>
      </c>
      <c r="B410" t="s">
        <v>547</v>
      </c>
      <c r="C410" t="s">
        <v>496</v>
      </c>
      <c r="D410">
        <v>4530</v>
      </c>
      <c r="E410">
        <v>36.700000000000003</v>
      </c>
      <c r="F410">
        <v>406</v>
      </c>
      <c r="G410">
        <v>31.4</v>
      </c>
      <c r="H410">
        <v>432</v>
      </c>
      <c r="I410">
        <v>68.8</v>
      </c>
      <c r="J410">
        <v>587</v>
      </c>
      <c r="K410">
        <v>63.1</v>
      </c>
      <c r="L410">
        <v>585</v>
      </c>
      <c r="M410">
        <v>62.3</v>
      </c>
      <c r="N410">
        <v>537</v>
      </c>
      <c r="O410" t="s">
        <v>24</v>
      </c>
      <c r="P410">
        <v>0</v>
      </c>
      <c r="Q410">
        <v>589325</v>
      </c>
      <c r="R410" t="s">
        <v>68</v>
      </c>
      <c r="S410" s="1">
        <v>24644</v>
      </c>
      <c r="T410">
        <v>32.700000000000003</v>
      </c>
      <c r="U410" s="2">
        <v>0.14000000000000001</v>
      </c>
      <c r="V410" s="3">
        <v>0.56000000000000005</v>
      </c>
      <c r="W410" s="3">
        <v>0.44</v>
      </c>
      <c r="X410" t="s">
        <v>547</v>
      </c>
      <c r="Y410" t="b">
        <v>0</v>
      </c>
    </row>
    <row r="411" spans="1:25" x14ac:dyDescent="0.25">
      <c r="A411" t="s">
        <v>494</v>
      </c>
      <c r="B411" t="s">
        <v>548</v>
      </c>
      <c r="C411" t="s">
        <v>496</v>
      </c>
      <c r="D411">
        <v>4540</v>
      </c>
      <c r="E411">
        <v>21.1</v>
      </c>
      <c r="F411">
        <v>1295</v>
      </c>
      <c r="G411">
        <v>30.7</v>
      </c>
      <c r="H411">
        <v>449</v>
      </c>
      <c r="I411">
        <v>77</v>
      </c>
      <c r="J411">
        <v>395</v>
      </c>
      <c r="K411">
        <v>58.3</v>
      </c>
      <c r="L411">
        <v>671</v>
      </c>
      <c r="M411">
        <v>74.8</v>
      </c>
      <c r="N411">
        <v>332</v>
      </c>
      <c r="O411" t="s">
        <v>24</v>
      </c>
      <c r="P411">
        <v>0</v>
      </c>
      <c r="Q411">
        <v>843</v>
      </c>
      <c r="R411" t="s">
        <v>203</v>
      </c>
      <c r="S411" s="1">
        <v>11885</v>
      </c>
      <c r="T411">
        <v>28.5</v>
      </c>
      <c r="U411" s="2">
        <v>0.12</v>
      </c>
      <c r="V411" s="3">
        <v>0.56000000000000005</v>
      </c>
      <c r="W411" s="3">
        <v>0.44</v>
      </c>
      <c r="X411" t="s">
        <v>548</v>
      </c>
      <c r="Y411" t="b">
        <v>0</v>
      </c>
    </row>
    <row r="412" spans="1:25" x14ac:dyDescent="0.25">
      <c r="A412" t="s">
        <v>494</v>
      </c>
      <c r="B412" t="s">
        <v>549</v>
      </c>
      <c r="C412" t="s">
        <v>496</v>
      </c>
      <c r="D412">
        <v>4570</v>
      </c>
      <c r="E412">
        <v>32</v>
      </c>
      <c r="F412">
        <v>591</v>
      </c>
      <c r="G412">
        <v>24.6</v>
      </c>
      <c r="H412">
        <v>624</v>
      </c>
      <c r="I412">
        <v>79.599999999999994</v>
      </c>
      <c r="J412">
        <v>331</v>
      </c>
      <c r="K412">
        <v>80.3</v>
      </c>
      <c r="L412">
        <v>260</v>
      </c>
      <c r="M412">
        <v>40.200000000000003</v>
      </c>
      <c r="N412">
        <v>1112</v>
      </c>
      <c r="O412" t="s">
        <v>24</v>
      </c>
      <c r="P412">
        <v>0</v>
      </c>
      <c r="Q412">
        <v>792</v>
      </c>
      <c r="R412" t="s">
        <v>233</v>
      </c>
      <c r="S412" s="1">
        <v>21836</v>
      </c>
      <c r="T412">
        <v>27</v>
      </c>
      <c r="U412" s="2">
        <v>0.05</v>
      </c>
      <c r="V412" s="3">
        <v>0.54</v>
      </c>
      <c r="W412" s="3">
        <v>0.46</v>
      </c>
      <c r="X412" t="s">
        <v>549</v>
      </c>
      <c r="Y412" t="b">
        <v>0</v>
      </c>
    </row>
    <row r="413" spans="1:25" x14ac:dyDescent="0.25">
      <c r="A413" t="s">
        <v>494</v>
      </c>
      <c r="B413" t="s">
        <v>550</v>
      </c>
      <c r="C413" t="s">
        <v>496</v>
      </c>
      <c r="D413">
        <v>4580</v>
      </c>
      <c r="E413">
        <v>53.1</v>
      </c>
      <c r="F413">
        <v>110</v>
      </c>
      <c r="G413">
        <v>41</v>
      </c>
      <c r="H413">
        <v>235</v>
      </c>
      <c r="I413">
        <v>42.4</v>
      </c>
      <c r="J413">
        <v>1177</v>
      </c>
      <c r="K413">
        <v>57.5</v>
      </c>
      <c r="L413">
        <v>693</v>
      </c>
      <c r="M413">
        <v>78.8</v>
      </c>
      <c r="N413">
        <v>267</v>
      </c>
      <c r="O413" t="s">
        <v>24</v>
      </c>
      <c r="P413">
        <v>0</v>
      </c>
      <c r="Q413">
        <v>878</v>
      </c>
      <c r="R413" t="s">
        <v>156</v>
      </c>
      <c r="S413" s="1">
        <v>4993</v>
      </c>
      <c r="T413">
        <v>9.1999999999999993</v>
      </c>
      <c r="U413" s="2">
        <v>0.28000000000000003</v>
      </c>
      <c r="V413" s="3">
        <v>0.39</v>
      </c>
      <c r="W413" s="3">
        <v>0.61</v>
      </c>
      <c r="X413" t="s">
        <v>550</v>
      </c>
      <c r="Y413" t="b">
        <v>1</v>
      </c>
    </row>
    <row r="414" spans="1:25" x14ac:dyDescent="0.25">
      <c r="A414" t="s">
        <v>494</v>
      </c>
      <c r="B414" t="s">
        <v>551</v>
      </c>
      <c r="C414" t="s">
        <v>496</v>
      </c>
      <c r="D414">
        <v>4590</v>
      </c>
      <c r="E414">
        <v>33.200000000000003</v>
      </c>
      <c r="F414">
        <v>538</v>
      </c>
      <c r="G414">
        <v>36.9</v>
      </c>
      <c r="H414">
        <v>306</v>
      </c>
      <c r="I414">
        <v>63.8</v>
      </c>
      <c r="J414">
        <v>695</v>
      </c>
      <c r="K414">
        <v>93.2</v>
      </c>
      <c r="L414">
        <v>134</v>
      </c>
      <c r="M414">
        <v>56.4</v>
      </c>
      <c r="N414">
        <v>656</v>
      </c>
      <c r="O414" t="s">
        <v>24</v>
      </c>
      <c r="P414">
        <v>0</v>
      </c>
      <c r="Q414">
        <v>793</v>
      </c>
      <c r="R414" t="s">
        <v>228</v>
      </c>
      <c r="S414" s="1">
        <v>9221</v>
      </c>
      <c r="T414">
        <v>18.5</v>
      </c>
      <c r="U414" s="2">
        <v>0.19</v>
      </c>
      <c r="V414" s="3">
        <v>0.3</v>
      </c>
      <c r="W414" s="3">
        <v>0.7</v>
      </c>
      <c r="X414" t="s">
        <v>551</v>
      </c>
      <c r="Y414" t="b">
        <v>0</v>
      </c>
    </row>
    <row r="415" spans="1:25" x14ac:dyDescent="0.25">
      <c r="A415" t="s">
        <v>494</v>
      </c>
      <c r="B415" t="s">
        <v>552</v>
      </c>
      <c r="C415" t="s">
        <v>496</v>
      </c>
      <c r="D415">
        <v>4600</v>
      </c>
      <c r="E415">
        <v>38.9</v>
      </c>
      <c r="F415">
        <v>340</v>
      </c>
      <c r="G415">
        <v>42.3</v>
      </c>
      <c r="H415">
        <v>223</v>
      </c>
      <c r="I415">
        <v>58.4</v>
      </c>
      <c r="J415">
        <v>813</v>
      </c>
      <c r="K415">
        <v>99.5</v>
      </c>
      <c r="L415">
        <v>61</v>
      </c>
      <c r="M415">
        <v>46.2</v>
      </c>
      <c r="N415">
        <v>922</v>
      </c>
      <c r="O415" t="s">
        <v>24</v>
      </c>
      <c r="P415">
        <v>0</v>
      </c>
      <c r="Q415">
        <v>680</v>
      </c>
      <c r="R415" t="s">
        <v>228</v>
      </c>
      <c r="S415" s="1">
        <v>13979</v>
      </c>
      <c r="T415">
        <v>16.2</v>
      </c>
      <c r="U415" s="2">
        <v>0.12</v>
      </c>
      <c r="V415" s="3">
        <v>0.42</v>
      </c>
      <c r="W415" s="3">
        <v>0.57999999999999996</v>
      </c>
      <c r="X415" t="s">
        <v>552</v>
      </c>
      <c r="Y415" t="b">
        <v>0</v>
      </c>
    </row>
    <row r="416" spans="1:25" x14ac:dyDescent="0.25">
      <c r="A416" t="s">
        <v>494</v>
      </c>
      <c r="B416" t="s">
        <v>553</v>
      </c>
      <c r="C416" t="s">
        <v>496</v>
      </c>
      <c r="D416">
        <v>4610</v>
      </c>
      <c r="E416">
        <v>44</v>
      </c>
      <c r="F416">
        <v>219</v>
      </c>
      <c r="G416">
        <v>44.3</v>
      </c>
      <c r="H416">
        <v>197</v>
      </c>
      <c r="I416">
        <v>52.9</v>
      </c>
      <c r="J416">
        <v>944</v>
      </c>
      <c r="K416">
        <v>99.9</v>
      </c>
      <c r="L416">
        <v>34</v>
      </c>
      <c r="M416">
        <v>41.4</v>
      </c>
      <c r="N416">
        <v>1069</v>
      </c>
      <c r="O416" t="s">
        <v>24</v>
      </c>
      <c r="P416">
        <v>0</v>
      </c>
      <c r="Q416">
        <v>709466</v>
      </c>
      <c r="R416" t="s">
        <v>228</v>
      </c>
      <c r="S416" s="1">
        <v>16944</v>
      </c>
      <c r="T416">
        <v>14.6</v>
      </c>
      <c r="U416" s="2">
        <v>0.09</v>
      </c>
      <c r="V416" s="3">
        <v>0.36</v>
      </c>
      <c r="W416" s="3">
        <v>0.64</v>
      </c>
      <c r="X416" t="s">
        <v>553</v>
      </c>
      <c r="Y416" t="b">
        <v>0</v>
      </c>
    </row>
    <row r="417" spans="1:25" x14ac:dyDescent="0.25">
      <c r="A417" t="s">
        <v>494</v>
      </c>
      <c r="B417" t="s">
        <v>554</v>
      </c>
      <c r="C417" t="s">
        <v>496</v>
      </c>
      <c r="D417">
        <v>4630</v>
      </c>
      <c r="E417">
        <v>31.8</v>
      </c>
      <c r="F417">
        <v>599</v>
      </c>
      <c r="G417">
        <v>26.4</v>
      </c>
      <c r="H417">
        <v>558</v>
      </c>
      <c r="I417">
        <v>67.2</v>
      </c>
      <c r="J417">
        <v>619</v>
      </c>
      <c r="K417">
        <v>53.5</v>
      </c>
      <c r="L417">
        <v>743</v>
      </c>
      <c r="M417">
        <v>85.9</v>
      </c>
      <c r="N417">
        <v>176</v>
      </c>
      <c r="O417" t="s">
        <v>24</v>
      </c>
      <c r="P417">
        <v>0</v>
      </c>
      <c r="Q417">
        <v>131274</v>
      </c>
      <c r="R417" t="s">
        <v>40</v>
      </c>
      <c r="S417" s="1">
        <v>4379</v>
      </c>
      <c r="T417">
        <v>11.8</v>
      </c>
      <c r="U417" s="2">
        <v>0.21</v>
      </c>
      <c r="V417" s="3">
        <v>0.61</v>
      </c>
      <c r="W417" s="3">
        <v>0.39</v>
      </c>
      <c r="X417" t="s">
        <v>554</v>
      </c>
      <c r="Y417" t="b">
        <v>0</v>
      </c>
    </row>
    <row r="418" spans="1:25" x14ac:dyDescent="0.25">
      <c r="A418" t="s">
        <v>494</v>
      </c>
      <c r="B418" t="s">
        <v>555</v>
      </c>
      <c r="C418" t="s">
        <v>496</v>
      </c>
      <c r="D418">
        <v>4660</v>
      </c>
      <c r="E418">
        <v>31.5</v>
      </c>
      <c r="F418">
        <v>616</v>
      </c>
      <c r="G418">
        <v>36.5</v>
      </c>
      <c r="H418">
        <v>317</v>
      </c>
      <c r="I418">
        <v>66.5</v>
      </c>
      <c r="J418">
        <v>637</v>
      </c>
      <c r="K418">
        <v>62.2</v>
      </c>
      <c r="L418">
        <v>611</v>
      </c>
      <c r="M418">
        <v>58.2</v>
      </c>
      <c r="N418">
        <v>620</v>
      </c>
      <c r="O418" t="s">
        <v>24</v>
      </c>
      <c r="P418">
        <v>0</v>
      </c>
      <c r="Q418">
        <v>622275</v>
      </c>
      <c r="R418" t="s">
        <v>68</v>
      </c>
      <c r="S418" s="1">
        <v>8536</v>
      </c>
      <c r="T418">
        <v>58.2</v>
      </c>
      <c r="U418" s="2">
        <v>0.13</v>
      </c>
      <c r="V418" s="3">
        <v>0.6</v>
      </c>
      <c r="W418" s="3">
        <v>0.4</v>
      </c>
      <c r="X418" t="s">
        <v>555</v>
      </c>
      <c r="Y418" t="b">
        <v>0</v>
      </c>
    </row>
    <row r="419" spans="1:25" x14ac:dyDescent="0.25">
      <c r="A419" t="s">
        <v>494</v>
      </c>
      <c r="B419" t="s">
        <v>556</v>
      </c>
      <c r="C419" t="s">
        <v>496</v>
      </c>
      <c r="D419">
        <v>4670</v>
      </c>
      <c r="E419">
        <v>31.1</v>
      </c>
      <c r="F419">
        <v>638</v>
      </c>
      <c r="G419">
        <v>31.2</v>
      </c>
      <c r="H419">
        <v>438</v>
      </c>
      <c r="I419">
        <v>80.5</v>
      </c>
      <c r="J419">
        <v>311</v>
      </c>
      <c r="K419">
        <v>68.7</v>
      </c>
      <c r="L419">
        <v>463</v>
      </c>
      <c r="M419">
        <v>43.2</v>
      </c>
      <c r="N419">
        <v>1013</v>
      </c>
      <c r="O419" t="s">
        <v>24</v>
      </c>
      <c r="P419">
        <v>0</v>
      </c>
      <c r="Q419">
        <v>795</v>
      </c>
      <c r="R419" t="s">
        <v>233</v>
      </c>
      <c r="S419" s="1">
        <v>31567</v>
      </c>
      <c r="T419">
        <v>20.9</v>
      </c>
      <c r="U419" s="2">
        <v>0.05</v>
      </c>
      <c r="V419" s="3">
        <v>0.52</v>
      </c>
      <c r="W419" s="3">
        <v>0.48</v>
      </c>
      <c r="X419" t="s">
        <v>556</v>
      </c>
      <c r="Y419" t="b">
        <v>0</v>
      </c>
    </row>
    <row r="420" spans="1:25" x14ac:dyDescent="0.25">
      <c r="A420" t="s">
        <v>494</v>
      </c>
      <c r="B420" t="s">
        <v>557</v>
      </c>
      <c r="C420" t="s">
        <v>496</v>
      </c>
      <c r="D420">
        <v>4680</v>
      </c>
      <c r="E420">
        <v>24.4</v>
      </c>
      <c r="F420">
        <v>1051</v>
      </c>
      <c r="G420">
        <v>21.9</v>
      </c>
      <c r="H420">
        <v>736</v>
      </c>
      <c r="I420">
        <v>79.5</v>
      </c>
      <c r="J420">
        <v>332</v>
      </c>
      <c r="K420">
        <v>66.099999999999994</v>
      </c>
      <c r="L420">
        <v>525</v>
      </c>
      <c r="M420">
        <v>80.599999999999994</v>
      </c>
      <c r="N420">
        <v>249</v>
      </c>
      <c r="O420" t="s">
        <v>24</v>
      </c>
      <c r="P420">
        <v>0</v>
      </c>
      <c r="Q420">
        <v>796</v>
      </c>
      <c r="R420" t="s">
        <v>25</v>
      </c>
      <c r="S420" s="1">
        <v>15675</v>
      </c>
      <c r="T420">
        <v>17.100000000000001</v>
      </c>
      <c r="U420" s="2">
        <v>0.16</v>
      </c>
      <c r="V420" s="3">
        <v>0.59</v>
      </c>
      <c r="W420" s="3">
        <v>0.41</v>
      </c>
      <c r="X420" t="s">
        <v>557</v>
      </c>
      <c r="Y420" t="b">
        <v>0</v>
      </c>
    </row>
    <row r="421" spans="1:25" x14ac:dyDescent="0.25">
      <c r="A421" t="s">
        <v>494</v>
      </c>
      <c r="B421" t="s">
        <v>558</v>
      </c>
      <c r="C421" t="s">
        <v>496</v>
      </c>
      <c r="D421">
        <v>4690</v>
      </c>
      <c r="E421">
        <v>29.7</v>
      </c>
      <c r="F421">
        <v>706</v>
      </c>
      <c r="G421">
        <v>30.2</v>
      </c>
      <c r="H421">
        <v>467</v>
      </c>
      <c r="I421">
        <v>73.5</v>
      </c>
      <c r="J421">
        <v>473</v>
      </c>
      <c r="K421">
        <v>85.8</v>
      </c>
      <c r="L421">
        <v>199</v>
      </c>
      <c r="M421">
        <v>53.2</v>
      </c>
      <c r="N421">
        <v>706</v>
      </c>
      <c r="O421" t="s">
        <v>24</v>
      </c>
      <c r="P421">
        <v>0</v>
      </c>
      <c r="Q421">
        <v>850</v>
      </c>
      <c r="R421" t="s">
        <v>233</v>
      </c>
      <c r="S421" s="1">
        <v>30497</v>
      </c>
      <c r="T421">
        <v>31.9</v>
      </c>
      <c r="U421" s="2">
        <v>0.15</v>
      </c>
      <c r="V421" s="3">
        <v>0.3</v>
      </c>
      <c r="W421" s="3">
        <v>0.7</v>
      </c>
      <c r="X421" t="s">
        <v>558</v>
      </c>
      <c r="Y421" t="b">
        <v>0</v>
      </c>
    </row>
    <row r="422" spans="1:25" x14ac:dyDescent="0.25">
      <c r="A422" t="s">
        <v>494</v>
      </c>
      <c r="B422" t="s">
        <v>559</v>
      </c>
      <c r="C422" t="s">
        <v>496</v>
      </c>
      <c r="D422">
        <v>4700</v>
      </c>
      <c r="E422">
        <v>29.7</v>
      </c>
      <c r="F422">
        <v>707</v>
      </c>
      <c r="G422">
        <v>34.299999999999997</v>
      </c>
      <c r="H422">
        <v>369</v>
      </c>
      <c r="I422">
        <v>67.599999999999994</v>
      </c>
      <c r="J422">
        <v>610</v>
      </c>
      <c r="K422">
        <v>84.7</v>
      </c>
      <c r="L422">
        <v>213</v>
      </c>
      <c r="M422">
        <v>57.9</v>
      </c>
      <c r="N422">
        <v>624</v>
      </c>
      <c r="O422" t="s">
        <v>24</v>
      </c>
      <c r="P422">
        <v>0</v>
      </c>
      <c r="Q422">
        <v>852</v>
      </c>
      <c r="R422" t="s">
        <v>560</v>
      </c>
      <c r="S422" s="1">
        <v>30448</v>
      </c>
      <c r="T422">
        <v>15</v>
      </c>
      <c r="U422" s="2">
        <v>0.03</v>
      </c>
      <c r="V422" s="3" t="s">
        <v>2857</v>
      </c>
      <c r="W422" s="3" t="s">
        <v>2857</v>
      </c>
      <c r="X422" t="s">
        <v>559</v>
      </c>
      <c r="Y422" t="b">
        <v>0</v>
      </c>
    </row>
    <row r="423" spans="1:25" x14ac:dyDescent="0.25">
      <c r="A423" t="s">
        <v>494</v>
      </c>
      <c r="B423" t="s">
        <v>561</v>
      </c>
      <c r="C423" t="s">
        <v>496</v>
      </c>
      <c r="D423">
        <v>4710</v>
      </c>
      <c r="E423">
        <v>31.3</v>
      </c>
      <c r="F423">
        <v>624</v>
      </c>
      <c r="G423">
        <v>35.4</v>
      </c>
      <c r="H423">
        <v>341</v>
      </c>
      <c r="I423">
        <v>71.099999999999994</v>
      </c>
      <c r="J423">
        <v>534</v>
      </c>
      <c r="K423">
        <v>66.3</v>
      </c>
      <c r="L423">
        <v>521</v>
      </c>
      <c r="M423">
        <v>57.9</v>
      </c>
      <c r="N423">
        <v>625</v>
      </c>
      <c r="O423" t="s">
        <v>24</v>
      </c>
      <c r="P423">
        <v>0</v>
      </c>
      <c r="Q423">
        <v>798</v>
      </c>
      <c r="R423" t="s">
        <v>519</v>
      </c>
      <c r="S423" s="1">
        <v>36386</v>
      </c>
      <c r="T423">
        <v>16.899999999999999</v>
      </c>
      <c r="U423" s="2">
        <v>0.17</v>
      </c>
      <c r="V423" s="3">
        <v>0.54</v>
      </c>
      <c r="W423" s="3">
        <v>0.46</v>
      </c>
      <c r="X423" t="s">
        <v>561</v>
      </c>
      <c r="Y423" t="b">
        <v>0</v>
      </c>
    </row>
    <row r="424" spans="1:25" x14ac:dyDescent="0.25">
      <c r="A424" t="s">
        <v>494</v>
      </c>
      <c r="B424" t="s">
        <v>562</v>
      </c>
      <c r="C424" t="s">
        <v>496</v>
      </c>
      <c r="D424">
        <v>4720</v>
      </c>
      <c r="E424">
        <v>20</v>
      </c>
      <c r="F424">
        <v>1377</v>
      </c>
      <c r="G424">
        <v>20</v>
      </c>
      <c r="H424">
        <v>814</v>
      </c>
      <c r="I424">
        <v>84.5</v>
      </c>
      <c r="J424">
        <v>223</v>
      </c>
      <c r="K424">
        <v>40.6</v>
      </c>
      <c r="L424">
        <v>966</v>
      </c>
      <c r="M424">
        <v>94.7</v>
      </c>
      <c r="N424">
        <v>56</v>
      </c>
      <c r="O424" t="s">
        <v>24</v>
      </c>
      <c r="P424">
        <v>0</v>
      </c>
      <c r="Q424">
        <v>893</v>
      </c>
      <c r="R424" t="s">
        <v>25</v>
      </c>
      <c r="S424" s="1">
        <v>23625</v>
      </c>
      <c r="T424">
        <v>16.8</v>
      </c>
      <c r="U424" s="2">
        <v>0.28999999999999998</v>
      </c>
      <c r="V424" s="3">
        <v>0.47</v>
      </c>
      <c r="W424" s="3">
        <v>0.53</v>
      </c>
      <c r="X424" t="s">
        <v>562</v>
      </c>
      <c r="Y424" t="b">
        <v>0</v>
      </c>
    </row>
    <row r="425" spans="1:25" x14ac:dyDescent="0.25">
      <c r="A425" t="s">
        <v>494</v>
      </c>
      <c r="B425" t="s">
        <v>563</v>
      </c>
      <c r="C425" t="s">
        <v>496</v>
      </c>
      <c r="D425">
        <v>4730</v>
      </c>
      <c r="E425">
        <v>18.399999999999999</v>
      </c>
      <c r="F425">
        <v>1520</v>
      </c>
      <c r="G425">
        <v>20.5</v>
      </c>
      <c r="H425">
        <v>788</v>
      </c>
      <c r="I425">
        <v>87</v>
      </c>
      <c r="J425">
        <v>173</v>
      </c>
      <c r="K425">
        <v>37.799999999999997</v>
      </c>
      <c r="L425">
        <v>1024</v>
      </c>
      <c r="M425">
        <v>85.8</v>
      </c>
      <c r="N425">
        <v>178</v>
      </c>
      <c r="O425" t="s">
        <v>24</v>
      </c>
      <c r="P425">
        <v>11</v>
      </c>
      <c r="Q425">
        <v>587946</v>
      </c>
      <c r="R425" t="s">
        <v>298</v>
      </c>
      <c r="S425" s="1">
        <v>5982</v>
      </c>
      <c r="T425">
        <v>17.399999999999999</v>
      </c>
      <c r="U425" s="2">
        <v>0.11</v>
      </c>
      <c r="V425" s="3">
        <v>0.56000000000000005</v>
      </c>
      <c r="W425" s="3">
        <v>0.44</v>
      </c>
      <c r="X425" t="s">
        <v>563</v>
      </c>
      <c r="Y425" t="b">
        <v>0</v>
      </c>
    </row>
    <row r="426" spans="1:25" x14ac:dyDescent="0.25">
      <c r="A426" t="s">
        <v>494</v>
      </c>
      <c r="B426" t="s">
        <v>564</v>
      </c>
      <c r="C426" t="s">
        <v>496</v>
      </c>
      <c r="D426">
        <v>4740</v>
      </c>
      <c r="E426">
        <v>29.7</v>
      </c>
      <c r="F426">
        <v>708</v>
      </c>
      <c r="G426">
        <v>24.1</v>
      </c>
      <c r="H426">
        <v>648</v>
      </c>
      <c r="I426">
        <v>84.2</v>
      </c>
      <c r="J426">
        <v>228</v>
      </c>
      <c r="K426">
        <v>22.9</v>
      </c>
      <c r="L426">
        <v>1404</v>
      </c>
      <c r="M426">
        <v>53.7</v>
      </c>
      <c r="N426">
        <v>698</v>
      </c>
      <c r="O426" t="s">
        <v>24</v>
      </c>
      <c r="P426">
        <v>0</v>
      </c>
      <c r="Q426">
        <v>131310</v>
      </c>
      <c r="R426" t="s">
        <v>565</v>
      </c>
      <c r="S426" s="1">
        <v>11386</v>
      </c>
      <c r="T426">
        <v>20.3</v>
      </c>
      <c r="U426" s="2">
        <v>0.01</v>
      </c>
      <c r="V426" s="3">
        <v>0.45</v>
      </c>
      <c r="W426" s="3">
        <v>0.55000000000000004</v>
      </c>
      <c r="X426" t="s">
        <v>564</v>
      </c>
      <c r="Y426" t="b">
        <v>0</v>
      </c>
    </row>
    <row r="427" spans="1:25" x14ac:dyDescent="0.25">
      <c r="A427" t="s">
        <v>494</v>
      </c>
      <c r="B427" t="s">
        <v>566</v>
      </c>
      <c r="C427" t="s">
        <v>496</v>
      </c>
      <c r="D427">
        <v>4750</v>
      </c>
      <c r="E427">
        <v>33.700000000000003</v>
      </c>
      <c r="F427">
        <v>509</v>
      </c>
      <c r="G427">
        <v>33.799999999999997</v>
      </c>
      <c r="H427">
        <v>384</v>
      </c>
      <c r="I427">
        <v>57.2</v>
      </c>
      <c r="J427">
        <v>844</v>
      </c>
      <c r="K427">
        <v>71.5</v>
      </c>
      <c r="L427">
        <v>397</v>
      </c>
      <c r="M427">
        <v>74.3</v>
      </c>
      <c r="N427">
        <v>344</v>
      </c>
      <c r="O427" t="s">
        <v>24</v>
      </c>
      <c r="P427">
        <v>0</v>
      </c>
      <c r="Q427">
        <v>623094</v>
      </c>
      <c r="R427" t="s">
        <v>55</v>
      </c>
      <c r="S427" s="1">
        <v>51748</v>
      </c>
      <c r="T427">
        <v>18.399999999999999</v>
      </c>
      <c r="U427" s="2">
        <v>0.11</v>
      </c>
      <c r="V427" s="3">
        <v>0.57999999999999996</v>
      </c>
      <c r="W427" s="3">
        <v>0.42</v>
      </c>
      <c r="X427" t="s">
        <v>566</v>
      </c>
      <c r="Y427" t="b">
        <v>0</v>
      </c>
    </row>
    <row r="428" spans="1:25" x14ac:dyDescent="0.25">
      <c r="A428" t="s">
        <v>494</v>
      </c>
      <c r="B428" t="s">
        <v>567</v>
      </c>
      <c r="C428" t="s">
        <v>496</v>
      </c>
      <c r="D428">
        <v>4770</v>
      </c>
      <c r="E428">
        <v>30</v>
      </c>
      <c r="F428">
        <v>688</v>
      </c>
      <c r="G428">
        <v>20.7</v>
      </c>
      <c r="H428">
        <v>784</v>
      </c>
      <c r="I428">
        <v>75.599999999999994</v>
      </c>
      <c r="J428">
        <v>430</v>
      </c>
      <c r="K428">
        <v>61.1</v>
      </c>
      <c r="L428">
        <v>625</v>
      </c>
      <c r="M428">
        <v>95.1</v>
      </c>
      <c r="N428">
        <v>47</v>
      </c>
      <c r="O428" t="s">
        <v>24</v>
      </c>
      <c r="P428">
        <v>0</v>
      </c>
      <c r="Q428">
        <v>131747</v>
      </c>
      <c r="R428" t="s">
        <v>25</v>
      </c>
      <c r="S428" s="1">
        <v>2275</v>
      </c>
      <c r="T428">
        <v>10.3</v>
      </c>
      <c r="U428" s="2">
        <v>0.32</v>
      </c>
      <c r="V428" s="3">
        <v>0.8</v>
      </c>
      <c r="W428" s="3">
        <v>0.2</v>
      </c>
      <c r="X428" t="s">
        <v>567</v>
      </c>
      <c r="Y428" t="b">
        <v>0</v>
      </c>
    </row>
    <row r="429" spans="1:25" x14ac:dyDescent="0.25">
      <c r="A429" t="s">
        <v>494</v>
      </c>
      <c r="B429" t="s">
        <v>568</v>
      </c>
      <c r="C429" t="s">
        <v>496</v>
      </c>
      <c r="D429">
        <v>4780</v>
      </c>
      <c r="E429">
        <v>42.9</v>
      </c>
      <c r="F429">
        <v>244</v>
      </c>
      <c r="G429">
        <v>27.8</v>
      </c>
      <c r="H429">
        <v>519</v>
      </c>
      <c r="I429">
        <v>60</v>
      </c>
      <c r="J429">
        <v>783</v>
      </c>
      <c r="K429">
        <v>53.7</v>
      </c>
      <c r="L429">
        <v>741</v>
      </c>
      <c r="M429">
        <v>71.900000000000006</v>
      </c>
      <c r="N429">
        <v>376</v>
      </c>
      <c r="O429" t="s">
        <v>24</v>
      </c>
      <c r="P429">
        <v>0</v>
      </c>
      <c r="Q429">
        <v>131486</v>
      </c>
      <c r="R429" t="s">
        <v>359</v>
      </c>
      <c r="S429" s="1">
        <v>24850</v>
      </c>
      <c r="T429">
        <v>12.1</v>
      </c>
      <c r="U429" s="2">
        <v>0.28000000000000003</v>
      </c>
      <c r="V429" s="3">
        <v>0.63</v>
      </c>
      <c r="W429" s="3">
        <v>0.37</v>
      </c>
      <c r="X429" t="s">
        <v>568</v>
      </c>
      <c r="Y429" t="b">
        <v>0</v>
      </c>
    </row>
    <row r="430" spans="1:25" x14ac:dyDescent="0.25">
      <c r="A430" t="s">
        <v>494</v>
      </c>
      <c r="B430" t="s">
        <v>569</v>
      </c>
      <c r="C430" t="s">
        <v>496</v>
      </c>
      <c r="D430">
        <v>4800</v>
      </c>
      <c r="E430">
        <v>42.5</v>
      </c>
      <c r="F430">
        <v>252</v>
      </c>
      <c r="G430">
        <v>36.1</v>
      </c>
      <c r="H430">
        <v>324</v>
      </c>
      <c r="I430">
        <v>60.2</v>
      </c>
      <c r="J430">
        <v>776</v>
      </c>
      <c r="K430">
        <v>15.6</v>
      </c>
      <c r="L430">
        <v>1902</v>
      </c>
      <c r="M430">
        <v>80.400000000000006</v>
      </c>
      <c r="N430">
        <v>251</v>
      </c>
      <c r="O430" t="s">
        <v>24</v>
      </c>
      <c r="P430">
        <v>0</v>
      </c>
      <c r="Q430">
        <v>970</v>
      </c>
      <c r="R430" t="s">
        <v>25</v>
      </c>
      <c r="S430" s="1">
        <v>4845</v>
      </c>
      <c r="T430">
        <v>14.9</v>
      </c>
      <c r="U430" s="2">
        <v>0.45</v>
      </c>
      <c r="V430" s="3">
        <v>0.65</v>
      </c>
      <c r="W430" s="3">
        <v>0.35</v>
      </c>
      <c r="X430" t="s">
        <v>569</v>
      </c>
      <c r="Y430" t="b">
        <v>0</v>
      </c>
    </row>
    <row r="431" spans="1:25" x14ac:dyDescent="0.25">
      <c r="A431" t="s">
        <v>494</v>
      </c>
      <c r="B431" t="s">
        <v>570</v>
      </c>
      <c r="C431" t="s">
        <v>496</v>
      </c>
      <c r="D431">
        <v>4830</v>
      </c>
      <c r="E431">
        <v>23</v>
      </c>
      <c r="F431">
        <v>1153</v>
      </c>
      <c r="G431">
        <v>26.2</v>
      </c>
      <c r="H431">
        <v>563</v>
      </c>
      <c r="I431">
        <v>82.4</v>
      </c>
      <c r="J431">
        <v>278</v>
      </c>
      <c r="K431">
        <v>41</v>
      </c>
      <c r="L431">
        <v>954</v>
      </c>
      <c r="M431">
        <v>91.4</v>
      </c>
      <c r="N431">
        <v>109</v>
      </c>
      <c r="O431" t="s">
        <v>24</v>
      </c>
      <c r="P431">
        <v>0</v>
      </c>
      <c r="Q431">
        <v>804</v>
      </c>
      <c r="R431" t="s">
        <v>25</v>
      </c>
      <c r="S431" s="1">
        <v>10650</v>
      </c>
      <c r="T431">
        <v>18.7</v>
      </c>
      <c r="U431" s="2">
        <v>0.28000000000000003</v>
      </c>
      <c r="V431" s="3">
        <v>0.64</v>
      </c>
      <c r="W431" s="3">
        <v>0.36</v>
      </c>
      <c r="X431" t="s">
        <v>570</v>
      </c>
      <c r="Y431" t="b">
        <v>0</v>
      </c>
    </row>
    <row r="432" spans="1:25" x14ac:dyDescent="0.25">
      <c r="A432" t="s">
        <v>494</v>
      </c>
      <c r="B432" t="s">
        <v>571</v>
      </c>
      <c r="C432" t="s">
        <v>496</v>
      </c>
      <c r="D432">
        <v>4840</v>
      </c>
      <c r="E432">
        <v>24.3</v>
      </c>
      <c r="F432">
        <v>1059</v>
      </c>
      <c r="G432">
        <v>13.5</v>
      </c>
      <c r="H432">
        <v>1258</v>
      </c>
      <c r="I432">
        <v>68.900000000000006</v>
      </c>
      <c r="J432">
        <v>583</v>
      </c>
      <c r="K432">
        <v>20</v>
      </c>
      <c r="L432">
        <v>1533</v>
      </c>
      <c r="M432">
        <v>63.2</v>
      </c>
      <c r="N432">
        <v>513</v>
      </c>
      <c r="O432" t="s">
        <v>24</v>
      </c>
      <c r="P432">
        <v>0</v>
      </c>
      <c r="Q432">
        <v>131425</v>
      </c>
      <c r="R432" t="s">
        <v>572</v>
      </c>
      <c r="S432" s="1">
        <v>8449</v>
      </c>
      <c r="T432">
        <v>12</v>
      </c>
      <c r="U432" s="2">
        <v>0.24</v>
      </c>
      <c r="V432" s="3">
        <v>0.45</v>
      </c>
      <c r="W432" s="3">
        <v>0.55000000000000004</v>
      </c>
      <c r="X432" t="s">
        <v>571</v>
      </c>
      <c r="Y432" t="b">
        <v>0</v>
      </c>
    </row>
    <row r="433" spans="1:25" x14ac:dyDescent="0.25">
      <c r="A433" t="s">
        <v>494</v>
      </c>
      <c r="B433" t="s">
        <v>573</v>
      </c>
      <c r="C433" t="s">
        <v>496</v>
      </c>
      <c r="D433">
        <v>4860</v>
      </c>
      <c r="E433">
        <v>47.4</v>
      </c>
      <c r="F433">
        <v>170</v>
      </c>
      <c r="G433">
        <v>32.6</v>
      </c>
      <c r="H433">
        <v>407</v>
      </c>
      <c r="I433">
        <v>60.9</v>
      </c>
      <c r="J433">
        <v>761</v>
      </c>
      <c r="K433">
        <v>85.1</v>
      </c>
      <c r="L433">
        <v>208</v>
      </c>
      <c r="M433">
        <v>48.5</v>
      </c>
      <c r="N433">
        <v>854</v>
      </c>
      <c r="O433" t="s">
        <v>24</v>
      </c>
      <c r="P433">
        <v>11</v>
      </c>
      <c r="Q433">
        <v>991</v>
      </c>
      <c r="R433" t="s">
        <v>228</v>
      </c>
      <c r="S433" s="1">
        <v>5993</v>
      </c>
      <c r="T433">
        <v>8.9</v>
      </c>
      <c r="U433" s="2">
        <v>0.1</v>
      </c>
      <c r="V433" s="3">
        <v>0.59</v>
      </c>
      <c r="W433" s="3">
        <v>0.41</v>
      </c>
      <c r="X433" t="s">
        <v>574</v>
      </c>
      <c r="Y433" t="b">
        <v>0</v>
      </c>
    </row>
    <row r="434" spans="1:25" x14ac:dyDescent="0.25">
      <c r="A434" t="s">
        <v>494</v>
      </c>
      <c r="B434" t="s">
        <v>575</v>
      </c>
      <c r="C434" t="s">
        <v>496</v>
      </c>
      <c r="D434">
        <v>4870</v>
      </c>
      <c r="E434">
        <v>37.700000000000003</v>
      </c>
      <c r="F434">
        <v>367</v>
      </c>
      <c r="G434">
        <v>28.4</v>
      </c>
      <c r="H434">
        <v>506</v>
      </c>
      <c r="I434">
        <v>71.900000000000006</v>
      </c>
      <c r="J434">
        <v>512</v>
      </c>
      <c r="K434">
        <v>60.5</v>
      </c>
      <c r="L434">
        <v>636</v>
      </c>
      <c r="M434">
        <v>33.6</v>
      </c>
      <c r="N434">
        <v>1370</v>
      </c>
      <c r="O434" t="s">
        <v>24</v>
      </c>
      <c r="P434">
        <v>0</v>
      </c>
      <c r="Q434">
        <v>131551</v>
      </c>
      <c r="R434" t="s">
        <v>423</v>
      </c>
      <c r="S434" s="1">
        <v>54890</v>
      </c>
      <c r="T434">
        <v>26.6</v>
      </c>
      <c r="U434" s="2">
        <v>0.02</v>
      </c>
      <c r="V434" s="3">
        <v>0.06</v>
      </c>
      <c r="W434" s="3">
        <v>0.94</v>
      </c>
      <c r="X434" t="s">
        <v>575</v>
      </c>
      <c r="Y434" t="b">
        <v>0</v>
      </c>
    </row>
    <row r="435" spans="1:25" x14ac:dyDescent="0.25">
      <c r="A435" t="s">
        <v>494</v>
      </c>
      <c r="B435" t="s">
        <v>576</v>
      </c>
      <c r="C435" t="s">
        <v>496</v>
      </c>
      <c r="D435">
        <v>4880</v>
      </c>
      <c r="E435">
        <v>44.1</v>
      </c>
      <c r="F435">
        <v>218</v>
      </c>
      <c r="G435">
        <v>29.3</v>
      </c>
      <c r="H435">
        <v>490</v>
      </c>
      <c r="I435">
        <v>65</v>
      </c>
      <c r="J435">
        <v>674</v>
      </c>
      <c r="K435">
        <v>55</v>
      </c>
      <c r="L435">
        <v>724</v>
      </c>
      <c r="M435">
        <v>71.5</v>
      </c>
      <c r="N435">
        <v>385</v>
      </c>
      <c r="O435" t="s">
        <v>24</v>
      </c>
      <c r="P435">
        <v>0</v>
      </c>
      <c r="Q435">
        <v>1042</v>
      </c>
      <c r="R435" t="s">
        <v>359</v>
      </c>
      <c r="S435" s="1">
        <v>20863</v>
      </c>
      <c r="T435">
        <v>12.7</v>
      </c>
      <c r="U435" s="2">
        <v>0.26</v>
      </c>
      <c r="V435" s="3">
        <v>0.45</v>
      </c>
      <c r="W435" s="3">
        <v>0.55000000000000004</v>
      </c>
      <c r="X435" t="s">
        <v>576</v>
      </c>
      <c r="Y435" t="b">
        <v>0</v>
      </c>
    </row>
    <row r="436" spans="1:25" x14ac:dyDescent="0.25">
      <c r="A436" t="s">
        <v>494</v>
      </c>
      <c r="B436" t="s">
        <v>577</v>
      </c>
      <c r="C436" t="s">
        <v>496</v>
      </c>
      <c r="D436">
        <v>4890</v>
      </c>
      <c r="E436">
        <v>46.7</v>
      </c>
      <c r="F436">
        <v>179</v>
      </c>
      <c r="G436">
        <v>31.3</v>
      </c>
      <c r="H436">
        <v>435</v>
      </c>
      <c r="I436">
        <v>53.4</v>
      </c>
      <c r="J436">
        <v>936</v>
      </c>
      <c r="K436">
        <v>99</v>
      </c>
      <c r="L436">
        <v>68</v>
      </c>
      <c r="M436">
        <v>39</v>
      </c>
      <c r="N436">
        <v>1151</v>
      </c>
      <c r="O436" t="s">
        <v>24</v>
      </c>
      <c r="P436">
        <v>0</v>
      </c>
      <c r="Q436">
        <v>762</v>
      </c>
      <c r="R436" t="s">
        <v>65</v>
      </c>
      <c r="S436" s="1">
        <v>2990</v>
      </c>
      <c r="T436">
        <v>4.4000000000000004</v>
      </c>
      <c r="U436" s="2">
        <v>0.12</v>
      </c>
      <c r="V436" s="3">
        <v>0.56999999999999995</v>
      </c>
      <c r="W436" s="3">
        <v>0.43</v>
      </c>
      <c r="X436" t="s">
        <v>577</v>
      </c>
      <c r="Y436" t="b">
        <v>0</v>
      </c>
    </row>
    <row r="437" spans="1:25" x14ac:dyDescent="0.25">
      <c r="A437" t="s">
        <v>494</v>
      </c>
      <c r="B437" t="s">
        <v>578</v>
      </c>
      <c r="C437" t="s">
        <v>496</v>
      </c>
      <c r="D437">
        <v>4900</v>
      </c>
      <c r="E437">
        <v>35.700000000000003</v>
      </c>
      <c r="F437">
        <v>439</v>
      </c>
      <c r="G437">
        <v>42.2</v>
      </c>
      <c r="H437">
        <v>224</v>
      </c>
      <c r="I437">
        <v>62.3</v>
      </c>
      <c r="J437">
        <v>727</v>
      </c>
      <c r="K437">
        <v>72</v>
      </c>
      <c r="L437">
        <v>388</v>
      </c>
      <c r="M437">
        <v>57.3</v>
      </c>
      <c r="N437">
        <v>637</v>
      </c>
      <c r="O437" t="s">
        <v>24</v>
      </c>
      <c r="P437">
        <v>0</v>
      </c>
      <c r="Q437">
        <v>131317</v>
      </c>
      <c r="R437" t="s">
        <v>68</v>
      </c>
      <c r="S437" s="1">
        <v>19477</v>
      </c>
      <c r="T437">
        <v>56</v>
      </c>
      <c r="U437" s="2">
        <v>0.15</v>
      </c>
      <c r="V437" s="3">
        <v>0.49</v>
      </c>
      <c r="W437" s="3">
        <v>0.51</v>
      </c>
      <c r="X437" t="s">
        <v>578</v>
      </c>
      <c r="Y437" t="b">
        <v>0</v>
      </c>
    </row>
    <row r="438" spans="1:25" x14ac:dyDescent="0.25">
      <c r="A438" t="s">
        <v>494</v>
      </c>
      <c r="B438" t="s">
        <v>579</v>
      </c>
      <c r="C438" t="s">
        <v>496</v>
      </c>
      <c r="D438">
        <v>4920</v>
      </c>
      <c r="E438">
        <v>23</v>
      </c>
      <c r="F438">
        <v>1154</v>
      </c>
      <c r="G438">
        <v>30.1</v>
      </c>
      <c r="H438">
        <v>470</v>
      </c>
      <c r="I438">
        <v>84.5</v>
      </c>
      <c r="J438">
        <v>225</v>
      </c>
      <c r="K438">
        <v>74.400000000000006</v>
      </c>
      <c r="L438">
        <v>346</v>
      </c>
      <c r="M438">
        <v>45.5</v>
      </c>
      <c r="N438">
        <v>944</v>
      </c>
      <c r="O438" t="s">
        <v>24</v>
      </c>
      <c r="P438">
        <v>0</v>
      </c>
      <c r="Q438">
        <v>884</v>
      </c>
      <c r="R438" t="s">
        <v>233</v>
      </c>
      <c r="S438" s="1">
        <v>63232</v>
      </c>
      <c r="T438">
        <v>29.5</v>
      </c>
      <c r="U438" s="2">
        <v>0.06</v>
      </c>
      <c r="V438" s="3">
        <v>0.61</v>
      </c>
      <c r="W438" s="3">
        <v>0.39</v>
      </c>
      <c r="X438" t="s">
        <v>579</v>
      </c>
      <c r="Y438" t="b">
        <v>0</v>
      </c>
    </row>
    <row r="439" spans="1:25" x14ac:dyDescent="0.25">
      <c r="A439" t="s">
        <v>494</v>
      </c>
      <c r="B439" t="s">
        <v>580</v>
      </c>
      <c r="C439" t="s">
        <v>496</v>
      </c>
      <c r="D439">
        <v>4930</v>
      </c>
      <c r="E439">
        <v>26</v>
      </c>
      <c r="F439">
        <v>939</v>
      </c>
      <c r="G439">
        <v>33.5</v>
      </c>
      <c r="H439">
        <v>392</v>
      </c>
      <c r="I439">
        <v>80.2</v>
      </c>
      <c r="J439">
        <v>317</v>
      </c>
      <c r="K439">
        <v>60.6</v>
      </c>
      <c r="L439">
        <v>635</v>
      </c>
      <c r="M439">
        <v>64.900000000000006</v>
      </c>
      <c r="N439">
        <v>487</v>
      </c>
      <c r="O439" t="s">
        <v>24</v>
      </c>
      <c r="P439">
        <v>0</v>
      </c>
      <c r="Q439">
        <v>688</v>
      </c>
      <c r="R439" t="s">
        <v>97</v>
      </c>
      <c r="S439" s="1">
        <v>18773</v>
      </c>
      <c r="T439">
        <v>13.8</v>
      </c>
      <c r="U439" s="2">
        <v>0.12</v>
      </c>
      <c r="V439" s="3">
        <v>0.61</v>
      </c>
      <c r="W439" s="3">
        <v>0.39</v>
      </c>
      <c r="X439" t="s">
        <v>580</v>
      </c>
      <c r="Y439" t="b">
        <v>0</v>
      </c>
    </row>
    <row r="440" spans="1:25" x14ac:dyDescent="0.25">
      <c r="A440" t="s">
        <v>494</v>
      </c>
      <c r="B440" t="s">
        <v>581</v>
      </c>
      <c r="C440" t="s">
        <v>496</v>
      </c>
      <c r="D440">
        <v>4940</v>
      </c>
      <c r="E440">
        <v>38.4</v>
      </c>
      <c r="F440">
        <v>352</v>
      </c>
      <c r="G440">
        <v>27.6</v>
      </c>
      <c r="H440">
        <v>526</v>
      </c>
      <c r="I440">
        <v>69.7</v>
      </c>
      <c r="J440">
        <v>562</v>
      </c>
      <c r="K440">
        <v>28.1</v>
      </c>
      <c r="L440">
        <v>1235</v>
      </c>
      <c r="M440">
        <v>78.7</v>
      </c>
      <c r="N440">
        <v>274</v>
      </c>
      <c r="O440" t="s">
        <v>24</v>
      </c>
      <c r="P440">
        <v>0</v>
      </c>
      <c r="Q440">
        <v>131511</v>
      </c>
      <c r="R440" t="s">
        <v>359</v>
      </c>
      <c r="S440" s="1">
        <v>12229</v>
      </c>
      <c r="T440">
        <v>11.5</v>
      </c>
      <c r="U440" s="2">
        <v>0.3</v>
      </c>
      <c r="V440" s="3">
        <v>0.73</v>
      </c>
      <c r="W440" s="3">
        <v>0.27</v>
      </c>
      <c r="X440" t="s">
        <v>581</v>
      </c>
      <c r="Y440" t="b">
        <v>0</v>
      </c>
    </row>
    <row r="441" spans="1:25" x14ac:dyDescent="0.25">
      <c r="A441" t="s">
        <v>494</v>
      </c>
      <c r="B441" t="s">
        <v>582</v>
      </c>
      <c r="C441" t="s">
        <v>496</v>
      </c>
      <c r="D441">
        <v>4950</v>
      </c>
      <c r="E441">
        <v>22</v>
      </c>
      <c r="F441">
        <v>1230</v>
      </c>
      <c r="G441">
        <v>27.7</v>
      </c>
      <c r="H441">
        <v>523</v>
      </c>
      <c r="I441">
        <v>90.3</v>
      </c>
      <c r="J441">
        <v>122</v>
      </c>
      <c r="K441">
        <v>39.5</v>
      </c>
      <c r="L441">
        <v>995</v>
      </c>
      <c r="M441">
        <v>65.3</v>
      </c>
      <c r="N441">
        <v>480</v>
      </c>
      <c r="O441" t="s">
        <v>24</v>
      </c>
      <c r="P441">
        <v>0</v>
      </c>
      <c r="Q441">
        <v>660806</v>
      </c>
      <c r="R441" t="s">
        <v>188</v>
      </c>
      <c r="S441" s="1">
        <v>3927</v>
      </c>
      <c r="T441">
        <v>18.8</v>
      </c>
      <c r="U441" s="2">
        <v>0.04</v>
      </c>
      <c r="V441" s="3">
        <v>0.53</v>
      </c>
      <c r="W441" s="3">
        <v>0.47</v>
      </c>
      <c r="X441" t="s">
        <v>582</v>
      </c>
      <c r="Y441" t="b">
        <v>0</v>
      </c>
    </row>
    <row r="442" spans="1:25" x14ac:dyDescent="0.25">
      <c r="A442" t="s">
        <v>494</v>
      </c>
      <c r="B442" t="s">
        <v>583</v>
      </c>
      <c r="C442" t="s">
        <v>496</v>
      </c>
      <c r="D442">
        <v>4960</v>
      </c>
      <c r="E442">
        <v>29.6</v>
      </c>
      <c r="F442">
        <v>717</v>
      </c>
      <c r="G442">
        <v>26.2</v>
      </c>
      <c r="H442">
        <v>564</v>
      </c>
      <c r="I442">
        <v>84.1</v>
      </c>
      <c r="J442">
        <v>235</v>
      </c>
      <c r="K442">
        <v>67</v>
      </c>
      <c r="L442">
        <v>500</v>
      </c>
      <c r="M442">
        <v>46</v>
      </c>
      <c r="N442">
        <v>932</v>
      </c>
      <c r="O442" t="s">
        <v>24</v>
      </c>
      <c r="P442">
        <v>0</v>
      </c>
      <c r="Q442">
        <v>131550</v>
      </c>
      <c r="R442" t="s">
        <v>233</v>
      </c>
      <c r="S442" s="1">
        <v>20968</v>
      </c>
      <c r="T442">
        <v>26</v>
      </c>
      <c r="U442" s="2">
        <v>0.04</v>
      </c>
      <c r="V442" s="3">
        <v>0.64</v>
      </c>
      <c r="W442" s="3">
        <v>0.36</v>
      </c>
      <c r="X442" t="s">
        <v>583</v>
      </c>
      <c r="Y442" t="b">
        <v>0</v>
      </c>
    </row>
    <row r="443" spans="1:25" x14ac:dyDescent="0.25">
      <c r="A443" t="s">
        <v>494</v>
      </c>
      <c r="B443" t="s">
        <v>584</v>
      </c>
      <c r="C443" t="s">
        <v>496</v>
      </c>
      <c r="D443">
        <v>4970</v>
      </c>
      <c r="E443">
        <v>27.4</v>
      </c>
      <c r="F443">
        <v>857</v>
      </c>
      <c r="G443">
        <v>29.9</v>
      </c>
      <c r="H443">
        <v>476</v>
      </c>
      <c r="I443">
        <v>73.099999999999994</v>
      </c>
      <c r="J443">
        <v>482</v>
      </c>
      <c r="K443">
        <v>57.2</v>
      </c>
      <c r="L443">
        <v>702</v>
      </c>
      <c r="M443">
        <v>75.5</v>
      </c>
      <c r="N443">
        <v>324</v>
      </c>
      <c r="O443" t="s">
        <v>24</v>
      </c>
      <c r="P443">
        <v>0</v>
      </c>
      <c r="Q443">
        <v>589256</v>
      </c>
      <c r="R443" t="s">
        <v>77</v>
      </c>
      <c r="S443" s="1">
        <v>14113</v>
      </c>
      <c r="T443">
        <v>40</v>
      </c>
      <c r="U443" s="2">
        <v>0.19</v>
      </c>
      <c r="V443" s="3">
        <v>0.56999999999999995</v>
      </c>
      <c r="W443" s="3">
        <v>0.43</v>
      </c>
      <c r="X443" t="s">
        <v>584</v>
      </c>
      <c r="Y443" t="b">
        <v>0</v>
      </c>
    </row>
    <row r="444" spans="1:25" x14ac:dyDescent="0.25">
      <c r="A444" t="s">
        <v>494</v>
      </c>
      <c r="B444" t="s">
        <v>585</v>
      </c>
      <c r="C444" t="s">
        <v>496</v>
      </c>
      <c r="D444">
        <v>4980</v>
      </c>
      <c r="E444">
        <v>28.6</v>
      </c>
      <c r="F444">
        <v>769</v>
      </c>
      <c r="G444">
        <v>34.1</v>
      </c>
      <c r="H444">
        <v>377</v>
      </c>
      <c r="I444">
        <v>69.400000000000006</v>
      </c>
      <c r="J444">
        <v>570</v>
      </c>
      <c r="K444">
        <v>58.4</v>
      </c>
      <c r="L444">
        <v>669</v>
      </c>
      <c r="M444">
        <v>80.3</v>
      </c>
      <c r="N444">
        <v>252</v>
      </c>
      <c r="O444" t="s">
        <v>24</v>
      </c>
      <c r="P444">
        <v>0</v>
      </c>
      <c r="Q444">
        <v>736</v>
      </c>
      <c r="R444" t="s">
        <v>222</v>
      </c>
      <c r="S444" s="1">
        <v>18231</v>
      </c>
      <c r="T444">
        <v>19.399999999999999</v>
      </c>
      <c r="U444" s="2">
        <v>0.17</v>
      </c>
      <c r="V444" s="3">
        <v>0.57999999999999996</v>
      </c>
      <c r="W444" s="3">
        <v>0.42</v>
      </c>
      <c r="X444" t="s">
        <v>585</v>
      </c>
      <c r="Y444" t="b">
        <v>0</v>
      </c>
    </row>
    <row r="445" spans="1:25" x14ac:dyDescent="0.25">
      <c r="A445" t="s">
        <v>494</v>
      </c>
      <c r="B445" t="s">
        <v>586</v>
      </c>
      <c r="C445" t="s">
        <v>496</v>
      </c>
      <c r="D445">
        <v>5000</v>
      </c>
      <c r="E445">
        <v>26.1</v>
      </c>
      <c r="F445">
        <v>931</v>
      </c>
      <c r="G445">
        <v>31</v>
      </c>
      <c r="H445">
        <v>444</v>
      </c>
      <c r="I445">
        <v>74.3</v>
      </c>
      <c r="J445">
        <v>459</v>
      </c>
      <c r="K445">
        <v>72.400000000000006</v>
      </c>
      <c r="L445">
        <v>377</v>
      </c>
      <c r="M445">
        <v>89.8</v>
      </c>
      <c r="N445">
        <v>130</v>
      </c>
      <c r="O445" t="s">
        <v>24</v>
      </c>
      <c r="P445">
        <v>0</v>
      </c>
      <c r="Q445">
        <v>812</v>
      </c>
      <c r="R445" t="s">
        <v>222</v>
      </c>
      <c r="S445" s="1">
        <v>10538</v>
      </c>
      <c r="T445">
        <v>20.7</v>
      </c>
      <c r="U445" s="2">
        <v>0.26</v>
      </c>
      <c r="V445" s="3">
        <v>0.61</v>
      </c>
      <c r="W445" s="3">
        <v>0.39</v>
      </c>
      <c r="X445" t="s">
        <v>587</v>
      </c>
      <c r="Y445" t="b">
        <v>0</v>
      </c>
    </row>
    <row r="446" spans="1:25" x14ac:dyDescent="0.25">
      <c r="A446" t="s">
        <v>494</v>
      </c>
      <c r="B446" t="s">
        <v>588</v>
      </c>
      <c r="C446" t="s">
        <v>496</v>
      </c>
      <c r="D446">
        <v>5020</v>
      </c>
      <c r="E446">
        <v>28.3</v>
      </c>
      <c r="F446">
        <v>794</v>
      </c>
      <c r="G446">
        <v>25.4</v>
      </c>
      <c r="H446">
        <v>593</v>
      </c>
      <c r="I446">
        <v>85.7</v>
      </c>
      <c r="J446">
        <v>196</v>
      </c>
      <c r="K446">
        <v>35</v>
      </c>
      <c r="L446">
        <v>1091</v>
      </c>
      <c r="M446">
        <v>74.5</v>
      </c>
      <c r="N446">
        <v>338</v>
      </c>
      <c r="O446" t="s">
        <v>24</v>
      </c>
      <c r="P446">
        <v>0</v>
      </c>
      <c r="Q446">
        <v>131282</v>
      </c>
      <c r="R446" t="s">
        <v>286</v>
      </c>
      <c r="S446" s="1">
        <v>9036</v>
      </c>
      <c r="T446">
        <v>14.4</v>
      </c>
      <c r="U446" s="2">
        <v>0.02</v>
      </c>
      <c r="V446" s="3">
        <v>0.87</v>
      </c>
      <c r="W446" s="3">
        <v>0.13</v>
      </c>
      <c r="X446" t="s">
        <v>588</v>
      </c>
      <c r="Y446" t="b">
        <v>0</v>
      </c>
    </row>
    <row r="447" spans="1:25" x14ac:dyDescent="0.25">
      <c r="A447" t="s">
        <v>589</v>
      </c>
      <c r="B447" t="s">
        <v>590</v>
      </c>
      <c r="C447" t="s">
        <v>591</v>
      </c>
      <c r="D447">
        <v>5030</v>
      </c>
      <c r="E447">
        <v>26.3</v>
      </c>
      <c r="F447">
        <v>918</v>
      </c>
      <c r="G447">
        <v>23</v>
      </c>
      <c r="H447">
        <v>684</v>
      </c>
      <c r="I447">
        <v>68.5</v>
      </c>
      <c r="J447">
        <v>593</v>
      </c>
      <c r="K447">
        <v>62.4</v>
      </c>
      <c r="L447">
        <v>603</v>
      </c>
      <c r="M447">
        <v>87.3</v>
      </c>
      <c r="N447">
        <v>160</v>
      </c>
      <c r="O447" t="s">
        <v>24</v>
      </c>
      <c r="P447">
        <v>0</v>
      </c>
      <c r="Q447">
        <v>741</v>
      </c>
      <c r="R447" t="s">
        <v>25</v>
      </c>
      <c r="S447" s="1">
        <v>6180</v>
      </c>
      <c r="T447">
        <v>15.6</v>
      </c>
      <c r="U447" s="2">
        <v>0.23</v>
      </c>
      <c r="V447" s="3">
        <v>0.51</v>
      </c>
      <c r="W447" s="3">
        <v>0.49</v>
      </c>
      <c r="X447" t="s">
        <v>590</v>
      </c>
      <c r="Y447" t="b">
        <v>0</v>
      </c>
    </row>
    <row r="448" spans="1:25" x14ac:dyDescent="0.25">
      <c r="A448" t="s">
        <v>589</v>
      </c>
      <c r="B448" t="s">
        <v>592</v>
      </c>
      <c r="C448" t="s">
        <v>591</v>
      </c>
      <c r="D448">
        <v>5040</v>
      </c>
      <c r="E448">
        <v>29.5</v>
      </c>
      <c r="F448">
        <v>718</v>
      </c>
      <c r="G448">
        <v>31.6</v>
      </c>
      <c r="H448">
        <v>425</v>
      </c>
      <c r="I448">
        <v>59.3</v>
      </c>
      <c r="J448">
        <v>794</v>
      </c>
      <c r="K448">
        <v>67.099999999999994</v>
      </c>
      <c r="L448">
        <v>496</v>
      </c>
      <c r="M448">
        <v>68.099999999999994</v>
      </c>
      <c r="N448">
        <v>429</v>
      </c>
      <c r="O448" t="s">
        <v>24</v>
      </c>
      <c r="P448">
        <v>0</v>
      </c>
      <c r="Q448">
        <v>622860</v>
      </c>
      <c r="R448" t="s">
        <v>188</v>
      </c>
      <c r="S448" s="1">
        <v>5637</v>
      </c>
      <c r="T448">
        <v>18.2</v>
      </c>
      <c r="U448" s="2">
        <v>0.13</v>
      </c>
      <c r="V448" s="3">
        <v>0.6</v>
      </c>
      <c r="W448" s="3">
        <v>0.4</v>
      </c>
      <c r="X448" t="s">
        <v>592</v>
      </c>
      <c r="Y448" t="b">
        <v>0</v>
      </c>
    </row>
    <row r="449" spans="1:25" x14ac:dyDescent="0.25">
      <c r="A449" t="s">
        <v>589</v>
      </c>
      <c r="B449" t="s">
        <v>593</v>
      </c>
      <c r="C449" t="s">
        <v>591</v>
      </c>
      <c r="D449">
        <v>5050</v>
      </c>
      <c r="E449">
        <v>35.6</v>
      </c>
      <c r="F449">
        <v>440</v>
      </c>
      <c r="G449">
        <v>37.700000000000003</v>
      </c>
      <c r="H449">
        <v>297</v>
      </c>
      <c r="I449">
        <v>52.8</v>
      </c>
      <c r="J449">
        <v>945</v>
      </c>
      <c r="K449">
        <v>92.3</v>
      </c>
      <c r="L449">
        <v>142</v>
      </c>
      <c r="M449">
        <v>48</v>
      </c>
      <c r="N449">
        <v>866</v>
      </c>
      <c r="O449" t="s">
        <v>24</v>
      </c>
      <c r="P449">
        <v>0</v>
      </c>
      <c r="Q449">
        <v>131532</v>
      </c>
      <c r="R449" t="s">
        <v>115</v>
      </c>
      <c r="S449" s="1">
        <v>7714</v>
      </c>
      <c r="T449">
        <v>14.9</v>
      </c>
      <c r="U449" s="2">
        <v>0.17</v>
      </c>
      <c r="V449" s="3">
        <v>0.41</v>
      </c>
      <c r="W449" s="3">
        <v>0.59</v>
      </c>
      <c r="X449" t="s">
        <v>593</v>
      </c>
      <c r="Y449" t="b">
        <v>0</v>
      </c>
    </row>
    <row r="450" spans="1:25" x14ac:dyDescent="0.25">
      <c r="A450" t="s">
        <v>589</v>
      </c>
      <c r="B450" t="s">
        <v>594</v>
      </c>
      <c r="C450" t="s">
        <v>591</v>
      </c>
      <c r="D450">
        <v>5070</v>
      </c>
      <c r="E450">
        <v>24.1</v>
      </c>
      <c r="F450">
        <v>1072</v>
      </c>
      <c r="G450">
        <v>15.2</v>
      </c>
      <c r="H450">
        <v>1102</v>
      </c>
      <c r="I450">
        <v>72.7</v>
      </c>
      <c r="J450">
        <v>488</v>
      </c>
      <c r="K450">
        <v>42.1</v>
      </c>
      <c r="L450">
        <v>934</v>
      </c>
      <c r="M450">
        <v>97.7</v>
      </c>
      <c r="N450">
        <v>11</v>
      </c>
      <c r="O450" t="s">
        <v>24</v>
      </c>
      <c r="P450">
        <v>11</v>
      </c>
      <c r="Q450">
        <v>131490</v>
      </c>
      <c r="R450" t="s">
        <v>298</v>
      </c>
      <c r="S450" s="1">
        <v>3274</v>
      </c>
      <c r="T450">
        <v>10.8</v>
      </c>
      <c r="U450" s="2">
        <v>0.32</v>
      </c>
      <c r="V450" s="3">
        <v>0.56000000000000005</v>
      </c>
      <c r="W450" s="3">
        <v>0.44</v>
      </c>
      <c r="X450" t="s">
        <v>594</v>
      </c>
      <c r="Y450" t="b">
        <v>0</v>
      </c>
    </row>
    <row r="451" spans="1:25" x14ac:dyDescent="0.25">
      <c r="A451" t="s">
        <v>589</v>
      </c>
      <c r="B451" t="s">
        <v>595</v>
      </c>
      <c r="C451" t="s">
        <v>591</v>
      </c>
      <c r="D451">
        <v>5080</v>
      </c>
      <c r="E451">
        <v>29.7</v>
      </c>
      <c r="F451">
        <v>703</v>
      </c>
      <c r="G451">
        <v>17.899999999999999</v>
      </c>
      <c r="H451">
        <v>923</v>
      </c>
      <c r="I451">
        <v>73.5</v>
      </c>
      <c r="J451">
        <v>471</v>
      </c>
      <c r="K451">
        <v>66</v>
      </c>
      <c r="L451">
        <v>527</v>
      </c>
      <c r="M451">
        <v>72.900000000000006</v>
      </c>
      <c r="N451">
        <v>364</v>
      </c>
      <c r="O451" t="s">
        <v>24</v>
      </c>
      <c r="P451">
        <v>0</v>
      </c>
      <c r="Q451">
        <v>947</v>
      </c>
      <c r="R451" t="s">
        <v>596</v>
      </c>
      <c r="S451" s="1">
        <v>8722</v>
      </c>
      <c r="T451">
        <v>8.6999999999999993</v>
      </c>
      <c r="U451" s="2">
        <v>0.2</v>
      </c>
      <c r="V451" s="3">
        <v>0.49</v>
      </c>
      <c r="W451" s="3">
        <v>0.51</v>
      </c>
      <c r="X451" t="s">
        <v>595</v>
      </c>
      <c r="Y451" t="b">
        <v>0</v>
      </c>
    </row>
    <row r="452" spans="1:25" x14ac:dyDescent="0.25">
      <c r="A452" t="s">
        <v>589</v>
      </c>
      <c r="B452" t="s">
        <v>597</v>
      </c>
      <c r="C452" t="s">
        <v>591</v>
      </c>
      <c r="D452">
        <v>5090</v>
      </c>
      <c r="E452">
        <v>20.2</v>
      </c>
      <c r="F452">
        <v>1354</v>
      </c>
      <c r="G452">
        <v>16.3</v>
      </c>
      <c r="H452">
        <v>1024</v>
      </c>
      <c r="I452">
        <v>84.8</v>
      </c>
      <c r="J452">
        <v>214</v>
      </c>
      <c r="K452">
        <v>19</v>
      </c>
      <c r="L452">
        <v>1586</v>
      </c>
      <c r="M452">
        <v>94.2</v>
      </c>
      <c r="N452">
        <v>61</v>
      </c>
      <c r="O452" t="s">
        <v>24</v>
      </c>
      <c r="P452">
        <v>0</v>
      </c>
      <c r="Q452">
        <v>131623</v>
      </c>
      <c r="R452" t="s">
        <v>25</v>
      </c>
      <c r="S452" s="1">
        <v>17200</v>
      </c>
      <c r="T452">
        <v>24.1</v>
      </c>
      <c r="U452" s="2">
        <v>0.41</v>
      </c>
      <c r="V452" s="3">
        <v>0.61</v>
      </c>
      <c r="W452" s="3">
        <v>0.39</v>
      </c>
      <c r="X452" t="s">
        <v>597</v>
      </c>
      <c r="Y452" t="b">
        <v>0</v>
      </c>
    </row>
    <row r="453" spans="1:25" x14ac:dyDescent="0.25">
      <c r="A453" t="s">
        <v>589</v>
      </c>
      <c r="B453" t="s">
        <v>598</v>
      </c>
      <c r="C453" t="s">
        <v>591</v>
      </c>
      <c r="D453">
        <v>5100</v>
      </c>
      <c r="E453">
        <v>32</v>
      </c>
      <c r="F453">
        <v>589</v>
      </c>
      <c r="G453">
        <v>26.3</v>
      </c>
      <c r="H453">
        <v>561</v>
      </c>
      <c r="I453">
        <v>72.400000000000006</v>
      </c>
      <c r="J453">
        <v>499</v>
      </c>
      <c r="K453">
        <v>51</v>
      </c>
      <c r="L453">
        <v>791</v>
      </c>
      <c r="M453">
        <v>20.399999999999999</v>
      </c>
      <c r="N453">
        <v>1852</v>
      </c>
      <c r="O453" t="s">
        <v>24</v>
      </c>
      <c r="P453">
        <v>0</v>
      </c>
      <c r="Q453">
        <v>624381</v>
      </c>
      <c r="R453" t="s">
        <v>296</v>
      </c>
      <c r="S453" s="1">
        <v>12824</v>
      </c>
      <c r="T453">
        <v>13.1</v>
      </c>
      <c r="U453" s="2">
        <v>0.01</v>
      </c>
      <c r="V453" s="3">
        <v>0.41</v>
      </c>
      <c r="W453" s="3">
        <v>0.59</v>
      </c>
      <c r="X453" t="s">
        <v>598</v>
      </c>
      <c r="Y453" t="b">
        <v>0</v>
      </c>
    </row>
    <row r="454" spans="1:25" x14ac:dyDescent="0.25">
      <c r="A454" t="s">
        <v>589</v>
      </c>
      <c r="B454" t="s">
        <v>599</v>
      </c>
      <c r="C454" t="s">
        <v>591</v>
      </c>
      <c r="D454">
        <v>5110</v>
      </c>
      <c r="E454">
        <v>32.1</v>
      </c>
      <c r="F454">
        <v>582</v>
      </c>
      <c r="G454">
        <v>22.8</v>
      </c>
      <c r="H454">
        <v>692</v>
      </c>
      <c r="I454">
        <v>73.2</v>
      </c>
      <c r="J454">
        <v>477</v>
      </c>
      <c r="K454">
        <v>70.900000000000006</v>
      </c>
      <c r="L454">
        <v>409</v>
      </c>
      <c r="M454">
        <v>36.4</v>
      </c>
      <c r="N454">
        <v>1261</v>
      </c>
      <c r="O454" t="s">
        <v>24</v>
      </c>
      <c r="P454">
        <v>0</v>
      </c>
      <c r="Q454">
        <v>632835</v>
      </c>
      <c r="R454" t="s">
        <v>233</v>
      </c>
      <c r="S454" s="1">
        <v>18822</v>
      </c>
      <c r="T454">
        <v>31.7</v>
      </c>
      <c r="U454" s="2">
        <v>0.05</v>
      </c>
      <c r="V454" s="3">
        <v>0.55000000000000004</v>
      </c>
      <c r="W454" s="3">
        <v>0.45</v>
      </c>
      <c r="X454" t="s">
        <v>599</v>
      </c>
      <c r="Y454" t="b">
        <v>0</v>
      </c>
    </row>
    <row r="455" spans="1:25" x14ac:dyDescent="0.25">
      <c r="A455" t="s">
        <v>589</v>
      </c>
      <c r="B455" t="s">
        <v>600</v>
      </c>
      <c r="C455" t="s">
        <v>591</v>
      </c>
      <c r="D455">
        <v>5130</v>
      </c>
      <c r="E455">
        <v>21.5</v>
      </c>
      <c r="F455">
        <v>1261</v>
      </c>
      <c r="G455">
        <v>21.5</v>
      </c>
      <c r="H455">
        <v>747</v>
      </c>
      <c r="I455">
        <v>94.4</v>
      </c>
      <c r="J455">
        <v>55</v>
      </c>
      <c r="K455">
        <v>28.4</v>
      </c>
      <c r="L455">
        <v>1223</v>
      </c>
      <c r="M455">
        <v>25.3</v>
      </c>
      <c r="N455">
        <v>1688</v>
      </c>
      <c r="O455" t="s">
        <v>24</v>
      </c>
      <c r="P455">
        <v>0</v>
      </c>
      <c r="Q455">
        <v>621564</v>
      </c>
      <c r="R455" t="s">
        <v>423</v>
      </c>
      <c r="S455" s="1">
        <v>5815</v>
      </c>
      <c r="T455">
        <v>26.7</v>
      </c>
      <c r="U455" s="2">
        <v>0</v>
      </c>
      <c r="V455" s="3">
        <v>0.34</v>
      </c>
      <c r="W455" s="3">
        <v>0.66</v>
      </c>
      <c r="X455" t="s">
        <v>600</v>
      </c>
      <c r="Y455" t="b">
        <v>0</v>
      </c>
    </row>
    <row r="456" spans="1:25" x14ac:dyDescent="0.25">
      <c r="A456" t="s">
        <v>589</v>
      </c>
      <c r="B456" t="s">
        <v>601</v>
      </c>
      <c r="C456" t="s">
        <v>591</v>
      </c>
      <c r="D456">
        <v>5140</v>
      </c>
      <c r="E456">
        <v>30</v>
      </c>
      <c r="F456">
        <v>683</v>
      </c>
      <c r="G456">
        <v>34.1</v>
      </c>
      <c r="H456">
        <v>374</v>
      </c>
      <c r="I456">
        <v>54.1</v>
      </c>
      <c r="J456">
        <v>911</v>
      </c>
      <c r="K456">
        <v>85.8</v>
      </c>
      <c r="L456">
        <v>197</v>
      </c>
      <c r="M456">
        <v>46.8</v>
      </c>
      <c r="N456">
        <v>894</v>
      </c>
      <c r="O456" t="s">
        <v>24</v>
      </c>
      <c r="P456">
        <v>0</v>
      </c>
      <c r="Q456">
        <v>770</v>
      </c>
      <c r="R456" t="s">
        <v>325</v>
      </c>
      <c r="S456" s="1">
        <v>19599</v>
      </c>
      <c r="T456">
        <v>19</v>
      </c>
      <c r="U456" s="2">
        <v>0.04</v>
      </c>
      <c r="V456" s="3">
        <v>0.61</v>
      </c>
      <c r="W456" s="3">
        <v>0.39</v>
      </c>
      <c r="X456" t="s">
        <v>601</v>
      </c>
      <c r="Y456" t="b">
        <v>0</v>
      </c>
    </row>
    <row r="457" spans="1:25" x14ac:dyDescent="0.25">
      <c r="A457" t="s">
        <v>589</v>
      </c>
      <c r="B457" t="s">
        <v>602</v>
      </c>
      <c r="C457" t="s">
        <v>591</v>
      </c>
      <c r="D457">
        <v>5150</v>
      </c>
      <c r="E457">
        <v>48.5</v>
      </c>
      <c r="F457">
        <v>151</v>
      </c>
      <c r="G457">
        <v>24.6</v>
      </c>
      <c r="H457">
        <v>621</v>
      </c>
      <c r="I457">
        <v>47.3</v>
      </c>
      <c r="J457">
        <v>1073</v>
      </c>
      <c r="K457">
        <v>18.600000000000001</v>
      </c>
      <c r="L457">
        <v>1616</v>
      </c>
      <c r="M457">
        <v>88.2</v>
      </c>
      <c r="N457">
        <v>148</v>
      </c>
      <c r="O457" t="s">
        <v>24</v>
      </c>
      <c r="P457">
        <v>0</v>
      </c>
      <c r="Q457">
        <v>131384</v>
      </c>
      <c r="R457" t="s">
        <v>596</v>
      </c>
      <c r="S457" s="1">
        <v>4834</v>
      </c>
      <c r="T457">
        <v>10.4</v>
      </c>
      <c r="U457" s="2">
        <v>0.21</v>
      </c>
      <c r="V457" s="3">
        <v>0.45</v>
      </c>
      <c r="W457" s="3">
        <v>0.55000000000000004</v>
      </c>
      <c r="X457" t="s">
        <v>602</v>
      </c>
      <c r="Y457" t="b">
        <v>0</v>
      </c>
    </row>
    <row r="458" spans="1:25" x14ac:dyDescent="0.25">
      <c r="A458" t="s">
        <v>589</v>
      </c>
      <c r="B458" t="s">
        <v>603</v>
      </c>
      <c r="C458" t="s">
        <v>591</v>
      </c>
      <c r="D458">
        <v>5160</v>
      </c>
      <c r="E458">
        <v>34.1</v>
      </c>
      <c r="F458">
        <v>488</v>
      </c>
      <c r="G458">
        <v>30.6</v>
      </c>
      <c r="H458">
        <v>450</v>
      </c>
      <c r="I458">
        <v>59</v>
      </c>
      <c r="J458">
        <v>802</v>
      </c>
      <c r="K458">
        <v>71.599999999999994</v>
      </c>
      <c r="L458">
        <v>393</v>
      </c>
      <c r="M458">
        <v>34.5</v>
      </c>
      <c r="N458">
        <v>1334</v>
      </c>
      <c r="O458" t="s">
        <v>24</v>
      </c>
      <c r="P458">
        <v>0</v>
      </c>
      <c r="Q458">
        <v>131788</v>
      </c>
      <c r="R458" t="s">
        <v>325</v>
      </c>
      <c r="S458" s="1">
        <v>17265</v>
      </c>
      <c r="T458">
        <v>21.3</v>
      </c>
      <c r="U458" s="2">
        <v>0.02</v>
      </c>
      <c r="V458" s="3">
        <v>0.52</v>
      </c>
      <c r="W458" s="3">
        <v>0.48</v>
      </c>
      <c r="X458" t="s">
        <v>603</v>
      </c>
      <c r="Y458" t="b">
        <v>0</v>
      </c>
    </row>
    <row r="459" spans="1:25" x14ac:dyDescent="0.25">
      <c r="A459" t="s">
        <v>589</v>
      </c>
      <c r="B459" t="s">
        <v>604</v>
      </c>
      <c r="C459" t="s">
        <v>591</v>
      </c>
      <c r="D459">
        <v>5170</v>
      </c>
      <c r="E459">
        <v>23.3</v>
      </c>
      <c r="F459">
        <v>1128</v>
      </c>
      <c r="G459">
        <v>22.4</v>
      </c>
      <c r="H459">
        <v>714</v>
      </c>
      <c r="I459">
        <v>73.8</v>
      </c>
      <c r="J459">
        <v>466</v>
      </c>
      <c r="K459">
        <v>58.1</v>
      </c>
      <c r="L459">
        <v>677</v>
      </c>
      <c r="M459">
        <v>90.1</v>
      </c>
      <c r="N459">
        <v>127</v>
      </c>
      <c r="O459" t="s">
        <v>24</v>
      </c>
      <c r="P459">
        <v>0</v>
      </c>
      <c r="Q459">
        <v>914</v>
      </c>
      <c r="R459" t="s">
        <v>25</v>
      </c>
      <c r="S459" s="1">
        <v>8970</v>
      </c>
      <c r="T459">
        <v>19.5</v>
      </c>
      <c r="U459" s="2">
        <v>0.31</v>
      </c>
      <c r="V459" s="3">
        <v>0.56999999999999995</v>
      </c>
      <c r="W459" s="3">
        <v>0.43</v>
      </c>
      <c r="X459" t="s">
        <v>604</v>
      </c>
      <c r="Y459" t="b">
        <v>0</v>
      </c>
    </row>
    <row r="460" spans="1:25" x14ac:dyDescent="0.25">
      <c r="A460" t="s">
        <v>589</v>
      </c>
      <c r="B460" t="s">
        <v>605</v>
      </c>
      <c r="C460" t="s">
        <v>591</v>
      </c>
      <c r="D460">
        <v>5180</v>
      </c>
      <c r="E460">
        <v>26.6</v>
      </c>
      <c r="F460">
        <v>899</v>
      </c>
      <c r="G460">
        <v>22</v>
      </c>
      <c r="H460">
        <v>728</v>
      </c>
      <c r="I460">
        <v>74.400000000000006</v>
      </c>
      <c r="J460">
        <v>453</v>
      </c>
      <c r="K460">
        <v>37.799999999999997</v>
      </c>
      <c r="L460">
        <v>1023</v>
      </c>
      <c r="M460">
        <v>93.1</v>
      </c>
      <c r="N460">
        <v>82</v>
      </c>
      <c r="O460" t="s">
        <v>24</v>
      </c>
      <c r="P460">
        <v>0</v>
      </c>
      <c r="Q460">
        <v>131539</v>
      </c>
      <c r="R460" t="s">
        <v>25</v>
      </c>
      <c r="S460">
        <v>25</v>
      </c>
      <c r="T460">
        <v>0.3</v>
      </c>
      <c r="U460" s="2">
        <v>0.26</v>
      </c>
      <c r="V460" s="3">
        <v>0.6</v>
      </c>
      <c r="W460" s="3">
        <v>0.4</v>
      </c>
      <c r="X460" t="s">
        <v>605</v>
      </c>
      <c r="Y460" t="b">
        <v>0</v>
      </c>
    </row>
    <row r="461" spans="1:25" x14ac:dyDescent="0.25">
      <c r="A461" t="s">
        <v>589</v>
      </c>
      <c r="B461" t="s">
        <v>606</v>
      </c>
      <c r="C461" t="s">
        <v>591</v>
      </c>
      <c r="D461">
        <v>5190</v>
      </c>
      <c r="E461">
        <v>34.200000000000003</v>
      </c>
      <c r="F461">
        <v>485</v>
      </c>
      <c r="G461">
        <v>36.299999999999997</v>
      </c>
      <c r="H461">
        <v>319</v>
      </c>
      <c r="I461">
        <v>52.8</v>
      </c>
      <c r="J461">
        <v>946</v>
      </c>
      <c r="K461">
        <v>64.7</v>
      </c>
      <c r="L461">
        <v>554</v>
      </c>
      <c r="M461">
        <v>63</v>
      </c>
      <c r="N461">
        <v>517</v>
      </c>
      <c r="O461" t="s">
        <v>24</v>
      </c>
      <c r="P461">
        <v>0</v>
      </c>
      <c r="Q461">
        <v>131648</v>
      </c>
      <c r="R461" t="s">
        <v>233</v>
      </c>
      <c r="S461" s="1">
        <v>15053</v>
      </c>
      <c r="T461">
        <v>29.5</v>
      </c>
      <c r="U461" s="2">
        <v>7.0000000000000007E-2</v>
      </c>
      <c r="V461" s="3">
        <v>0.66</v>
      </c>
      <c r="W461" s="3">
        <v>0.34</v>
      </c>
      <c r="X461" t="s">
        <v>606</v>
      </c>
      <c r="Y461" t="b">
        <v>0</v>
      </c>
    </row>
    <row r="462" spans="1:25" x14ac:dyDescent="0.25">
      <c r="A462" t="s">
        <v>589</v>
      </c>
      <c r="B462" t="s">
        <v>607</v>
      </c>
      <c r="C462" t="s">
        <v>591</v>
      </c>
      <c r="D462">
        <v>5200</v>
      </c>
      <c r="E462">
        <v>34.9</v>
      </c>
      <c r="F462">
        <v>464</v>
      </c>
      <c r="G462">
        <v>19.5</v>
      </c>
      <c r="H462">
        <v>838</v>
      </c>
      <c r="I462">
        <v>69.599999999999994</v>
      </c>
      <c r="J462">
        <v>564</v>
      </c>
      <c r="K462">
        <v>47.4</v>
      </c>
      <c r="L462">
        <v>853</v>
      </c>
      <c r="M462">
        <v>43.2</v>
      </c>
      <c r="N462">
        <v>1006</v>
      </c>
      <c r="O462" t="s">
        <v>24</v>
      </c>
      <c r="P462">
        <v>0</v>
      </c>
      <c r="Q462">
        <v>589361</v>
      </c>
      <c r="R462" t="s">
        <v>233</v>
      </c>
      <c r="S462" s="1">
        <v>12784</v>
      </c>
      <c r="T462">
        <v>16.100000000000001</v>
      </c>
      <c r="U462" s="2">
        <v>0.05</v>
      </c>
      <c r="V462" s="3">
        <v>0.62</v>
      </c>
      <c r="W462" s="3">
        <v>0.38</v>
      </c>
      <c r="X462" t="s">
        <v>607</v>
      </c>
      <c r="Y462" t="b">
        <v>0</v>
      </c>
    </row>
    <row r="463" spans="1:25" x14ac:dyDescent="0.25">
      <c r="A463" t="s">
        <v>589</v>
      </c>
      <c r="B463" t="s">
        <v>608</v>
      </c>
      <c r="C463" t="s">
        <v>591</v>
      </c>
      <c r="D463">
        <v>5210</v>
      </c>
      <c r="E463">
        <v>28.6</v>
      </c>
      <c r="F463">
        <v>763</v>
      </c>
      <c r="G463">
        <v>30.9</v>
      </c>
      <c r="H463">
        <v>445</v>
      </c>
      <c r="I463">
        <v>62.4</v>
      </c>
      <c r="J463">
        <v>720</v>
      </c>
      <c r="K463">
        <v>68.2</v>
      </c>
      <c r="L463">
        <v>473</v>
      </c>
      <c r="M463">
        <v>85.1</v>
      </c>
      <c r="N463">
        <v>187</v>
      </c>
      <c r="O463" t="s">
        <v>24</v>
      </c>
      <c r="P463">
        <v>6</v>
      </c>
      <c r="Q463">
        <v>773</v>
      </c>
      <c r="R463" t="s">
        <v>222</v>
      </c>
      <c r="S463" s="1">
        <v>16102</v>
      </c>
      <c r="T463">
        <v>22</v>
      </c>
      <c r="U463" s="2">
        <v>0.18</v>
      </c>
      <c r="V463" s="3">
        <v>0.52</v>
      </c>
      <c r="W463" s="3">
        <v>0.48</v>
      </c>
      <c r="X463" t="s">
        <v>608</v>
      </c>
      <c r="Y463" t="b">
        <v>0</v>
      </c>
    </row>
    <row r="464" spans="1:25" x14ac:dyDescent="0.25">
      <c r="A464" t="s">
        <v>589</v>
      </c>
      <c r="B464" t="s">
        <v>609</v>
      </c>
      <c r="C464" t="s">
        <v>591</v>
      </c>
      <c r="D464">
        <v>5220</v>
      </c>
      <c r="E464">
        <v>22.6</v>
      </c>
      <c r="F464">
        <v>1174</v>
      </c>
      <c r="G464">
        <v>31.2</v>
      </c>
      <c r="H464">
        <v>436</v>
      </c>
      <c r="I464">
        <v>67</v>
      </c>
      <c r="J464">
        <v>621</v>
      </c>
      <c r="K464">
        <v>75.5</v>
      </c>
      <c r="L464">
        <v>325</v>
      </c>
      <c r="M464">
        <v>77.2</v>
      </c>
      <c r="N464">
        <v>292</v>
      </c>
      <c r="O464" t="s">
        <v>24</v>
      </c>
      <c r="P464">
        <v>0</v>
      </c>
      <c r="Q464">
        <v>694</v>
      </c>
      <c r="R464" t="s">
        <v>55</v>
      </c>
      <c r="S464" s="1">
        <v>29656</v>
      </c>
      <c r="T464">
        <v>29.4</v>
      </c>
      <c r="U464" s="2">
        <v>0.21</v>
      </c>
      <c r="V464" s="3">
        <v>0.5</v>
      </c>
      <c r="W464" s="3">
        <v>0.5</v>
      </c>
      <c r="X464" t="s">
        <v>609</v>
      </c>
      <c r="Y464" t="b">
        <v>0</v>
      </c>
    </row>
    <row r="465" spans="1:25" x14ac:dyDescent="0.25">
      <c r="A465" t="s">
        <v>589</v>
      </c>
      <c r="B465" t="s">
        <v>610</v>
      </c>
      <c r="C465" t="s">
        <v>591</v>
      </c>
      <c r="D465">
        <v>5230</v>
      </c>
      <c r="E465">
        <v>19.7</v>
      </c>
      <c r="F465">
        <v>1398</v>
      </c>
      <c r="G465">
        <v>26.7</v>
      </c>
      <c r="H465">
        <v>548</v>
      </c>
      <c r="I465">
        <v>76</v>
      </c>
      <c r="J465">
        <v>417</v>
      </c>
      <c r="K465">
        <v>39.5</v>
      </c>
      <c r="L465">
        <v>994</v>
      </c>
      <c r="M465">
        <v>65.3</v>
      </c>
      <c r="N465">
        <v>478</v>
      </c>
      <c r="O465" t="s">
        <v>24</v>
      </c>
      <c r="P465">
        <v>11</v>
      </c>
      <c r="Q465">
        <v>131564</v>
      </c>
      <c r="R465" t="s">
        <v>77</v>
      </c>
      <c r="S465" s="1">
        <v>12874</v>
      </c>
      <c r="T465">
        <v>25.6</v>
      </c>
      <c r="U465" s="2">
        <v>0.11</v>
      </c>
      <c r="V465" s="3">
        <v>0.65</v>
      </c>
      <c r="W465" s="3">
        <v>0.35</v>
      </c>
      <c r="X465" t="s">
        <v>611</v>
      </c>
      <c r="Y465" t="b">
        <v>0</v>
      </c>
    </row>
    <row r="466" spans="1:25" x14ac:dyDescent="0.25">
      <c r="A466" t="s">
        <v>589</v>
      </c>
      <c r="B466" t="s">
        <v>612</v>
      </c>
      <c r="C466" t="s">
        <v>591</v>
      </c>
      <c r="D466">
        <v>5240</v>
      </c>
      <c r="E466">
        <v>31.6</v>
      </c>
      <c r="F466">
        <v>607</v>
      </c>
      <c r="G466">
        <v>37.5</v>
      </c>
      <c r="H466">
        <v>299</v>
      </c>
      <c r="I466">
        <v>56.6</v>
      </c>
      <c r="J466">
        <v>855</v>
      </c>
      <c r="K466">
        <v>81.8</v>
      </c>
      <c r="L466">
        <v>240</v>
      </c>
      <c r="M466">
        <v>30.1</v>
      </c>
      <c r="N466">
        <v>1493</v>
      </c>
      <c r="O466" t="s">
        <v>24</v>
      </c>
      <c r="P466">
        <v>0</v>
      </c>
      <c r="Q466">
        <v>131744</v>
      </c>
      <c r="R466" t="s">
        <v>42</v>
      </c>
      <c r="S466" s="1">
        <v>18061</v>
      </c>
      <c r="T466">
        <v>18.600000000000001</v>
      </c>
      <c r="U466" s="2">
        <v>7.0000000000000007E-2</v>
      </c>
      <c r="V466" s="3" t="s">
        <v>2857</v>
      </c>
      <c r="W466" s="3" t="s">
        <v>2857</v>
      </c>
      <c r="X466" t="s">
        <v>612</v>
      </c>
      <c r="Y466" t="b">
        <v>0</v>
      </c>
    </row>
    <row r="467" spans="1:25" x14ac:dyDescent="0.25">
      <c r="A467" t="s">
        <v>589</v>
      </c>
      <c r="B467" t="s">
        <v>613</v>
      </c>
      <c r="C467" t="s">
        <v>591</v>
      </c>
      <c r="D467">
        <v>5250</v>
      </c>
      <c r="E467">
        <v>40.299999999999997</v>
      </c>
      <c r="F467">
        <v>299</v>
      </c>
      <c r="G467">
        <v>29.4</v>
      </c>
      <c r="H467">
        <v>485</v>
      </c>
      <c r="I467">
        <v>58.8</v>
      </c>
      <c r="J467">
        <v>803</v>
      </c>
      <c r="K467">
        <v>52.1</v>
      </c>
      <c r="L467">
        <v>768</v>
      </c>
      <c r="M467">
        <v>46.7</v>
      </c>
      <c r="N467">
        <v>901</v>
      </c>
      <c r="O467" t="s">
        <v>24</v>
      </c>
      <c r="P467">
        <v>0</v>
      </c>
      <c r="Q467">
        <v>971</v>
      </c>
      <c r="R467" t="s">
        <v>226</v>
      </c>
      <c r="S467" s="1">
        <v>59814</v>
      </c>
      <c r="T467">
        <v>11.8</v>
      </c>
      <c r="U467" s="2">
        <v>0.1</v>
      </c>
      <c r="V467" s="3">
        <v>0.62</v>
      </c>
      <c r="W467" s="3">
        <v>0.38</v>
      </c>
      <c r="X467" t="s">
        <v>613</v>
      </c>
      <c r="Y467" t="b">
        <v>0</v>
      </c>
    </row>
    <row r="468" spans="1:25" x14ac:dyDescent="0.25">
      <c r="A468" t="s">
        <v>589</v>
      </c>
      <c r="B468" t="s">
        <v>614</v>
      </c>
      <c r="C468" t="s">
        <v>591</v>
      </c>
      <c r="D468">
        <v>5260</v>
      </c>
      <c r="E468">
        <v>25.7</v>
      </c>
      <c r="F468">
        <v>956</v>
      </c>
      <c r="G468">
        <v>29.3</v>
      </c>
      <c r="H468">
        <v>486</v>
      </c>
      <c r="I468">
        <v>66.2</v>
      </c>
      <c r="J468">
        <v>644</v>
      </c>
      <c r="K468">
        <v>66.3</v>
      </c>
      <c r="L468">
        <v>519</v>
      </c>
      <c r="M468">
        <v>86.6</v>
      </c>
      <c r="N468">
        <v>174</v>
      </c>
      <c r="O468" t="s">
        <v>24</v>
      </c>
      <c r="P468">
        <v>0</v>
      </c>
      <c r="Q468">
        <v>913</v>
      </c>
      <c r="R468" t="s">
        <v>55</v>
      </c>
      <c r="S468" s="1">
        <v>36749</v>
      </c>
      <c r="T468">
        <v>34.6</v>
      </c>
      <c r="U468" s="2">
        <v>0.34</v>
      </c>
      <c r="V468" s="3">
        <v>0.5</v>
      </c>
      <c r="W468" s="3">
        <v>0.5</v>
      </c>
      <c r="X468" t="s">
        <v>614</v>
      </c>
      <c r="Y468" t="b">
        <v>0</v>
      </c>
    </row>
    <row r="469" spans="1:25" x14ac:dyDescent="0.25">
      <c r="A469" t="s">
        <v>589</v>
      </c>
      <c r="B469" t="s">
        <v>615</v>
      </c>
      <c r="C469" t="s">
        <v>591</v>
      </c>
      <c r="D469">
        <v>5270</v>
      </c>
      <c r="E469">
        <v>28.4</v>
      </c>
      <c r="F469">
        <v>780</v>
      </c>
      <c r="G469">
        <v>22</v>
      </c>
      <c r="H469">
        <v>729</v>
      </c>
      <c r="I469">
        <v>65.599999999999994</v>
      </c>
      <c r="J469">
        <v>661</v>
      </c>
      <c r="K469">
        <v>62.4</v>
      </c>
      <c r="L469">
        <v>605</v>
      </c>
      <c r="M469">
        <v>80.599999999999994</v>
      </c>
      <c r="N469">
        <v>247</v>
      </c>
      <c r="O469" t="s">
        <v>24</v>
      </c>
      <c r="P469">
        <v>0</v>
      </c>
      <c r="Q469">
        <v>625956</v>
      </c>
      <c r="R469" t="s">
        <v>83</v>
      </c>
      <c r="S469" s="1">
        <v>33024</v>
      </c>
      <c r="T469">
        <v>20.5</v>
      </c>
      <c r="U469" s="2">
        <v>0.2</v>
      </c>
      <c r="V469" s="3">
        <v>0.56000000000000005</v>
      </c>
      <c r="W469" s="3">
        <v>0.44</v>
      </c>
      <c r="X469" t="s">
        <v>615</v>
      </c>
      <c r="Y469" t="b">
        <v>0</v>
      </c>
    </row>
    <row r="470" spans="1:25" x14ac:dyDescent="0.25">
      <c r="A470" t="s">
        <v>589</v>
      </c>
      <c r="B470" t="s">
        <v>616</v>
      </c>
      <c r="C470" t="s">
        <v>591</v>
      </c>
      <c r="D470">
        <v>5280</v>
      </c>
      <c r="E470">
        <v>19.899999999999999</v>
      </c>
      <c r="F470">
        <v>1378</v>
      </c>
      <c r="G470">
        <v>25.7</v>
      </c>
      <c r="H470">
        <v>583</v>
      </c>
      <c r="I470">
        <v>76.5</v>
      </c>
      <c r="J470">
        <v>403</v>
      </c>
      <c r="K470">
        <v>64.5</v>
      </c>
      <c r="L470">
        <v>557</v>
      </c>
      <c r="M470">
        <v>47.4</v>
      </c>
      <c r="N470">
        <v>877</v>
      </c>
      <c r="O470" t="s">
        <v>24</v>
      </c>
      <c r="P470">
        <v>0</v>
      </c>
      <c r="Q470">
        <v>744</v>
      </c>
      <c r="R470" t="s">
        <v>617</v>
      </c>
      <c r="S470" s="1">
        <v>14119</v>
      </c>
      <c r="T470">
        <v>26.5</v>
      </c>
      <c r="U470" s="2">
        <v>0.04</v>
      </c>
      <c r="V470" s="3">
        <v>0.63</v>
      </c>
      <c r="W470" s="3">
        <v>0.37</v>
      </c>
      <c r="X470" t="s">
        <v>616</v>
      </c>
      <c r="Y470" t="b">
        <v>0</v>
      </c>
    </row>
    <row r="471" spans="1:25" x14ac:dyDescent="0.25">
      <c r="A471" t="s">
        <v>589</v>
      </c>
      <c r="B471" t="s">
        <v>618</v>
      </c>
      <c r="C471" t="s">
        <v>591</v>
      </c>
      <c r="D471">
        <v>5290</v>
      </c>
      <c r="E471">
        <v>22.5</v>
      </c>
      <c r="F471">
        <v>1185</v>
      </c>
      <c r="G471">
        <v>25.8</v>
      </c>
      <c r="H471">
        <v>578</v>
      </c>
      <c r="I471">
        <v>75.3</v>
      </c>
      <c r="J471">
        <v>434</v>
      </c>
      <c r="K471">
        <v>64.3</v>
      </c>
      <c r="L471">
        <v>560</v>
      </c>
      <c r="M471">
        <v>77.7</v>
      </c>
      <c r="N471">
        <v>282</v>
      </c>
      <c r="O471" t="s">
        <v>24</v>
      </c>
      <c r="P471">
        <v>11</v>
      </c>
      <c r="Q471">
        <v>131501</v>
      </c>
      <c r="R471" t="s">
        <v>619</v>
      </c>
      <c r="S471" s="1">
        <v>6907</v>
      </c>
      <c r="T471">
        <v>20</v>
      </c>
      <c r="U471" s="2">
        <v>0.14000000000000001</v>
      </c>
      <c r="V471" s="3">
        <v>0.61</v>
      </c>
      <c r="W471" s="3">
        <v>0.39</v>
      </c>
      <c r="X471" t="s">
        <v>618</v>
      </c>
      <c r="Y471" t="b">
        <v>0</v>
      </c>
    </row>
    <row r="472" spans="1:25" x14ac:dyDescent="0.25">
      <c r="A472" t="s">
        <v>589</v>
      </c>
      <c r="B472" t="s">
        <v>620</v>
      </c>
      <c r="C472" t="s">
        <v>591</v>
      </c>
      <c r="D472">
        <v>5310</v>
      </c>
      <c r="E472">
        <v>27.8</v>
      </c>
      <c r="F472">
        <v>814</v>
      </c>
      <c r="G472">
        <v>22.1</v>
      </c>
      <c r="H472">
        <v>722</v>
      </c>
      <c r="I472">
        <v>72.8</v>
      </c>
      <c r="J472">
        <v>487</v>
      </c>
      <c r="K472">
        <v>85.3</v>
      </c>
      <c r="L472">
        <v>205</v>
      </c>
      <c r="M472">
        <v>39.9</v>
      </c>
      <c r="N472">
        <v>1119</v>
      </c>
      <c r="O472" t="s">
        <v>24</v>
      </c>
      <c r="P472">
        <v>0</v>
      </c>
      <c r="Q472">
        <v>622755</v>
      </c>
      <c r="R472" t="s">
        <v>42</v>
      </c>
      <c r="S472" s="1">
        <v>23099</v>
      </c>
      <c r="T472">
        <v>14.7</v>
      </c>
      <c r="U472" s="2">
        <v>0.06</v>
      </c>
      <c r="V472" s="3">
        <v>0.44</v>
      </c>
      <c r="W472" s="3">
        <v>0.56000000000000005</v>
      </c>
      <c r="X472" t="s">
        <v>620</v>
      </c>
      <c r="Y472" t="b">
        <v>0</v>
      </c>
    </row>
    <row r="473" spans="1:25" x14ac:dyDescent="0.25">
      <c r="A473" t="s">
        <v>589</v>
      </c>
      <c r="B473" t="s">
        <v>621</v>
      </c>
      <c r="C473" t="s">
        <v>591</v>
      </c>
      <c r="D473">
        <v>5320</v>
      </c>
      <c r="E473">
        <v>28.9</v>
      </c>
      <c r="F473">
        <v>746</v>
      </c>
      <c r="G473">
        <v>31.2</v>
      </c>
      <c r="H473">
        <v>437</v>
      </c>
      <c r="I473">
        <v>69.7</v>
      </c>
      <c r="J473">
        <v>561</v>
      </c>
      <c r="K473">
        <v>67.400000000000006</v>
      </c>
      <c r="L473">
        <v>490</v>
      </c>
      <c r="M473">
        <v>48.5</v>
      </c>
      <c r="N473">
        <v>851</v>
      </c>
      <c r="O473" t="s">
        <v>24</v>
      </c>
      <c r="P473">
        <v>0</v>
      </c>
      <c r="Q473">
        <v>776</v>
      </c>
      <c r="R473" t="s">
        <v>188</v>
      </c>
      <c r="S473" s="1">
        <v>12237</v>
      </c>
      <c r="T473">
        <v>18.5</v>
      </c>
      <c r="U473" s="2">
        <v>0.05</v>
      </c>
      <c r="V473" s="3">
        <v>0.67</v>
      </c>
      <c r="W473" s="3">
        <v>0.33</v>
      </c>
      <c r="X473" t="s">
        <v>621</v>
      </c>
      <c r="Y473" t="b">
        <v>0</v>
      </c>
    </row>
    <row r="474" spans="1:25" x14ac:dyDescent="0.25">
      <c r="A474" t="s">
        <v>589</v>
      </c>
      <c r="B474" t="s">
        <v>622</v>
      </c>
      <c r="C474" t="s">
        <v>591</v>
      </c>
      <c r="D474">
        <v>5330</v>
      </c>
      <c r="E474">
        <v>18.100000000000001</v>
      </c>
      <c r="F474">
        <v>1541</v>
      </c>
      <c r="G474">
        <v>18.399999999999999</v>
      </c>
      <c r="H474">
        <v>894</v>
      </c>
      <c r="I474">
        <v>77.900000000000006</v>
      </c>
      <c r="J474">
        <v>369</v>
      </c>
      <c r="K474">
        <v>47.7</v>
      </c>
      <c r="L474">
        <v>849</v>
      </c>
      <c r="M474">
        <v>93.7</v>
      </c>
      <c r="N474">
        <v>67</v>
      </c>
      <c r="O474" t="s">
        <v>24</v>
      </c>
      <c r="P474">
        <v>0</v>
      </c>
      <c r="Q474">
        <v>131529</v>
      </c>
      <c r="R474" t="s">
        <v>25</v>
      </c>
      <c r="S474" s="1">
        <v>12415</v>
      </c>
      <c r="T474">
        <v>22.4</v>
      </c>
      <c r="U474" s="2">
        <v>0.34</v>
      </c>
      <c r="V474" s="3">
        <v>0.52</v>
      </c>
      <c r="W474" s="3">
        <v>0.48</v>
      </c>
      <c r="X474" t="s">
        <v>622</v>
      </c>
      <c r="Y474" t="b">
        <v>0</v>
      </c>
    </row>
    <row r="475" spans="1:25" x14ac:dyDescent="0.25">
      <c r="A475" t="s">
        <v>589</v>
      </c>
      <c r="B475" t="s">
        <v>623</v>
      </c>
      <c r="C475" t="s">
        <v>591</v>
      </c>
      <c r="D475">
        <v>5340</v>
      </c>
      <c r="E475">
        <v>39.4</v>
      </c>
      <c r="F475">
        <v>326</v>
      </c>
      <c r="G475">
        <v>28.6</v>
      </c>
      <c r="H475">
        <v>503</v>
      </c>
      <c r="I475">
        <v>48.1</v>
      </c>
      <c r="J475">
        <v>1054</v>
      </c>
      <c r="K475">
        <v>75.5</v>
      </c>
      <c r="L475">
        <v>326</v>
      </c>
      <c r="M475">
        <v>68.900000000000006</v>
      </c>
      <c r="N475">
        <v>422</v>
      </c>
      <c r="O475" t="s">
        <v>24</v>
      </c>
      <c r="P475">
        <v>0</v>
      </c>
      <c r="Q475">
        <v>718578</v>
      </c>
      <c r="R475" t="s">
        <v>83</v>
      </c>
      <c r="S475">
        <v>652</v>
      </c>
      <c r="T475">
        <v>8.6</v>
      </c>
      <c r="U475" s="2">
        <v>0.18</v>
      </c>
      <c r="V475" s="3">
        <v>0.26</v>
      </c>
      <c r="W475" s="3">
        <v>0.74</v>
      </c>
      <c r="X475" t="s">
        <v>623</v>
      </c>
      <c r="Y475" t="b">
        <v>0</v>
      </c>
    </row>
    <row r="476" spans="1:25" x14ac:dyDescent="0.25">
      <c r="A476" t="s">
        <v>589</v>
      </c>
      <c r="B476" t="s">
        <v>624</v>
      </c>
      <c r="C476" t="s">
        <v>591</v>
      </c>
      <c r="D476">
        <v>5350</v>
      </c>
      <c r="E476">
        <v>29.6</v>
      </c>
      <c r="F476">
        <v>713</v>
      </c>
      <c r="G476">
        <v>24.9</v>
      </c>
      <c r="H476">
        <v>617</v>
      </c>
      <c r="I476">
        <v>74.3</v>
      </c>
      <c r="J476">
        <v>456</v>
      </c>
      <c r="K476">
        <v>66.900000000000006</v>
      </c>
      <c r="L476">
        <v>502</v>
      </c>
      <c r="M476">
        <v>44.7</v>
      </c>
      <c r="N476">
        <v>967</v>
      </c>
      <c r="O476" t="s">
        <v>24</v>
      </c>
      <c r="P476">
        <v>0</v>
      </c>
      <c r="Q476">
        <v>777</v>
      </c>
      <c r="R476" t="s">
        <v>233</v>
      </c>
      <c r="S476" s="1">
        <v>23010</v>
      </c>
      <c r="T476">
        <v>34.799999999999997</v>
      </c>
      <c r="U476" s="2">
        <v>0.05</v>
      </c>
      <c r="V476" s="3">
        <v>0.62</v>
      </c>
      <c r="W476" s="3">
        <v>0.38</v>
      </c>
      <c r="X476" t="s">
        <v>624</v>
      </c>
      <c r="Y476" t="b">
        <v>0</v>
      </c>
    </row>
    <row r="477" spans="1:25" x14ac:dyDescent="0.25">
      <c r="A477" t="s">
        <v>589</v>
      </c>
      <c r="B477" t="s">
        <v>625</v>
      </c>
      <c r="C477" t="s">
        <v>591</v>
      </c>
      <c r="D477">
        <v>5360</v>
      </c>
      <c r="E477">
        <v>28.5</v>
      </c>
      <c r="F477">
        <v>774</v>
      </c>
      <c r="G477">
        <v>26.6</v>
      </c>
      <c r="H477">
        <v>552</v>
      </c>
      <c r="I477">
        <v>65.7</v>
      </c>
      <c r="J477">
        <v>657</v>
      </c>
      <c r="K477">
        <v>52.2</v>
      </c>
      <c r="L477">
        <v>765</v>
      </c>
      <c r="M477">
        <v>52.6</v>
      </c>
      <c r="N477">
        <v>723</v>
      </c>
      <c r="O477" t="s">
        <v>24</v>
      </c>
      <c r="P477">
        <v>0</v>
      </c>
      <c r="Q477">
        <v>131272</v>
      </c>
      <c r="R477" t="s">
        <v>226</v>
      </c>
      <c r="S477" s="1">
        <v>55523</v>
      </c>
      <c r="T477">
        <v>14.7</v>
      </c>
      <c r="U477" s="2">
        <v>0.09</v>
      </c>
      <c r="V477" s="3">
        <v>0.59</v>
      </c>
      <c r="W477" s="3">
        <v>0.41</v>
      </c>
      <c r="X477" t="s">
        <v>625</v>
      </c>
      <c r="Y477" t="b">
        <v>0</v>
      </c>
    </row>
    <row r="478" spans="1:25" x14ac:dyDescent="0.25">
      <c r="A478" t="s">
        <v>589</v>
      </c>
      <c r="B478" t="s">
        <v>626</v>
      </c>
      <c r="C478" t="s">
        <v>591</v>
      </c>
      <c r="D478">
        <v>5370</v>
      </c>
      <c r="E478">
        <v>29.2</v>
      </c>
      <c r="F478">
        <v>735</v>
      </c>
      <c r="G478">
        <v>21.8</v>
      </c>
      <c r="H478">
        <v>738</v>
      </c>
      <c r="I478">
        <v>66.900000000000006</v>
      </c>
      <c r="J478">
        <v>623</v>
      </c>
      <c r="K478">
        <v>51.2</v>
      </c>
      <c r="L478">
        <v>788</v>
      </c>
      <c r="M478">
        <v>81.3</v>
      </c>
      <c r="N478">
        <v>234</v>
      </c>
      <c r="O478" t="s">
        <v>24</v>
      </c>
      <c r="P478">
        <v>0</v>
      </c>
      <c r="Q478">
        <v>721</v>
      </c>
      <c r="R478" t="s">
        <v>186</v>
      </c>
      <c r="S478" s="1">
        <v>12830</v>
      </c>
      <c r="T478">
        <v>12.6</v>
      </c>
      <c r="U478" s="2">
        <v>0.17</v>
      </c>
      <c r="V478" s="3">
        <v>0.66</v>
      </c>
      <c r="W478" s="3">
        <v>0.34</v>
      </c>
      <c r="X478" t="s">
        <v>626</v>
      </c>
      <c r="Y478" t="b">
        <v>0</v>
      </c>
    </row>
    <row r="479" spans="1:25" x14ac:dyDescent="0.25">
      <c r="A479" t="s">
        <v>589</v>
      </c>
      <c r="B479" t="s">
        <v>627</v>
      </c>
      <c r="C479" t="s">
        <v>591</v>
      </c>
      <c r="D479">
        <v>5380</v>
      </c>
      <c r="E479">
        <v>40.4</v>
      </c>
      <c r="F479">
        <v>296</v>
      </c>
      <c r="G479">
        <v>21.4</v>
      </c>
      <c r="H479">
        <v>750</v>
      </c>
      <c r="I479">
        <v>51.5</v>
      </c>
      <c r="J479">
        <v>977</v>
      </c>
      <c r="K479">
        <v>91.5</v>
      </c>
      <c r="L479">
        <v>148</v>
      </c>
      <c r="M479">
        <v>81.5</v>
      </c>
      <c r="N479">
        <v>232</v>
      </c>
      <c r="O479" t="s">
        <v>24</v>
      </c>
      <c r="P479">
        <v>0</v>
      </c>
      <c r="Q479">
        <v>131362</v>
      </c>
      <c r="R479" t="s">
        <v>186</v>
      </c>
      <c r="S479" s="1">
        <v>6660</v>
      </c>
      <c r="T479">
        <v>8.1999999999999993</v>
      </c>
      <c r="U479" s="2">
        <v>0.24</v>
      </c>
      <c r="V479" s="3">
        <v>0.26</v>
      </c>
      <c r="W479" s="3">
        <v>0.74</v>
      </c>
      <c r="X479" t="s">
        <v>627</v>
      </c>
      <c r="Y479" t="b">
        <v>0</v>
      </c>
    </row>
    <row r="480" spans="1:25" x14ac:dyDescent="0.25">
      <c r="A480" t="s">
        <v>589</v>
      </c>
      <c r="B480" t="s">
        <v>628</v>
      </c>
      <c r="C480" t="s">
        <v>591</v>
      </c>
      <c r="D480">
        <v>5390</v>
      </c>
      <c r="E480">
        <v>17.8</v>
      </c>
      <c r="F480">
        <v>1567</v>
      </c>
      <c r="G480">
        <v>17.5</v>
      </c>
      <c r="H480">
        <v>940</v>
      </c>
      <c r="I480">
        <v>81.2</v>
      </c>
      <c r="J480">
        <v>298</v>
      </c>
      <c r="K480">
        <v>40.9</v>
      </c>
      <c r="L480">
        <v>956</v>
      </c>
      <c r="M480">
        <v>97.2</v>
      </c>
      <c r="N480">
        <v>19</v>
      </c>
      <c r="O480" t="s">
        <v>24</v>
      </c>
      <c r="P480">
        <v>0</v>
      </c>
      <c r="Q480">
        <v>131553</v>
      </c>
      <c r="R480" t="s">
        <v>25</v>
      </c>
      <c r="S480" s="1">
        <v>17095</v>
      </c>
      <c r="T480">
        <v>21.8</v>
      </c>
      <c r="U480" s="2">
        <v>0.46</v>
      </c>
      <c r="V480" s="3">
        <v>0.57999999999999996</v>
      </c>
      <c r="W480" s="3">
        <v>0.42</v>
      </c>
      <c r="X480" t="s">
        <v>628</v>
      </c>
      <c r="Y480" t="b">
        <v>0</v>
      </c>
    </row>
    <row r="481" spans="1:25" x14ac:dyDescent="0.25">
      <c r="A481" t="s">
        <v>589</v>
      </c>
      <c r="B481" t="s">
        <v>629</v>
      </c>
      <c r="C481" t="s">
        <v>591</v>
      </c>
      <c r="D481">
        <v>5400</v>
      </c>
      <c r="E481">
        <v>37.6</v>
      </c>
      <c r="F481">
        <v>371</v>
      </c>
      <c r="G481">
        <v>24.5</v>
      </c>
      <c r="H481">
        <v>628</v>
      </c>
      <c r="I481">
        <v>53</v>
      </c>
      <c r="J481">
        <v>942</v>
      </c>
      <c r="K481">
        <v>79.5</v>
      </c>
      <c r="L481">
        <v>270</v>
      </c>
      <c r="M481">
        <v>61.4</v>
      </c>
      <c r="N481">
        <v>550</v>
      </c>
      <c r="O481" t="s">
        <v>24</v>
      </c>
      <c r="P481">
        <v>0</v>
      </c>
      <c r="Q481">
        <v>625974</v>
      </c>
      <c r="R481" t="s">
        <v>68</v>
      </c>
      <c r="S481" s="1">
        <v>4246</v>
      </c>
      <c r="T481">
        <v>26.4</v>
      </c>
      <c r="U481" s="2">
        <v>0.23</v>
      </c>
      <c r="V481" s="3">
        <v>0.28999999999999998</v>
      </c>
      <c r="W481" s="3">
        <v>0.71</v>
      </c>
      <c r="X481" t="s">
        <v>629</v>
      </c>
      <c r="Y481" t="b">
        <v>0</v>
      </c>
    </row>
    <row r="482" spans="1:25" x14ac:dyDescent="0.25">
      <c r="A482" t="s">
        <v>589</v>
      </c>
      <c r="B482" t="s">
        <v>630</v>
      </c>
      <c r="C482" t="s">
        <v>591</v>
      </c>
      <c r="D482">
        <v>5420</v>
      </c>
      <c r="E482">
        <v>28.3</v>
      </c>
      <c r="F482">
        <v>786</v>
      </c>
      <c r="G482">
        <v>25</v>
      </c>
      <c r="H482">
        <v>609</v>
      </c>
      <c r="I482">
        <v>66.3</v>
      </c>
      <c r="J482">
        <v>642</v>
      </c>
      <c r="K482">
        <v>44.4</v>
      </c>
      <c r="L482">
        <v>903</v>
      </c>
      <c r="M482">
        <v>88.4</v>
      </c>
      <c r="N482">
        <v>144</v>
      </c>
      <c r="O482" t="s">
        <v>24</v>
      </c>
      <c r="P482">
        <v>0</v>
      </c>
      <c r="Q482">
        <v>131570</v>
      </c>
      <c r="R482" t="s">
        <v>25</v>
      </c>
      <c r="S482" s="1">
        <v>14270</v>
      </c>
      <c r="T482">
        <v>19.8</v>
      </c>
      <c r="U482" s="2">
        <v>0.26</v>
      </c>
      <c r="V482" s="3">
        <v>0.57999999999999996</v>
      </c>
      <c r="W482" s="3">
        <v>0.42</v>
      </c>
      <c r="X482" t="s">
        <v>630</v>
      </c>
      <c r="Y482" t="b">
        <v>0</v>
      </c>
    </row>
    <row r="483" spans="1:25" x14ac:dyDescent="0.25">
      <c r="A483" t="s">
        <v>589</v>
      </c>
      <c r="B483" t="s">
        <v>631</v>
      </c>
      <c r="C483" t="s">
        <v>591</v>
      </c>
      <c r="D483">
        <v>5430</v>
      </c>
      <c r="E483">
        <v>23.4</v>
      </c>
      <c r="F483">
        <v>1121</v>
      </c>
      <c r="G483">
        <v>34</v>
      </c>
      <c r="H483">
        <v>378</v>
      </c>
      <c r="I483">
        <v>70.599999999999994</v>
      </c>
      <c r="J483">
        <v>547</v>
      </c>
      <c r="K483">
        <v>75.599999999999994</v>
      </c>
      <c r="L483">
        <v>323</v>
      </c>
      <c r="M483">
        <v>55.8</v>
      </c>
      <c r="N483">
        <v>663</v>
      </c>
      <c r="O483" t="s">
        <v>24</v>
      </c>
      <c r="P483">
        <v>0</v>
      </c>
      <c r="Q483">
        <v>749</v>
      </c>
      <c r="R483" t="s">
        <v>632</v>
      </c>
      <c r="S483" s="1">
        <v>9899</v>
      </c>
      <c r="T483">
        <v>17</v>
      </c>
      <c r="U483" s="2">
        <v>0.12</v>
      </c>
      <c r="V483" s="3">
        <v>0.68</v>
      </c>
      <c r="W483" s="3">
        <v>0.32</v>
      </c>
      <c r="X483" t="s">
        <v>631</v>
      </c>
      <c r="Y483" t="b">
        <v>0</v>
      </c>
    </row>
    <row r="484" spans="1:25" x14ac:dyDescent="0.25">
      <c r="A484" t="s">
        <v>589</v>
      </c>
      <c r="B484" t="s">
        <v>633</v>
      </c>
      <c r="C484" t="s">
        <v>591</v>
      </c>
      <c r="D484">
        <v>5440</v>
      </c>
      <c r="E484">
        <v>35.799999999999997</v>
      </c>
      <c r="F484">
        <v>436</v>
      </c>
      <c r="G484">
        <v>36.6</v>
      </c>
      <c r="H484">
        <v>312</v>
      </c>
      <c r="I484">
        <v>51.8</v>
      </c>
      <c r="J484">
        <v>970</v>
      </c>
      <c r="K484">
        <v>87.3</v>
      </c>
      <c r="L484">
        <v>183</v>
      </c>
      <c r="M484">
        <v>45.8</v>
      </c>
      <c r="N484">
        <v>937</v>
      </c>
      <c r="O484" t="s">
        <v>24</v>
      </c>
      <c r="P484">
        <v>0</v>
      </c>
      <c r="Q484">
        <v>750</v>
      </c>
      <c r="R484" t="s">
        <v>469</v>
      </c>
      <c r="S484" s="1">
        <v>19055</v>
      </c>
      <c r="T484">
        <v>25.8</v>
      </c>
      <c r="U484" s="2">
        <v>0.14000000000000001</v>
      </c>
      <c r="V484" s="3">
        <v>0.42</v>
      </c>
      <c r="W484" s="3">
        <v>0.57999999999999996</v>
      </c>
      <c r="X484" t="s">
        <v>633</v>
      </c>
      <c r="Y484" t="b">
        <v>0</v>
      </c>
    </row>
    <row r="485" spans="1:25" x14ac:dyDescent="0.25">
      <c r="A485" t="s">
        <v>589</v>
      </c>
      <c r="B485" t="s">
        <v>634</v>
      </c>
      <c r="C485" t="s">
        <v>591</v>
      </c>
      <c r="D485">
        <v>5450</v>
      </c>
      <c r="E485">
        <v>41.1</v>
      </c>
      <c r="F485">
        <v>279</v>
      </c>
      <c r="G485">
        <v>14.4</v>
      </c>
      <c r="H485">
        <v>1164</v>
      </c>
      <c r="I485">
        <v>75.7</v>
      </c>
      <c r="J485">
        <v>425</v>
      </c>
      <c r="K485">
        <v>37.5</v>
      </c>
      <c r="L485">
        <v>1028</v>
      </c>
      <c r="M485">
        <v>39.700000000000003</v>
      </c>
      <c r="N485">
        <v>1126</v>
      </c>
      <c r="O485" t="s">
        <v>24</v>
      </c>
      <c r="P485">
        <v>0</v>
      </c>
      <c r="Q485">
        <v>621534</v>
      </c>
      <c r="R485" t="s">
        <v>296</v>
      </c>
      <c r="S485" s="1">
        <v>10235</v>
      </c>
      <c r="T485">
        <v>11.2</v>
      </c>
      <c r="U485" s="2">
        <v>0.04</v>
      </c>
      <c r="V485" s="3">
        <v>0.52</v>
      </c>
      <c r="W485" s="3">
        <v>0.48</v>
      </c>
      <c r="X485" t="s">
        <v>634</v>
      </c>
      <c r="Y485" t="b">
        <v>0</v>
      </c>
    </row>
    <row r="486" spans="1:25" x14ac:dyDescent="0.25">
      <c r="A486" t="s">
        <v>589</v>
      </c>
      <c r="B486" t="s">
        <v>635</v>
      </c>
      <c r="C486" t="s">
        <v>591</v>
      </c>
      <c r="D486">
        <v>5460</v>
      </c>
      <c r="E486">
        <v>25.9</v>
      </c>
      <c r="F486">
        <v>943</v>
      </c>
      <c r="G486">
        <v>22.8</v>
      </c>
      <c r="H486">
        <v>694</v>
      </c>
      <c r="I486">
        <v>73.5</v>
      </c>
      <c r="J486">
        <v>472</v>
      </c>
      <c r="K486">
        <v>43.6</v>
      </c>
      <c r="L486">
        <v>911</v>
      </c>
      <c r="M486">
        <v>63.1</v>
      </c>
      <c r="N486">
        <v>515</v>
      </c>
      <c r="O486" t="s">
        <v>24</v>
      </c>
      <c r="P486">
        <v>0</v>
      </c>
      <c r="Q486">
        <v>404757</v>
      </c>
      <c r="R486" t="s">
        <v>42</v>
      </c>
      <c r="S486" s="1">
        <v>37555</v>
      </c>
      <c r="T486">
        <v>15</v>
      </c>
      <c r="U486" s="2">
        <v>0.3</v>
      </c>
      <c r="V486" s="3">
        <v>0.6</v>
      </c>
      <c r="W486" s="3">
        <v>0.4</v>
      </c>
      <c r="X486" t="s">
        <v>635</v>
      </c>
      <c r="Y486" t="b">
        <v>0</v>
      </c>
    </row>
    <row r="487" spans="1:25" x14ac:dyDescent="0.25">
      <c r="A487" t="s">
        <v>589</v>
      </c>
      <c r="B487" t="s">
        <v>636</v>
      </c>
      <c r="C487" t="s">
        <v>591</v>
      </c>
      <c r="D487">
        <v>5470</v>
      </c>
      <c r="E487">
        <v>21.5</v>
      </c>
      <c r="F487">
        <v>1265</v>
      </c>
      <c r="G487">
        <v>24.6</v>
      </c>
      <c r="H487">
        <v>622</v>
      </c>
      <c r="I487">
        <v>73.3</v>
      </c>
      <c r="J487">
        <v>474</v>
      </c>
      <c r="K487">
        <v>66.099999999999994</v>
      </c>
      <c r="L487">
        <v>523</v>
      </c>
      <c r="M487">
        <v>81.3</v>
      </c>
      <c r="N487">
        <v>235</v>
      </c>
      <c r="O487" t="s">
        <v>24</v>
      </c>
      <c r="P487">
        <v>0</v>
      </c>
      <c r="Q487">
        <v>784</v>
      </c>
      <c r="R487" t="s">
        <v>25</v>
      </c>
      <c r="S487" s="1">
        <v>9610</v>
      </c>
      <c r="T487">
        <v>15.8</v>
      </c>
      <c r="U487" s="2">
        <v>0.15</v>
      </c>
      <c r="V487" s="3">
        <v>0.6</v>
      </c>
      <c r="W487" s="3">
        <v>0.4</v>
      </c>
      <c r="X487" t="s">
        <v>636</v>
      </c>
      <c r="Y487" t="b">
        <v>0</v>
      </c>
    </row>
    <row r="488" spans="1:25" x14ac:dyDescent="0.25">
      <c r="A488" t="s">
        <v>589</v>
      </c>
      <c r="B488" t="s">
        <v>637</v>
      </c>
      <c r="C488" t="s">
        <v>591</v>
      </c>
      <c r="D488">
        <v>5480</v>
      </c>
      <c r="E488">
        <v>29.8</v>
      </c>
      <c r="F488">
        <v>698</v>
      </c>
      <c r="G488">
        <v>20.100000000000001</v>
      </c>
      <c r="H488">
        <v>804</v>
      </c>
      <c r="I488">
        <v>70.3</v>
      </c>
      <c r="J488">
        <v>554</v>
      </c>
      <c r="K488">
        <v>48.6</v>
      </c>
      <c r="L488">
        <v>831</v>
      </c>
      <c r="M488">
        <v>91</v>
      </c>
      <c r="N488">
        <v>117</v>
      </c>
      <c r="O488" t="s">
        <v>24</v>
      </c>
      <c r="P488">
        <v>0</v>
      </c>
      <c r="Q488">
        <v>623529</v>
      </c>
      <c r="R488" t="s">
        <v>298</v>
      </c>
      <c r="S488" s="1">
        <v>32078</v>
      </c>
      <c r="T488">
        <v>8.3000000000000007</v>
      </c>
      <c r="U488" s="2">
        <v>0.16</v>
      </c>
      <c r="V488" s="3">
        <v>0.61</v>
      </c>
      <c r="W488" s="3">
        <v>0.39</v>
      </c>
      <c r="X488" t="s">
        <v>637</v>
      </c>
      <c r="Y488" t="b">
        <v>0</v>
      </c>
    </row>
    <row r="489" spans="1:25" x14ac:dyDescent="0.25">
      <c r="A489" t="s">
        <v>589</v>
      </c>
      <c r="B489" t="s">
        <v>638</v>
      </c>
      <c r="C489" t="s">
        <v>591</v>
      </c>
      <c r="D489">
        <v>5490</v>
      </c>
      <c r="E489">
        <v>31.2</v>
      </c>
      <c r="F489">
        <v>631</v>
      </c>
      <c r="G489">
        <v>19.399999999999999</v>
      </c>
      <c r="H489">
        <v>843</v>
      </c>
      <c r="I489">
        <v>72.400000000000006</v>
      </c>
      <c r="J489">
        <v>501</v>
      </c>
      <c r="K489">
        <v>48.1</v>
      </c>
      <c r="L489">
        <v>838</v>
      </c>
      <c r="M489">
        <v>87.6</v>
      </c>
      <c r="N489">
        <v>156</v>
      </c>
      <c r="O489" t="s">
        <v>24</v>
      </c>
      <c r="P489">
        <v>0</v>
      </c>
      <c r="Q489">
        <v>622932</v>
      </c>
      <c r="R489" t="s">
        <v>186</v>
      </c>
      <c r="S489" s="1">
        <v>3479</v>
      </c>
      <c r="T489">
        <v>10</v>
      </c>
      <c r="U489" s="2">
        <v>0.31</v>
      </c>
      <c r="V489" s="3">
        <v>0.67</v>
      </c>
      <c r="W489" s="3">
        <v>0.33</v>
      </c>
      <c r="X489" t="s">
        <v>638</v>
      </c>
      <c r="Y489" t="b">
        <v>0</v>
      </c>
    </row>
    <row r="490" spans="1:25" x14ac:dyDescent="0.25">
      <c r="A490" t="s">
        <v>589</v>
      </c>
      <c r="B490" t="s">
        <v>639</v>
      </c>
      <c r="C490" t="s">
        <v>591</v>
      </c>
      <c r="D490">
        <v>5500</v>
      </c>
      <c r="E490">
        <v>31.5</v>
      </c>
      <c r="F490">
        <v>614</v>
      </c>
      <c r="G490">
        <v>34.799999999999997</v>
      </c>
      <c r="H490">
        <v>354</v>
      </c>
      <c r="I490">
        <v>63.7</v>
      </c>
      <c r="J490">
        <v>698</v>
      </c>
      <c r="K490">
        <v>39.700000000000003</v>
      </c>
      <c r="L490">
        <v>985</v>
      </c>
      <c r="M490">
        <v>55.9</v>
      </c>
      <c r="N490">
        <v>662</v>
      </c>
      <c r="O490" t="s">
        <v>24</v>
      </c>
      <c r="P490">
        <v>11</v>
      </c>
      <c r="Q490">
        <v>902</v>
      </c>
      <c r="R490" t="s">
        <v>245</v>
      </c>
      <c r="S490" s="1">
        <v>33039</v>
      </c>
      <c r="T490">
        <v>27.6</v>
      </c>
      <c r="U490" s="2">
        <v>0.02</v>
      </c>
      <c r="V490" s="3">
        <v>0.6</v>
      </c>
      <c r="W490" s="3">
        <v>0.4</v>
      </c>
      <c r="X490" t="s">
        <v>640</v>
      </c>
      <c r="Y490" t="b">
        <v>0</v>
      </c>
    </row>
    <row r="491" spans="1:25" x14ac:dyDescent="0.25">
      <c r="A491" t="s">
        <v>589</v>
      </c>
      <c r="B491" t="s">
        <v>641</v>
      </c>
      <c r="C491" t="s">
        <v>591</v>
      </c>
      <c r="D491">
        <v>5510</v>
      </c>
      <c r="E491">
        <v>33.200000000000003</v>
      </c>
      <c r="F491">
        <v>535</v>
      </c>
      <c r="G491">
        <v>38.1</v>
      </c>
      <c r="H491">
        <v>284</v>
      </c>
      <c r="I491">
        <v>51.5</v>
      </c>
      <c r="J491">
        <v>979</v>
      </c>
      <c r="K491">
        <v>96.2</v>
      </c>
      <c r="L491">
        <v>100</v>
      </c>
      <c r="M491">
        <v>50.2</v>
      </c>
      <c r="N491">
        <v>798</v>
      </c>
      <c r="O491" t="s">
        <v>24</v>
      </c>
      <c r="P491">
        <v>11</v>
      </c>
      <c r="Q491">
        <v>944</v>
      </c>
      <c r="R491" t="s">
        <v>115</v>
      </c>
      <c r="S491" s="1">
        <v>18432</v>
      </c>
      <c r="T491">
        <v>20.100000000000001</v>
      </c>
      <c r="U491" s="2">
        <v>0.14000000000000001</v>
      </c>
      <c r="V491" s="3">
        <v>0.45</v>
      </c>
      <c r="W491" s="3">
        <v>0.55000000000000004</v>
      </c>
      <c r="X491" t="s">
        <v>641</v>
      </c>
      <c r="Y491" t="b">
        <v>0</v>
      </c>
    </row>
    <row r="492" spans="1:25" x14ac:dyDescent="0.25">
      <c r="A492" t="s">
        <v>589</v>
      </c>
      <c r="B492" t="s">
        <v>642</v>
      </c>
      <c r="C492" t="s">
        <v>591</v>
      </c>
      <c r="D492">
        <v>5520</v>
      </c>
      <c r="E492">
        <v>26.7</v>
      </c>
      <c r="F492">
        <v>892</v>
      </c>
      <c r="G492">
        <v>13.2</v>
      </c>
      <c r="H492">
        <v>1286</v>
      </c>
      <c r="I492">
        <v>76.400000000000006</v>
      </c>
      <c r="J492">
        <v>406</v>
      </c>
      <c r="K492">
        <v>32.799999999999997</v>
      </c>
      <c r="L492">
        <v>1129</v>
      </c>
      <c r="M492">
        <v>84.2</v>
      </c>
      <c r="N492">
        <v>199</v>
      </c>
      <c r="O492" t="s">
        <v>24</v>
      </c>
      <c r="P492">
        <v>0</v>
      </c>
      <c r="Q492">
        <v>131819</v>
      </c>
      <c r="R492" t="s">
        <v>596</v>
      </c>
      <c r="S492" s="1">
        <v>7100</v>
      </c>
      <c r="T492">
        <v>10.1</v>
      </c>
      <c r="U492" s="2">
        <v>0.17</v>
      </c>
      <c r="V492" s="3">
        <v>0.52</v>
      </c>
      <c r="W492" s="3">
        <v>0.48</v>
      </c>
      <c r="X492" t="s">
        <v>642</v>
      </c>
      <c r="Y492" t="b">
        <v>0</v>
      </c>
    </row>
    <row r="493" spans="1:25" x14ac:dyDescent="0.25">
      <c r="A493" t="s">
        <v>589</v>
      </c>
      <c r="B493" t="s">
        <v>643</v>
      </c>
      <c r="C493" t="s">
        <v>591</v>
      </c>
      <c r="D493">
        <v>5530</v>
      </c>
      <c r="E493">
        <v>25.5</v>
      </c>
      <c r="F493">
        <v>971</v>
      </c>
      <c r="G493">
        <v>22.9</v>
      </c>
      <c r="H493">
        <v>690</v>
      </c>
      <c r="I493">
        <v>85.3</v>
      </c>
      <c r="J493">
        <v>202</v>
      </c>
      <c r="K493">
        <v>25.8</v>
      </c>
      <c r="L493">
        <v>1305</v>
      </c>
      <c r="M493">
        <v>59.8</v>
      </c>
      <c r="N493">
        <v>587</v>
      </c>
      <c r="O493" t="s">
        <v>24</v>
      </c>
      <c r="P493">
        <v>0</v>
      </c>
      <c r="Q493">
        <v>638525</v>
      </c>
      <c r="R493" t="s">
        <v>68</v>
      </c>
      <c r="S493" s="1">
        <v>7773</v>
      </c>
      <c r="T493">
        <v>22.5</v>
      </c>
      <c r="U493" s="2">
        <v>7.0000000000000007E-2</v>
      </c>
      <c r="V493" s="3">
        <v>0.62</v>
      </c>
      <c r="W493" s="3">
        <v>0.38</v>
      </c>
      <c r="X493" t="s">
        <v>643</v>
      </c>
      <c r="Y493" t="b">
        <v>0</v>
      </c>
    </row>
    <row r="494" spans="1:25" x14ac:dyDescent="0.25">
      <c r="A494" t="s">
        <v>589</v>
      </c>
      <c r="B494" t="s">
        <v>644</v>
      </c>
      <c r="C494" t="s">
        <v>591</v>
      </c>
      <c r="D494">
        <v>5540</v>
      </c>
      <c r="E494">
        <v>19.899999999999999</v>
      </c>
      <c r="F494">
        <v>1381</v>
      </c>
      <c r="G494">
        <v>18.7</v>
      </c>
      <c r="H494">
        <v>882</v>
      </c>
      <c r="I494">
        <v>82.2</v>
      </c>
      <c r="J494">
        <v>283</v>
      </c>
      <c r="K494">
        <v>24.7</v>
      </c>
      <c r="L494">
        <v>1343</v>
      </c>
      <c r="M494">
        <v>80.2</v>
      </c>
      <c r="N494">
        <v>253</v>
      </c>
      <c r="O494" t="s">
        <v>24</v>
      </c>
      <c r="P494">
        <v>0</v>
      </c>
      <c r="Q494">
        <v>131741</v>
      </c>
      <c r="R494" t="s">
        <v>25</v>
      </c>
      <c r="S494" s="1">
        <v>15020</v>
      </c>
      <c r="T494">
        <v>16.100000000000001</v>
      </c>
      <c r="U494" s="2">
        <v>0.13</v>
      </c>
      <c r="V494" s="3">
        <v>0.55000000000000004</v>
      </c>
      <c r="W494" s="3">
        <v>0.45</v>
      </c>
      <c r="X494" t="s">
        <v>644</v>
      </c>
      <c r="Y494" t="b">
        <v>0</v>
      </c>
    </row>
    <row r="495" spans="1:25" x14ac:dyDescent="0.25">
      <c r="A495" t="s">
        <v>589</v>
      </c>
      <c r="B495" t="s">
        <v>645</v>
      </c>
      <c r="C495" t="s">
        <v>591</v>
      </c>
      <c r="D495">
        <v>5550</v>
      </c>
      <c r="E495">
        <v>21.6</v>
      </c>
      <c r="F495">
        <v>1257</v>
      </c>
      <c r="G495">
        <v>19.3</v>
      </c>
      <c r="H495">
        <v>848</v>
      </c>
      <c r="I495">
        <v>77.7</v>
      </c>
      <c r="J495">
        <v>375</v>
      </c>
      <c r="K495">
        <v>35.4</v>
      </c>
      <c r="L495">
        <v>1084</v>
      </c>
      <c r="M495">
        <v>83</v>
      </c>
      <c r="N495">
        <v>209</v>
      </c>
      <c r="O495" t="s">
        <v>24</v>
      </c>
      <c r="P495">
        <v>0</v>
      </c>
      <c r="Q495">
        <v>836</v>
      </c>
      <c r="R495" t="s">
        <v>25</v>
      </c>
      <c r="S495" s="1">
        <v>23200</v>
      </c>
      <c r="T495">
        <v>18.100000000000001</v>
      </c>
      <c r="U495" s="2">
        <v>0.16</v>
      </c>
      <c r="V495" s="3">
        <v>0.54</v>
      </c>
      <c r="W495" s="3">
        <v>0.46</v>
      </c>
      <c r="X495" t="s">
        <v>645</v>
      </c>
      <c r="Y495" t="b">
        <v>0</v>
      </c>
    </row>
    <row r="496" spans="1:25" x14ac:dyDescent="0.25">
      <c r="A496" t="s">
        <v>589</v>
      </c>
      <c r="B496" t="s">
        <v>646</v>
      </c>
      <c r="C496" t="s">
        <v>591</v>
      </c>
      <c r="D496">
        <v>5560</v>
      </c>
      <c r="E496">
        <v>38.799999999999997</v>
      </c>
      <c r="F496">
        <v>342</v>
      </c>
      <c r="G496">
        <v>38.1</v>
      </c>
      <c r="H496">
        <v>286</v>
      </c>
      <c r="I496">
        <v>62.3</v>
      </c>
      <c r="J496">
        <v>725</v>
      </c>
      <c r="K496">
        <v>23.2</v>
      </c>
      <c r="L496">
        <v>1391</v>
      </c>
      <c r="M496">
        <v>28.1</v>
      </c>
      <c r="N496">
        <v>1573</v>
      </c>
      <c r="O496" t="s">
        <v>24</v>
      </c>
      <c r="P496">
        <v>0</v>
      </c>
      <c r="Q496">
        <v>624870</v>
      </c>
      <c r="R496" t="s">
        <v>296</v>
      </c>
      <c r="S496" s="1">
        <v>2045</v>
      </c>
      <c r="T496">
        <v>20.5</v>
      </c>
      <c r="U496" s="2">
        <v>0.02</v>
      </c>
      <c r="V496" s="3">
        <v>0.6</v>
      </c>
      <c r="W496" s="3">
        <v>0.4</v>
      </c>
      <c r="X496" t="s">
        <v>646</v>
      </c>
      <c r="Y496" t="b">
        <v>0</v>
      </c>
    </row>
    <row r="497" spans="1:25" x14ac:dyDescent="0.25">
      <c r="A497" t="s">
        <v>589</v>
      </c>
      <c r="B497" t="s">
        <v>647</v>
      </c>
      <c r="C497" t="s">
        <v>591</v>
      </c>
      <c r="D497">
        <v>5570</v>
      </c>
      <c r="E497">
        <v>20.5</v>
      </c>
      <c r="F497">
        <v>1336</v>
      </c>
      <c r="G497">
        <v>18.5</v>
      </c>
      <c r="H497">
        <v>888</v>
      </c>
      <c r="I497">
        <v>77.400000000000006</v>
      </c>
      <c r="J497">
        <v>384</v>
      </c>
      <c r="K497">
        <v>57.7</v>
      </c>
      <c r="L497">
        <v>690</v>
      </c>
      <c r="M497">
        <v>80.599999999999994</v>
      </c>
      <c r="N497">
        <v>248</v>
      </c>
      <c r="O497" t="s">
        <v>24</v>
      </c>
      <c r="P497">
        <v>0</v>
      </c>
      <c r="Q497">
        <v>131283</v>
      </c>
      <c r="R497" t="s">
        <v>25</v>
      </c>
      <c r="S497" s="1">
        <v>30985</v>
      </c>
      <c r="T497">
        <v>17.399999999999999</v>
      </c>
      <c r="U497" s="2">
        <v>0.19</v>
      </c>
      <c r="V497" s="3">
        <v>0.57999999999999996</v>
      </c>
      <c r="W497" s="3">
        <v>0.42</v>
      </c>
      <c r="X497" t="s">
        <v>647</v>
      </c>
      <c r="Y497" t="b">
        <v>0</v>
      </c>
    </row>
    <row r="498" spans="1:25" x14ac:dyDescent="0.25">
      <c r="A498" t="s">
        <v>589</v>
      </c>
      <c r="B498" t="s">
        <v>648</v>
      </c>
      <c r="C498" t="s">
        <v>591</v>
      </c>
      <c r="D498">
        <v>5580</v>
      </c>
      <c r="E498">
        <v>28.7</v>
      </c>
      <c r="F498">
        <v>756</v>
      </c>
      <c r="G498">
        <v>28.2</v>
      </c>
      <c r="H498">
        <v>512</v>
      </c>
      <c r="I498">
        <v>60.5</v>
      </c>
      <c r="J498">
        <v>767</v>
      </c>
      <c r="K498">
        <v>77.599999999999994</v>
      </c>
      <c r="L498">
        <v>293</v>
      </c>
      <c r="M498">
        <v>87.5</v>
      </c>
      <c r="N498">
        <v>157</v>
      </c>
      <c r="O498" t="s">
        <v>24</v>
      </c>
      <c r="P498">
        <v>0</v>
      </c>
      <c r="Q498">
        <v>839</v>
      </c>
      <c r="R498" t="s">
        <v>222</v>
      </c>
      <c r="S498" s="1">
        <v>17883</v>
      </c>
      <c r="T498">
        <v>17.399999999999999</v>
      </c>
      <c r="U498" s="2">
        <v>0.27</v>
      </c>
      <c r="V498" s="3">
        <v>0.64</v>
      </c>
      <c r="W498" s="3">
        <v>0.36</v>
      </c>
      <c r="X498" t="s">
        <v>648</v>
      </c>
      <c r="Y498" t="b">
        <v>0</v>
      </c>
    </row>
    <row r="499" spans="1:25" x14ac:dyDescent="0.25">
      <c r="A499" t="s">
        <v>589</v>
      </c>
      <c r="B499" t="s">
        <v>649</v>
      </c>
      <c r="C499" t="s">
        <v>591</v>
      </c>
      <c r="D499">
        <v>5590</v>
      </c>
      <c r="E499">
        <v>27.5</v>
      </c>
      <c r="F499">
        <v>844</v>
      </c>
      <c r="G499">
        <v>24.5</v>
      </c>
      <c r="H499">
        <v>629</v>
      </c>
      <c r="I499">
        <v>60.9</v>
      </c>
      <c r="J499">
        <v>758</v>
      </c>
      <c r="K499">
        <v>83.2</v>
      </c>
      <c r="L499">
        <v>223</v>
      </c>
      <c r="M499">
        <v>85.7</v>
      </c>
      <c r="N499">
        <v>182</v>
      </c>
      <c r="O499" t="s">
        <v>24</v>
      </c>
      <c r="P499">
        <v>6</v>
      </c>
      <c r="Q499">
        <v>131430</v>
      </c>
      <c r="R499" t="s">
        <v>55</v>
      </c>
      <c r="S499" s="1">
        <v>16318</v>
      </c>
      <c r="T499">
        <v>15.1</v>
      </c>
      <c r="U499" s="2">
        <v>0.23</v>
      </c>
      <c r="V499" s="3">
        <v>0.55000000000000004</v>
      </c>
      <c r="W499" s="3">
        <v>0.45</v>
      </c>
      <c r="X499" t="s">
        <v>649</v>
      </c>
      <c r="Y499" t="b">
        <v>0</v>
      </c>
    </row>
    <row r="500" spans="1:25" x14ac:dyDescent="0.25">
      <c r="A500" t="s">
        <v>589</v>
      </c>
      <c r="B500" t="s">
        <v>650</v>
      </c>
      <c r="C500" t="s">
        <v>591</v>
      </c>
      <c r="D500">
        <v>5600</v>
      </c>
      <c r="E500">
        <v>30.5</v>
      </c>
      <c r="F500">
        <v>668</v>
      </c>
      <c r="G500">
        <v>25.3</v>
      </c>
      <c r="H500">
        <v>597</v>
      </c>
      <c r="I500">
        <v>79.099999999999994</v>
      </c>
      <c r="J500">
        <v>342</v>
      </c>
      <c r="K500">
        <v>59.5</v>
      </c>
      <c r="L500">
        <v>655</v>
      </c>
      <c r="M500">
        <v>34.1</v>
      </c>
      <c r="N500">
        <v>1352</v>
      </c>
      <c r="O500" t="s">
        <v>24</v>
      </c>
      <c r="P500">
        <v>0</v>
      </c>
      <c r="Q500">
        <v>623967</v>
      </c>
      <c r="R500" t="s">
        <v>233</v>
      </c>
      <c r="S500" s="1">
        <v>13509</v>
      </c>
      <c r="T500">
        <v>21.1</v>
      </c>
      <c r="U500" s="2">
        <v>0.03</v>
      </c>
      <c r="V500" s="3">
        <v>0.63</v>
      </c>
      <c r="W500" s="3">
        <v>0.37</v>
      </c>
      <c r="X500" t="s">
        <v>650</v>
      </c>
      <c r="Y500" t="b">
        <v>0</v>
      </c>
    </row>
    <row r="501" spans="1:25" x14ac:dyDescent="0.25">
      <c r="A501" t="s">
        <v>589</v>
      </c>
      <c r="B501" t="s">
        <v>651</v>
      </c>
      <c r="C501" t="s">
        <v>591</v>
      </c>
      <c r="D501">
        <v>5610</v>
      </c>
      <c r="E501">
        <v>22.8</v>
      </c>
      <c r="F501">
        <v>1166</v>
      </c>
      <c r="G501">
        <v>18.5</v>
      </c>
      <c r="H501">
        <v>890</v>
      </c>
      <c r="I501">
        <v>80</v>
      </c>
      <c r="J501">
        <v>323</v>
      </c>
      <c r="K501">
        <v>46.8</v>
      </c>
      <c r="L501">
        <v>867</v>
      </c>
      <c r="M501">
        <v>93.4</v>
      </c>
      <c r="N501">
        <v>76</v>
      </c>
      <c r="O501" t="s">
        <v>24</v>
      </c>
      <c r="P501">
        <v>0</v>
      </c>
      <c r="Q501">
        <v>131410</v>
      </c>
      <c r="R501" t="s">
        <v>25</v>
      </c>
      <c r="S501" s="1">
        <v>15545</v>
      </c>
      <c r="T501">
        <v>18.3</v>
      </c>
      <c r="U501" s="2">
        <v>0.5</v>
      </c>
      <c r="V501" s="3">
        <v>0.59</v>
      </c>
      <c r="W501" s="3">
        <v>0.41</v>
      </c>
      <c r="X501" t="s">
        <v>651</v>
      </c>
      <c r="Y501" t="b">
        <v>0</v>
      </c>
    </row>
    <row r="502" spans="1:25" x14ac:dyDescent="0.25">
      <c r="A502" t="s">
        <v>589</v>
      </c>
      <c r="B502" t="s">
        <v>652</v>
      </c>
      <c r="C502" t="s">
        <v>591</v>
      </c>
      <c r="D502">
        <v>5620</v>
      </c>
      <c r="E502">
        <v>24.8</v>
      </c>
      <c r="F502">
        <v>1018</v>
      </c>
      <c r="G502">
        <v>32.5</v>
      </c>
      <c r="H502">
        <v>409</v>
      </c>
      <c r="I502">
        <v>63.9</v>
      </c>
      <c r="J502">
        <v>693</v>
      </c>
      <c r="K502">
        <v>64</v>
      </c>
      <c r="L502">
        <v>568</v>
      </c>
      <c r="M502">
        <v>71.5</v>
      </c>
      <c r="N502">
        <v>384</v>
      </c>
      <c r="O502" t="s">
        <v>24</v>
      </c>
      <c r="P502">
        <v>0</v>
      </c>
      <c r="Q502">
        <v>624318</v>
      </c>
      <c r="R502" t="s">
        <v>90</v>
      </c>
      <c r="S502" s="1">
        <v>8132</v>
      </c>
      <c r="T502">
        <v>28.1</v>
      </c>
      <c r="U502" s="2">
        <v>0.18</v>
      </c>
      <c r="V502" s="3">
        <v>0.56000000000000005</v>
      </c>
      <c r="W502" s="3">
        <v>0.44</v>
      </c>
      <c r="X502" t="s">
        <v>652</v>
      </c>
      <c r="Y502" t="b">
        <v>0</v>
      </c>
    </row>
    <row r="503" spans="1:25" x14ac:dyDescent="0.25">
      <c r="A503" t="s">
        <v>589</v>
      </c>
      <c r="B503" t="s">
        <v>653</v>
      </c>
      <c r="C503" t="s">
        <v>591</v>
      </c>
      <c r="D503">
        <v>5630</v>
      </c>
      <c r="E503">
        <v>29.2</v>
      </c>
      <c r="F503">
        <v>736</v>
      </c>
      <c r="G503">
        <v>25.2</v>
      </c>
      <c r="H503">
        <v>602</v>
      </c>
      <c r="I503">
        <v>67.2</v>
      </c>
      <c r="J503">
        <v>618</v>
      </c>
      <c r="K503">
        <v>64.099999999999994</v>
      </c>
      <c r="L503">
        <v>564</v>
      </c>
      <c r="M503">
        <v>55</v>
      </c>
      <c r="N503">
        <v>674</v>
      </c>
      <c r="O503" t="s">
        <v>24</v>
      </c>
      <c r="P503">
        <v>0</v>
      </c>
      <c r="Q503">
        <v>131320</v>
      </c>
      <c r="R503" t="s">
        <v>83</v>
      </c>
      <c r="S503" s="1">
        <v>36654</v>
      </c>
      <c r="T503">
        <v>24.5</v>
      </c>
      <c r="U503" s="2">
        <v>0.09</v>
      </c>
      <c r="V503" s="3">
        <v>0.56000000000000005</v>
      </c>
      <c r="W503" s="3">
        <v>0.44</v>
      </c>
      <c r="X503" t="s">
        <v>653</v>
      </c>
      <c r="Y503" t="b">
        <v>0</v>
      </c>
    </row>
    <row r="504" spans="1:25" x14ac:dyDescent="0.25">
      <c r="A504" t="s">
        <v>589</v>
      </c>
      <c r="B504" t="s">
        <v>654</v>
      </c>
      <c r="C504" t="s">
        <v>591</v>
      </c>
      <c r="D504">
        <v>5640</v>
      </c>
      <c r="E504">
        <v>35.4</v>
      </c>
      <c r="F504">
        <v>450</v>
      </c>
      <c r="G504">
        <v>39.200000000000003</v>
      </c>
      <c r="H504">
        <v>259</v>
      </c>
      <c r="I504">
        <v>47.2</v>
      </c>
      <c r="J504">
        <v>1075</v>
      </c>
      <c r="K504">
        <v>100</v>
      </c>
      <c r="L504">
        <v>18</v>
      </c>
      <c r="M504">
        <v>40.799999999999997</v>
      </c>
      <c r="N504">
        <v>1089</v>
      </c>
      <c r="O504" t="s">
        <v>24</v>
      </c>
      <c r="P504">
        <v>11</v>
      </c>
      <c r="Q504">
        <v>885</v>
      </c>
      <c r="R504" t="s">
        <v>228</v>
      </c>
      <c r="S504" s="1">
        <v>20971</v>
      </c>
      <c r="T504">
        <v>15.9</v>
      </c>
      <c r="U504" s="2">
        <v>0.11</v>
      </c>
      <c r="V504" s="3">
        <v>0.37</v>
      </c>
      <c r="W504" s="3">
        <v>0.63</v>
      </c>
      <c r="X504" t="s">
        <v>654</v>
      </c>
      <c r="Y504" t="b">
        <v>0</v>
      </c>
    </row>
    <row r="505" spans="1:25" x14ac:dyDescent="0.25">
      <c r="A505" t="s">
        <v>589</v>
      </c>
      <c r="B505" t="s">
        <v>655</v>
      </c>
      <c r="C505" t="s">
        <v>591</v>
      </c>
      <c r="D505">
        <v>5650</v>
      </c>
      <c r="E505">
        <v>22.6</v>
      </c>
      <c r="F505">
        <v>1179</v>
      </c>
      <c r="G505">
        <v>23.9</v>
      </c>
      <c r="H505">
        <v>659</v>
      </c>
      <c r="I505">
        <v>77.3</v>
      </c>
      <c r="J505">
        <v>387</v>
      </c>
      <c r="K505">
        <v>89.8</v>
      </c>
      <c r="L505">
        <v>168</v>
      </c>
      <c r="M505">
        <v>56.6</v>
      </c>
      <c r="N505">
        <v>651</v>
      </c>
      <c r="O505" t="s">
        <v>24</v>
      </c>
      <c r="P505">
        <v>0</v>
      </c>
      <c r="Q505">
        <v>131656</v>
      </c>
      <c r="R505" t="s">
        <v>617</v>
      </c>
      <c r="S505" s="1">
        <v>67934</v>
      </c>
      <c r="T505">
        <v>34</v>
      </c>
      <c r="U505" s="2">
        <v>0.11</v>
      </c>
      <c r="V505" s="3">
        <v>0.59</v>
      </c>
      <c r="W505" s="3">
        <v>0.41</v>
      </c>
      <c r="X505" t="s">
        <v>655</v>
      </c>
      <c r="Y505" t="b">
        <v>0</v>
      </c>
    </row>
    <row r="506" spans="1:25" x14ac:dyDescent="0.25">
      <c r="A506" t="s">
        <v>589</v>
      </c>
      <c r="B506" t="s">
        <v>656</v>
      </c>
      <c r="C506" t="s">
        <v>591</v>
      </c>
      <c r="D506">
        <v>5660</v>
      </c>
      <c r="E506">
        <v>35</v>
      </c>
      <c r="F506">
        <v>462</v>
      </c>
      <c r="G506">
        <v>32</v>
      </c>
      <c r="H506">
        <v>417</v>
      </c>
      <c r="I506">
        <v>51.4</v>
      </c>
      <c r="J506">
        <v>983</v>
      </c>
      <c r="K506">
        <v>92.7</v>
      </c>
      <c r="L506">
        <v>139</v>
      </c>
      <c r="M506">
        <v>50.4</v>
      </c>
      <c r="N506">
        <v>792</v>
      </c>
      <c r="O506" t="s">
        <v>24</v>
      </c>
      <c r="P506">
        <v>11</v>
      </c>
      <c r="Q506">
        <v>932</v>
      </c>
      <c r="R506" t="s">
        <v>228</v>
      </c>
      <c r="S506" s="1">
        <v>10878</v>
      </c>
      <c r="T506">
        <v>12.3</v>
      </c>
      <c r="U506" s="2">
        <v>0.12</v>
      </c>
      <c r="V506" s="3" t="s">
        <v>2857</v>
      </c>
      <c r="W506" s="3" t="s">
        <v>2857</v>
      </c>
      <c r="X506" t="s">
        <v>657</v>
      </c>
      <c r="Y506" t="b">
        <v>0</v>
      </c>
    </row>
    <row r="507" spans="1:25" x14ac:dyDescent="0.25">
      <c r="A507" t="s">
        <v>589</v>
      </c>
      <c r="B507" t="s">
        <v>658</v>
      </c>
      <c r="C507" t="s">
        <v>591</v>
      </c>
      <c r="D507">
        <v>5670</v>
      </c>
      <c r="E507">
        <v>20.5</v>
      </c>
      <c r="F507">
        <v>1338</v>
      </c>
      <c r="G507">
        <v>27.3</v>
      </c>
      <c r="H507">
        <v>531</v>
      </c>
      <c r="I507">
        <v>74.599999999999994</v>
      </c>
      <c r="J507">
        <v>450</v>
      </c>
      <c r="K507">
        <v>69.099999999999994</v>
      </c>
      <c r="L507">
        <v>453</v>
      </c>
      <c r="M507">
        <v>43.2</v>
      </c>
      <c r="N507">
        <v>1011</v>
      </c>
      <c r="O507" t="s">
        <v>24</v>
      </c>
      <c r="P507">
        <v>0</v>
      </c>
      <c r="Q507">
        <v>624552</v>
      </c>
      <c r="R507" t="s">
        <v>228</v>
      </c>
      <c r="S507" s="1">
        <v>9151</v>
      </c>
      <c r="T507">
        <v>21.5</v>
      </c>
      <c r="U507" s="2">
        <v>0.06</v>
      </c>
      <c r="V507" s="3">
        <v>0.43</v>
      </c>
      <c r="W507" s="3">
        <v>0.56999999999999995</v>
      </c>
      <c r="X507" t="s">
        <v>658</v>
      </c>
      <c r="Y507" t="b">
        <v>0</v>
      </c>
    </row>
    <row r="508" spans="1:25" x14ac:dyDescent="0.25">
      <c r="A508" t="s">
        <v>589</v>
      </c>
      <c r="B508" t="s">
        <v>659</v>
      </c>
      <c r="C508" t="s">
        <v>591</v>
      </c>
      <c r="D508">
        <v>5680</v>
      </c>
      <c r="E508">
        <v>25.4</v>
      </c>
      <c r="F508">
        <v>976</v>
      </c>
      <c r="G508">
        <v>29.5</v>
      </c>
      <c r="H508">
        <v>484</v>
      </c>
      <c r="I508">
        <v>65.900000000000006</v>
      </c>
      <c r="J508">
        <v>651</v>
      </c>
      <c r="K508">
        <v>40.4</v>
      </c>
      <c r="L508">
        <v>972</v>
      </c>
      <c r="M508">
        <v>74.3</v>
      </c>
      <c r="N508">
        <v>343</v>
      </c>
      <c r="O508" t="s">
        <v>24</v>
      </c>
      <c r="P508">
        <v>11</v>
      </c>
      <c r="Q508">
        <v>623373</v>
      </c>
      <c r="R508" t="s">
        <v>660</v>
      </c>
      <c r="S508" s="1">
        <v>5847</v>
      </c>
      <c r="T508">
        <v>13.9</v>
      </c>
      <c r="U508" s="2">
        <v>0.03</v>
      </c>
      <c r="V508" s="3">
        <v>0.52</v>
      </c>
      <c r="W508" s="3">
        <v>0.48</v>
      </c>
      <c r="X508" t="s">
        <v>659</v>
      </c>
      <c r="Y508" t="b">
        <v>0</v>
      </c>
    </row>
    <row r="509" spans="1:25" x14ac:dyDescent="0.25">
      <c r="A509" t="s">
        <v>589</v>
      </c>
      <c r="B509" t="s">
        <v>661</v>
      </c>
      <c r="C509" t="s">
        <v>591</v>
      </c>
      <c r="D509">
        <v>5700</v>
      </c>
      <c r="E509">
        <v>22.6</v>
      </c>
      <c r="F509">
        <v>1180</v>
      </c>
      <c r="G509">
        <v>21</v>
      </c>
      <c r="H509">
        <v>768</v>
      </c>
      <c r="I509">
        <v>76.099999999999994</v>
      </c>
      <c r="J509">
        <v>412</v>
      </c>
      <c r="K509">
        <v>26.3</v>
      </c>
      <c r="L509">
        <v>1287</v>
      </c>
      <c r="M509">
        <v>91.2</v>
      </c>
      <c r="N509">
        <v>113</v>
      </c>
      <c r="O509" t="s">
        <v>24</v>
      </c>
      <c r="P509">
        <v>11</v>
      </c>
      <c r="Q509">
        <v>626007</v>
      </c>
      <c r="R509" t="s">
        <v>619</v>
      </c>
      <c r="S509" s="1">
        <v>4754</v>
      </c>
      <c r="T509">
        <v>13</v>
      </c>
      <c r="U509" s="2">
        <v>0.54</v>
      </c>
      <c r="V509" s="3">
        <v>0.53</v>
      </c>
      <c r="W509" s="3">
        <v>0.47</v>
      </c>
      <c r="X509" t="s">
        <v>661</v>
      </c>
      <c r="Y509" t="b">
        <v>0</v>
      </c>
    </row>
    <row r="510" spans="1:25" x14ac:dyDescent="0.25">
      <c r="A510" t="s">
        <v>589</v>
      </c>
      <c r="B510" t="s">
        <v>662</v>
      </c>
      <c r="C510" t="s">
        <v>591</v>
      </c>
      <c r="D510">
        <v>5710</v>
      </c>
      <c r="E510">
        <v>21.5</v>
      </c>
      <c r="F510">
        <v>1270</v>
      </c>
      <c r="G510">
        <v>22.7</v>
      </c>
      <c r="H510">
        <v>701</v>
      </c>
      <c r="I510">
        <v>75.8</v>
      </c>
      <c r="J510">
        <v>423</v>
      </c>
      <c r="K510">
        <v>40.4</v>
      </c>
      <c r="L510">
        <v>973</v>
      </c>
      <c r="M510">
        <v>90</v>
      </c>
      <c r="N510">
        <v>128</v>
      </c>
      <c r="O510" t="s">
        <v>24</v>
      </c>
      <c r="P510">
        <v>0</v>
      </c>
      <c r="Q510">
        <v>131684</v>
      </c>
      <c r="R510" t="s">
        <v>25</v>
      </c>
      <c r="S510" s="1">
        <v>23815</v>
      </c>
      <c r="T510">
        <v>16.100000000000001</v>
      </c>
      <c r="U510" s="2">
        <v>0.22</v>
      </c>
      <c r="V510" s="3">
        <v>0.54</v>
      </c>
      <c r="W510" s="3">
        <v>0.46</v>
      </c>
      <c r="X510" t="s">
        <v>662</v>
      </c>
      <c r="Y510" t="b">
        <v>0</v>
      </c>
    </row>
    <row r="511" spans="1:25" x14ac:dyDescent="0.25">
      <c r="A511" t="s">
        <v>589</v>
      </c>
      <c r="B511" t="s">
        <v>663</v>
      </c>
      <c r="C511" t="s">
        <v>591</v>
      </c>
      <c r="D511">
        <v>5720</v>
      </c>
      <c r="E511">
        <v>20.7</v>
      </c>
      <c r="F511">
        <v>1322</v>
      </c>
      <c r="G511">
        <v>14.3</v>
      </c>
      <c r="H511">
        <v>1179</v>
      </c>
      <c r="I511">
        <v>84.6</v>
      </c>
      <c r="J511">
        <v>221</v>
      </c>
      <c r="K511">
        <v>37.299999999999997</v>
      </c>
      <c r="L511">
        <v>1035</v>
      </c>
      <c r="M511">
        <v>88.5</v>
      </c>
      <c r="N511">
        <v>143</v>
      </c>
      <c r="O511" t="s">
        <v>24</v>
      </c>
      <c r="P511">
        <v>0</v>
      </c>
      <c r="Q511">
        <v>131450</v>
      </c>
      <c r="R511" t="s">
        <v>25</v>
      </c>
      <c r="S511" s="1">
        <v>32545</v>
      </c>
      <c r="T511">
        <v>15.4</v>
      </c>
      <c r="U511" s="2">
        <v>0.21</v>
      </c>
      <c r="V511" s="3">
        <v>0.55000000000000004</v>
      </c>
      <c r="W511" s="3">
        <v>0.45</v>
      </c>
      <c r="X511" t="s">
        <v>663</v>
      </c>
      <c r="Y511" t="b">
        <v>0</v>
      </c>
    </row>
    <row r="512" spans="1:25" x14ac:dyDescent="0.25">
      <c r="A512" t="s">
        <v>589</v>
      </c>
      <c r="B512" t="s">
        <v>664</v>
      </c>
      <c r="C512" t="s">
        <v>591</v>
      </c>
      <c r="D512">
        <v>5730</v>
      </c>
      <c r="E512">
        <v>29.5</v>
      </c>
      <c r="F512">
        <v>721</v>
      </c>
      <c r="G512">
        <v>33.700000000000003</v>
      </c>
      <c r="H512">
        <v>387</v>
      </c>
      <c r="I512">
        <v>61.5</v>
      </c>
      <c r="J512">
        <v>744</v>
      </c>
      <c r="K512">
        <v>71.5</v>
      </c>
      <c r="L512">
        <v>396</v>
      </c>
      <c r="M512">
        <v>62</v>
      </c>
      <c r="N512">
        <v>542</v>
      </c>
      <c r="O512" t="s">
        <v>24</v>
      </c>
      <c r="P512">
        <v>0</v>
      </c>
      <c r="Q512">
        <v>846</v>
      </c>
      <c r="R512" t="s">
        <v>519</v>
      </c>
      <c r="S512" s="1">
        <v>22140</v>
      </c>
      <c r="T512">
        <v>17.8</v>
      </c>
      <c r="U512" s="2">
        <v>0.2</v>
      </c>
      <c r="V512" s="3">
        <v>0.51</v>
      </c>
      <c r="W512" s="3">
        <v>0.49</v>
      </c>
      <c r="X512" t="s">
        <v>664</v>
      </c>
      <c r="Y512" t="b">
        <v>0</v>
      </c>
    </row>
    <row r="513" spans="1:25" x14ac:dyDescent="0.25">
      <c r="A513" t="s">
        <v>589</v>
      </c>
      <c r="B513" t="s">
        <v>665</v>
      </c>
      <c r="C513" t="s">
        <v>591</v>
      </c>
      <c r="D513">
        <v>5740</v>
      </c>
      <c r="E513">
        <v>23</v>
      </c>
      <c r="F513">
        <v>1151</v>
      </c>
      <c r="G513">
        <v>27.6</v>
      </c>
      <c r="H513">
        <v>525</v>
      </c>
      <c r="I513">
        <v>76.900000000000006</v>
      </c>
      <c r="J513">
        <v>397</v>
      </c>
      <c r="K513">
        <v>59.9</v>
      </c>
      <c r="L513">
        <v>648</v>
      </c>
      <c r="M513">
        <v>42.5</v>
      </c>
      <c r="N513">
        <v>1030</v>
      </c>
      <c r="O513" t="s">
        <v>24</v>
      </c>
      <c r="P513">
        <v>0</v>
      </c>
      <c r="Q513">
        <v>632826</v>
      </c>
      <c r="R513" t="s">
        <v>233</v>
      </c>
      <c r="S513" s="1">
        <v>10460</v>
      </c>
      <c r="T513">
        <v>43</v>
      </c>
      <c r="U513" s="2">
        <v>0.01</v>
      </c>
      <c r="V513" s="3">
        <v>0.28999999999999998</v>
      </c>
      <c r="W513" s="3">
        <v>0.71</v>
      </c>
      <c r="X513" t="s">
        <v>665</v>
      </c>
      <c r="Y513" t="b">
        <v>0</v>
      </c>
    </row>
    <row r="514" spans="1:25" x14ac:dyDescent="0.25">
      <c r="A514" t="s">
        <v>589</v>
      </c>
      <c r="B514" t="s">
        <v>666</v>
      </c>
      <c r="C514" t="s">
        <v>591</v>
      </c>
      <c r="D514">
        <v>5750</v>
      </c>
      <c r="E514">
        <v>31.2</v>
      </c>
      <c r="F514">
        <v>633</v>
      </c>
      <c r="G514">
        <v>34.299999999999997</v>
      </c>
      <c r="H514">
        <v>370</v>
      </c>
      <c r="I514">
        <v>56.7</v>
      </c>
      <c r="J514">
        <v>853</v>
      </c>
      <c r="K514">
        <v>69.900000000000006</v>
      </c>
      <c r="L514">
        <v>434</v>
      </c>
      <c r="M514">
        <v>61.4</v>
      </c>
      <c r="N514">
        <v>553</v>
      </c>
      <c r="O514" t="s">
        <v>24</v>
      </c>
      <c r="P514">
        <v>0</v>
      </c>
      <c r="Q514">
        <v>994</v>
      </c>
      <c r="R514" t="s">
        <v>245</v>
      </c>
      <c r="S514" s="1">
        <v>37315</v>
      </c>
      <c r="T514">
        <v>22.1</v>
      </c>
      <c r="U514" s="2">
        <v>0.06</v>
      </c>
      <c r="V514" s="3">
        <v>0.59</v>
      </c>
      <c r="W514" s="3">
        <v>0.41</v>
      </c>
      <c r="X514" t="s">
        <v>667</v>
      </c>
      <c r="Y514" t="b">
        <v>0</v>
      </c>
    </row>
    <row r="515" spans="1:25" x14ac:dyDescent="0.25">
      <c r="A515" t="s">
        <v>589</v>
      </c>
      <c r="B515" t="s">
        <v>668</v>
      </c>
      <c r="C515" t="s">
        <v>591</v>
      </c>
      <c r="D515">
        <v>5760</v>
      </c>
      <c r="E515">
        <v>39.200000000000003</v>
      </c>
      <c r="F515">
        <v>329</v>
      </c>
      <c r="G515">
        <v>39.1</v>
      </c>
      <c r="H515">
        <v>260</v>
      </c>
      <c r="I515">
        <v>45.1</v>
      </c>
      <c r="J515">
        <v>1115</v>
      </c>
      <c r="K515">
        <v>86.6</v>
      </c>
      <c r="L515">
        <v>190</v>
      </c>
      <c r="M515">
        <v>37.799999999999997</v>
      </c>
      <c r="N515">
        <v>1206</v>
      </c>
      <c r="O515" t="s">
        <v>24</v>
      </c>
      <c r="P515">
        <v>0</v>
      </c>
      <c r="Q515">
        <v>940</v>
      </c>
      <c r="R515" t="s">
        <v>115</v>
      </c>
      <c r="S515" s="1">
        <v>17195</v>
      </c>
      <c r="T515">
        <v>16.899999999999999</v>
      </c>
      <c r="U515" s="2">
        <v>0.1</v>
      </c>
      <c r="V515" s="3">
        <v>0.55000000000000004</v>
      </c>
      <c r="W515" s="3">
        <v>0.45</v>
      </c>
      <c r="X515" t="s">
        <v>669</v>
      </c>
      <c r="Y515" t="b">
        <v>0</v>
      </c>
    </row>
    <row r="516" spans="1:25" x14ac:dyDescent="0.25">
      <c r="A516" t="s">
        <v>589</v>
      </c>
      <c r="B516" t="s">
        <v>670</v>
      </c>
      <c r="C516" t="s">
        <v>591</v>
      </c>
      <c r="D516">
        <v>5770</v>
      </c>
      <c r="E516">
        <v>36</v>
      </c>
      <c r="F516">
        <v>427</v>
      </c>
      <c r="G516">
        <v>30.5</v>
      </c>
      <c r="H516">
        <v>457</v>
      </c>
      <c r="I516">
        <v>51.2</v>
      </c>
      <c r="J516">
        <v>991</v>
      </c>
      <c r="K516">
        <v>64.900000000000006</v>
      </c>
      <c r="L516">
        <v>552</v>
      </c>
      <c r="M516">
        <v>80.7</v>
      </c>
      <c r="N516">
        <v>246</v>
      </c>
      <c r="O516" t="s">
        <v>24</v>
      </c>
      <c r="P516">
        <v>0</v>
      </c>
      <c r="Q516">
        <v>1007</v>
      </c>
      <c r="R516" t="s">
        <v>359</v>
      </c>
      <c r="S516" s="1">
        <v>19001</v>
      </c>
      <c r="T516">
        <v>11.3</v>
      </c>
      <c r="U516" s="2">
        <v>0.27</v>
      </c>
      <c r="V516" s="3">
        <v>0.65</v>
      </c>
      <c r="W516" s="3">
        <v>0.35</v>
      </c>
      <c r="X516" t="s">
        <v>670</v>
      </c>
      <c r="Y516" t="b">
        <v>0</v>
      </c>
    </row>
    <row r="517" spans="1:25" x14ac:dyDescent="0.25">
      <c r="A517" t="s">
        <v>589</v>
      </c>
      <c r="B517" t="s">
        <v>671</v>
      </c>
      <c r="C517" t="s">
        <v>591</v>
      </c>
      <c r="D517">
        <v>5780</v>
      </c>
      <c r="E517">
        <v>27.4</v>
      </c>
      <c r="F517">
        <v>855</v>
      </c>
      <c r="G517">
        <v>24.3</v>
      </c>
      <c r="H517">
        <v>639</v>
      </c>
      <c r="I517">
        <v>68.099999999999994</v>
      </c>
      <c r="J517">
        <v>601</v>
      </c>
      <c r="K517">
        <v>49.7</v>
      </c>
      <c r="L517">
        <v>815</v>
      </c>
      <c r="M517">
        <v>58.9</v>
      </c>
      <c r="N517">
        <v>606</v>
      </c>
      <c r="O517" t="s">
        <v>24</v>
      </c>
      <c r="P517">
        <v>0</v>
      </c>
      <c r="Q517">
        <v>968</v>
      </c>
      <c r="R517" t="s">
        <v>226</v>
      </c>
      <c r="S517" s="1">
        <v>13656</v>
      </c>
      <c r="T517">
        <v>13.3</v>
      </c>
      <c r="U517" s="2">
        <v>0.13</v>
      </c>
      <c r="V517" s="3">
        <v>0.6</v>
      </c>
      <c r="W517" s="3">
        <v>0.4</v>
      </c>
      <c r="X517" t="s">
        <v>671</v>
      </c>
      <c r="Y517" t="b">
        <v>0</v>
      </c>
    </row>
    <row r="518" spans="1:25" x14ac:dyDescent="0.25">
      <c r="A518" t="s">
        <v>589</v>
      </c>
      <c r="B518" t="s">
        <v>672</v>
      </c>
      <c r="C518" t="s">
        <v>591</v>
      </c>
      <c r="D518">
        <v>5800</v>
      </c>
      <c r="E518">
        <v>21.9</v>
      </c>
      <c r="F518">
        <v>1242</v>
      </c>
      <c r="G518">
        <v>24.4</v>
      </c>
      <c r="H518">
        <v>634</v>
      </c>
      <c r="I518">
        <v>79.2</v>
      </c>
      <c r="J518">
        <v>340</v>
      </c>
      <c r="K518">
        <v>52.4</v>
      </c>
      <c r="L518">
        <v>762</v>
      </c>
      <c r="M518">
        <v>37.4</v>
      </c>
      <c r="N518">
        <v>1223</v>
      </c>
      <c r="O518" t="s">
        <v>24</v>
      </c>
      <c r="P518">
        <v>0</v>
      </c>
      <c r="Q518">
        <v>589196</v>
      </c>
      <c r="R518" t="s">
        <v>233</v>
      </c>
      <c r="S518" s="1">
        <v>26142</v>
      </c>
      <c r="T518">
        <v>26.5</v>
      </c>
      <c r="U518" s="2">
        <v>0.02</v>
      </c>
      <c r="V518" s="3">
        <v>0.55000000000000004</v>
      </c>
      <c r="W518" s="3">
        <v>0.45</v>
      </c>
      <c r="X518" t="s">
        <v>672</v>
      </c>
      <c r="Y518" t="b">
        <v>0</v>
      </c>
    </row>
    <row r="519" spans="1:25" x14ac:dyDescent="0.25">
      <c r="A519" t="s">
        <v>589</v>
      </c>
      <c r="B519" t="s">
        <v>673</v>
      </c>
      <c r="C519" t="s">
        <v>591</v>
      </c>
      <c r="D519">
        <v>5810</v>
      </c>
      <c r="E519">
        <v>32.4</v>
      </c>
      <c r="F519">
        <v>575</v>
      </c>
      <c r="G519">
        <v>25.6</v>
      </c>
      <c r="H519">
        <v>588</v>
      </c>
      <c r="I519">
        <v>60.1</v>
      </c>
      <c r="J519">
        <v>777</v>
      </c>
      <c r="K519">
        <v>17.2</v>
      </c>
      <c r="L519">
        <v>1739</v>
      </c>
      <c r="M519">
        <v>84.6</v>
      </c>
      <c r="N519">
        <v>194</v>
      </c>
      <c r="O519" t="s">
        <v>24</v>
      </c>
      <c r="P519">
        <v>0</v>
      </c>
      <c r="Q519">
        <v>974</v>
      </c>
      <c r="R519" t="s">
        <v>83</v>
      </c>
      <c r="S519" s="1">
        <v>12445</v>
      </c>
      <c r="T519">
        <v>42.6</v>
      </c>
      <c r="U519" s="2">
        <v>0.32</v>
      </c>
      <c r="V519" s="3">
        <v>0.63</v>
      </c>
      <c r="W519" s="3">
        <v>0.37</v>
      </c>
      <c r="X519" t="s">
        <v>673</v>
      </c>
      <c r="Y519" t="b">
        <v>0</v>
      </c>
    </row>
    <row r="520" spans="1:25" x14ac:dyDescent="0.25">
      <c r="A520" t="s">
        <v>589</v>
      </c>
      <c r="B520" t="s">
        <v>674</v>
      </c>
      <c r="C520" t="s">
        <v>591</v>
      </c>
      <c r="D520">
        <v>5820</v>
      </c>
      <c r="E520">
        <v>31.8</v>
      </c>
      <c r="F520">
        <v>600</v>
      </c>
      <c r="G520">
        <v>38</v>
      </c>
      <c r="H520">
        <v>292</v>
      </c>
      <c r="I520">
        <v>62.7</v>
      </c>
      <c r="J520">
        <v>712</v>
      </c>
      <c r="K520">
        <v>71.3</v>
      </c>
      <c r="L520">
        <v>401</v>
      </c>
      <c r="M520">
        <v>42.9</v>
      </c>
      <c r="N520">
        <v>1020</v>
      </c>
      <c r="O520" t="s">
        <v>24</v>
      </c>
      <c r="P520">
        <v>0</v>
      </c>
      <c r="Q520">
        <v>1001</v>
      </c>
      <c r="R520" t="s">
        <v>42</v>
      </c>
      <c r="S520" s="1">
        <v>38015</v>
      </c>
      <c r="T520">
        <v>13</v>
      </c>
      <c r="U520" s="2">
        <v>0.06</v>
      </c>
      <c r="V520" s="3">
        <v>0.51</v>
      </c>
      <c r="W520" s="3">
        <v>0.49</v>
      </c>
      <c r="X520" t="s">
        <v>674</v>
      </c>
      <c r="Y520" t="b">
        <v>0</v>
      </c>
    </row>
    <row r="521" spans="1:25" x14ac:dyDescent="0.25">
      <c r="A521" t="s">
        <v>589</v>
      </c>
      <c r="B521" t="s">
        <v>675</v>
      </c>
      <c r="C521" t="s">
        <v>591</v>
      </c>
      <c r="D521">
        <v>5830</v>
      </c>
      <c r="E521">
        <v>37</v>
      </c>
      <c r="F521">
        <v>389</v>
      </c>
      <c r="G521">
        <v>22.8</v>
      </c>
      <c r="H521">
        <v>695</v>
      </c>
      <c r="I521">
        <v>77.7</v>
      </c>
      <c r="J521">
        <v>376</v>
      </c>
      <c r="K521">
        <v>32.6</v>
      </c>
      <c r="L521">
        <v>1135</v>
      </c>
      <c r="M521">
        <v>33.700000000000003</v>
      </c>
      <c r="N521">
        <v>1364</v>
      </c>
      <c r="O521" t="s">
        <v>24</v>
      </c>
      <c r="P521">
        <v>0</v>
      </c>
      <c r="Q521">
        <v>624747</v>
      </c>
      <c r="R521" t="s">
        <v>423</v>
      </c>
      <c r="S521" s="1">
        <v>1372</v>
      </c>
      <c r="T521">
        <v>12.9</v>
      </c>
      <c r="U521" s="2">
        <v>0</v>
      </c>
      <c r="V521" s="3">
        <v>0.39</v>
      </c>
      <c r="W521" s="3">
        <v>0.61</v>
      </c>
      <c r="X521" t="s">
        <v>675</v>
      </c>
      <c r="Y521" t="b">
        <v>0</v>
      </c>
    </row>
    <row r="522" spans="1:25" x14ac:dyDescent="0.25">
      <c r="A522" t="s">
        <v>589</v>
      </c>
      <c r="B522" t="s">
        <v>676</v>
      </c>
      <c r="C522" t="s">
        <v>591</v>
      </c>
      <c r="D522">
        <v>5840</v>
      </c>
      <c r="E522">
        <v>27.6</v>
      </c>
      <c r="F522">
        <v>836</v>
      </c>
      <c r="G522">
        <v>17.899999999999999</v>
      </c>
      <c r="H522">
        <v>926</v>
      </c>
      <c r="I522">
        <v>85.2</v>
      </c>
      <c r="J522">
        <v>207</v>
      </c>
      <c r="K522">
        <v>17.7</v>
      </c>
      <c r="L522">
        <v>1689</v>
      </c>
      <c r="M522">
        <v>70</v>
      </c>
      <c r="N522">
        <v>407</v>
      </c>
      <c r="O522" t="s">
        <v>24</v>
      </c>
      <c r="P522">
        <v>0</v>
      </c>
      <c r="Q522">
        <v>589259</v>
      </c>
      <c r="R522" t="s">
        <v>296</v>
      </c>
      <c r="S522" s="1">
        <v>3251</v>
      </c>
      <c r="T522">
        <v>15.3</v>
      </c>
      <c r="U522" s="2">
        <v>0.01</v>
      </c>
      <c r="V522" s="3">
        <v>0.47</v>
      </c>
      <c r="W522" s="3">
        <v>0.53</v>
      </c>
      <c r="X522" t="s">
        <v>677</v>
      </c>
      <c r="Y522" t="b">
        <v>0</v>
      </c>
    </row>
    <row r="523" spans="1:25" x14ac:dyDescent="0.25">
      <c r="A523" t="s">
        <v>589</v>
      </c>
      <c r="B523" t="s">
        <v>678</v>
      </c>
      <c r="C523" t="s">
        <v>591</v>
      </c>
      <c r="D523">
        <v>5850</v>
      </c>
      <c r="E523">
        <v>25</v>
      </c>
      <c r="F523">
        <v>1006</v>
      </c>
      <c r="G523">
        <v>25.6</v>
      </c>
      <c r="H523">
        <v>589</v>
      </c>
      <c r="I523">
        <v>75.900000000000006</v>
      </c>
      <c r="J523">
        <v>421</v>
      </c>
      <c r="K523">
        <v>74.900000000000006</v>
      </c>
      <c r="L523">
        <v>338</v>
      </c>
      <c r="M523">
        <v>48.7</v>
      </c>
      <c r="N523">
        <v>843</v>
      </c>
      <c r="O523" t="s">
        <v>24</v>
      </c>
      <c r="P523">
        <v>0</v>
      </c>
      <c r="Q523">
        <v>131379</v>
      </c>
      <c r="R523" t="s">
        <v>233</v>
      </c>
      <c r="S523" s="1">
        <v>13115</v>
      </c>
      <c r="T523">
        <v>18.100000000000001</v>
      </c>
      <c r="U523" s="2">
        <v>0.1</v>
      </c>
      <c r="V523" s="3">
        <v>0.63</v>
      </c>
      <c r="W523" s="3">
        <v>0.37</v>
      </c>
      <c r="X523" t="s">
        <v>678</v>
      </c>
      <c r="Y523" t="b">
        <v>0</v>
      </c>
    </row>
    <row r="524" spans="1:25" x14ac:dyDescent="0.25">
      <c r="A524" t="s">
        <v>589</v>
      </c>
      <c r="B524" t="s">
        <v>679</v>
      </c>
      <c r="C524" t="s">
        <v>591</v>
      </c>
      <c r="D524">
        <v>5860</v>
      </c>
      <c r="E524">
        <v>27.7</v>
      </c>
      <c r="F524">
        <v>826</v>
      </c>
      <c r="G524">
        <v>24.3</v>
      </c>
      <c r="H524">
        <v>640</v>
      </c>
      <c r="I524">
        <v>79.8</v>
      </c>
      <c r="J524">
        <v>325</v>
      </c>
      <c r="K524">
        <v>75.599999999999994</v>
      </c>
      <c r="L524">
        <v>324</v>
      </c>
      <c r="M524">
        <v>30.6</v>
      </c>
      <c r="N524">
        <v>1476</v>
      </c>
      <c r="O524" t="s">
        <v>24</v>
      </c>
      <c r="P524">
        <v>11</v>
      </c>
      <c r="Q524">
        <v>131518</v>
      </c>
      <c r="R524" t="s">
        <v>42</v>
      </c>
      <c r="S524" s="1">
        <v>47295</v>
      </c>
      <c r="T524">
        <v>15.8</v>
      </c>
      <c r="U524" s="2">
        <v>0.03</v>
      </c>
      <c r="V524" s="3">
        <v>0.52</v>
      </c>
      <c r="W524" s="3">
        <v>0.48</v>
      </c>
      <c r="X524" t="s">
        <v>679</v>
      </c>
      <c r="Y524" t="b">
        <v>0</v>
      </c>
    </row>
    <row r="525" spans="1:25" x14ac:dyDescent="0.25">
      <c r="A525" t="s">
        <v>589</v>
      </c>
      <c r="B525" t="s">
        <v>680</v>
      </c>
      <c r="C525" t="s">
        <v>591</v>
      </c>
      <c r="D525">
        <v>5870</v>
      </c>
      <c r="E525">
        <v>23.5</v>
      </c>
      <c r="F525">
        <v>1114</v>
      </c>
      <c r="G525">
        <v>27.7</v>
      </c>
      <c r="H525">
        <v>521</v>
      </c>
      <c r="I525">
        <v>65.400000000000006</v>
      </c>
      <c r="J525">
        <v>669</v>
      </c>
      <c r="K525">
        <v>52.8</v>
      </c>
      <c r="L525">
        <v>757</v>
      </c>
      <c r="M525">
        <v>73.7</v>
      </c>
      <c r="N525">
        <v>355</v>
      </c>
      <c r="O525" t="s">
        <v>24</v>
      </c>
      <c r="P525">
        <v>0</v>
      </c>
      <c r="Q525">
        <v>131754</v>
      </c>
      <c r="R525" t="s">
        <v>77</v>
      </c>
      <c r="S525" s="1">
        <v>10381</v>
      </c>
      <c r="T525">
        <v>48.7</v>
      </c>
      <c r="U525" s="2">
        <v>0.23</v>
      </c>
      <c r="V525" s="3">
        <v>0.66</v>
      </c>
      <c r="W525" s="3">
        <v>0.34</v>
      </c>
      <c r="X525" t="s">
        <v>680</v>
      </c>
      <c r="Y525" t="b">
        <v>0</v>
      </c>
    </row>
    <row r="526" spans="1:25" x14ac:dyDescent="0.25">
      <c r="A526" t="s">
        <v>589</v>
      </c>
      <c r="B526" t="s">
        <v>681</v>
      </c>
      <c r="C526" t="s">
        <v>591</v>
      </c>
      <c r="D526">
        <v>5880</v>
      </c>
      <c r="E526">
        <v>20.9</v>
      </c>
      <c r="F526">
        <v>1310</v>
      </c>
      <c r="G526">
        <v>27.7</v>
      </c>
      <c r="H526">
        <v>522</v>
      </c>
      <c r="I526">
        <v>70.2</v>
      </c>
      <c r="J526">
        <v>556</v>
      </c>
      <c r="K526">
        <v>37.299999999999997</v>
      </c>
      <c r="L526">
        <v>1038</v>
      </c>
      <c r="M526">
        <v>69.099999999999994</v>
      </c>
      <c r="N526">
        <v>419</v>
      </c>
      <c r="O526" t="s">
        <v>24</v>
      </c>
      <c r="P526">
        <v>0</v>
      </c>
      <c r="Q526">
        <v>131394</v>
      </c>
      <c r="R526" t="s">
        <v>77</v>
      </c>
      <c r="S526" s="1">
        <v>11542</v>
      </c>
      <c r="T526">
        <v>29.8</v>
      </c>
      <c r="U526" s="2">
        <v>0.13</v>
      </c>
      <c r="V526" s="3">
        <v>0.69</v>
      </c>
      <c r="W526" s="3">
        <v>0.31</v>
      </c>
      <c r="X526" t="s">
        <v>682</v>
      </c>
      <c r="Y526" t="b">
        <v>0</v>
      </c>
    </row>
    <row r="527" spans="1:25" x14ac:dyDescent="0.25">
      <c r="A527" t="s">
        <v>589</v>
      </c>
      <c r="B527" t="s">
        <v>683</v>
      </c>
      <c r="C527" t="s">
        <v>591</v>
      </c>
      <c r="D527">
        <v>5890</v>
      </c>
      <c r="E527">
        <v>26.7</v>
      </c>
      <c r="F527">
        <v>896</v>
      </c>
      <c r="G527">
        <v>23.4</v>
      </c>
      <c r="H527">
        <v>673</v>
      </c>
      <c r="I527">
        <v>80.099999999999994</v>
      </c>
      <c r="J527">
        <v>319</v>
      </c>
      <c r="K527">
        <v>43.1</v>
      </c>
      <c r="L527">
        <v>920</v>
      </c>
      <c r="M527">
        <v>40.799999999999997</v>
      </c>
      <c r="N527">
        <v>1091</v>
      </c>
      <c r="O527" t="s">
        <v>24</v>
      </c>
      <c r="P527">
        <v>0</v>
      </c>
      <c r="Q527">
        <v>624351</v>
      </c>
      <c r="R527" t="s">
        <v>423</v>
      </c>
      <c r="S527" s="1">
        <v>20177</v>
      </c>
      <c r="T527">
        <v>26.7</v>
      </c>
      <c r="U527" s="2">
        <v>0.04</v>
      </c>
      <c r="V527" s="3">
        <v>0.52</v>
      </c>
      <c r="W527" s="3">
        <v>0.48</v>
      </c>
      <c r="X527" t="s">
        <v>683</v>
      </c>
      <c r="Y527" t="b">
        <v>0</v>
      </c>
    </row>
    <row r="528" spans="1:25" x14ac:dyDescent="0.25">
      <c r="A528" t="s">
        <v>589</v>
      </c>
      <c r="B528" t="s">
        <v>684</v>
      </c>
      <c r="C528" t="s">
        <v>591</v>
      </c>
      <c r="D528">
        <v>5900</v>
      </c>
      <c r="E528">
        <v>43</v>
      </c>
      <c r="F528">
        <v>239</v>
      </c>
      <c r="G528">
        <v>15.1</v>
      </c>
      <c r="H528">
        <v>1117</v>
      </c>
      <c r="I528">
        <v>73.099999999999994</v>
      </c>
      <c r="J528">
        <v>479</v>
      </c>
      <c r="K528">
        <v>29.9</v>
      </c>
      <c r="L528">
        <v>1186</v>
      </c>
      <c r="M528">
        <v>30.2</v>
      </c>
      <c r="N528">
        <v>1492</v>
      </c>
      <c r="O528" t="s">
        <v>24</v>
      </c>
      <c r="P528">
        <v>0</v>
      </c>
      <c r="Q528">
        <v>624729</v>
      </c>
      <c r="R528" t="s">
        <v>423</v>
      </c>
      <c r="S528" s="1">
        <v>8065</v>
      </c>
      <c r="T528">
        <v>9.3000000000000007</v>
      </c>
      <c r="U528" s="2">
        <v>0.02</v>
      </c>
      <c r="V528" s="3">
        <v>0.54</v>
      </c>
      <c r="W528" s="3">
        <v>0.46</v>
      </c>
      <c r="X528" t="s">
        <v>684</v>
      </c>
      <c r="Y528" t="b">
        <v>0</v>
      </c>
    </row>
    <row r="529" spans="1:25" x14ac:dyDescent="0.25">
      <c r="A529" t="s">
        <v>589</v>
      </c>
      <c r="B529" t="s">
        <v>685</v>
      </c>
      <c r="C529" t="s">
        <v>591</v>
      </c>
      <c r="D529">
        <v>5910</v>
      </c>
      <c r="E529">
        <v>18.3</v>
      </c>
      <c r="F529">
        <v>1532</v>
      </c>
      <c r="G529">
        <v>17.8</v>
      </c>
      <c r="H529">
        <v>931</v>
      </c>
      <c r="I529">
        <v>84.1</v>
      </c>
      <c r="J529">
        <v>234</v>
      </c>
      <c r="K529">
        <v>20.9</v>
      </c>
      <c r="L529">
        <v>1488</v>
      </c>
      <c r="M529">
        <v>75.599999999999994</v>
      </c>
      <c r="N529">
        <v>321</v>
      </c>
      <c r="O529" t="s">
        <v>24</v>
      </c>
      <c r="P529">
        <v>0</v>
      </c>
      <c r="Q529">
        <v>623286</v>
      </c>
      <c r="R529" t="s">
        <v>298</v>
      </c>
      <c r="S529" s="1">
        <v>36059</v>
      </c>
      <c r="T529">
        <v>19.399999999999999</v>
      </c>
      <c r="U529" s="2">
        <v>0.03</v>
      </c>
      <c r="V529" s="3">
        <v>0.55000000000000004</v>
      </c>
      <c r="W529" s="3">
        <v>0.45</v>
      </c>
      <c r="X529" t="s">
        <v>685</v>
      </c>
      <c r="Y529" t="b">
        <v>0</v>
      </c>
    </row>
    <row r="530" spans="1:25" x14ac:dyDescent="0.25">
      <c r="A530" t="s">
        <v>589</v>
      </c>
      <c r="B530" t="s">
        <v>686</v>
      </c>
      <c r="C530" t="s">
        <v>591</v>
      </c>
      <c r="D530">
        <v>5930</v>
      </c>
      <c r="E530">
        <v>49.2</v>
      </c>
      <c r="F530">
        <v>140</v>
      </c>
      <c r="G530">
        <v>40</v>
      </c>
      <c r="H530">
        <v>250</v>
      </c>
      <c r="I530">
        <v>31.8</v>
      </c>
      <c r="J530">
        <v>1405</v>
      </c>
      <c r="K530">
        <v>53.8</v>
      </c>
      <c r="L530">
        <v>740</v>
      </c>
      <c r="M530">
        <v>79.099999999999994</v>
      </c>
      <c r="N530">
        <v>263</v>
      </c>
      <c r="O530" t="s">
        <v>24</v>
      </c>
      <c r="P530">
        <v>0</v>
      </c>
      <c r="Q530">
        <v>131772</v>
      </c>
      <c r="R530" t="s">
        <v>156</v>
      </c>
      <c r="S530" s="1">
        <v>7930</v>
      </c>
      <c r="T530">
        <v>11.6</v>
      </c>
      <c r="U530" s="2">
        <v>0.37</v>
      </c>
      <c r="V530" s="3" t="s">
        <v>2857</v>
      </c>
      <c r="W530" s="3" t="s">
        <v>2857</v>
      </c>
      <c r="X530" t="s">
        <v>686</v>
      </c>
      <c r="Y530" t="b">
        <v>1</v>
      </c>
    </row>
    <row r="531" spans="1:25" x14ac:dyDescent="0.25">
      <c r="A531" t="s">
        <v>589</v>
      </c>
      <c r="B531" t="s">
        <v>687</v>
      </c>
      <c r="C531" t="s">
        <v>591</v>
      </c>
      <c r="D531">
        <v>5940</v>
      </c>
      <c r="E531">
        <v>31.9</v>
      </c>
      <c r="F531">
        <v>593</v>
      </c>
      <c r="G531">
        <v>25.1</v>
      </c>
      <c r="H531">
        <v>608</v>
      </c>
      <c r="I531">
        <v>74.2</v>
      </c>
      <c r="J531">
        <v>462</v>
      </c>
      <c r="K531">
        <v>52.3</v>
      </c>
      <c r="L531">
        <v>763</v>
      </c>
      <c r="M531">
        <v>52</v>
      </c>
      <c r="N531">
        <v>739</v>
      </c>
      <c r="O531" t="s">
        <v>24</v>
      </c>
      <c r="P531">
        <v>0</v>
      </c>
      <c r="Q531">
        <v>713</v>
      </c>
      <c r="R531" t="s">
        <v>233</v>
      </c>
      <c r="S531" s="1">
        <v>17196</v>
      </c>
      <c r="T531">
        <v>26</v>
      </c>
      <c r="U531" s="2">
        <v>7.0000000000000007E-2</v>
      </c>
      <c r="V531" s="3">
        <v>0.56999999999999995</v>
      </c>
      <c r="W531" s="3">
        <v>0.43</v>
      </c>
      <c r="X531" t="s">
        <v>687</v>
      </c>
      <c r="Y531" t="b">
        <v>0</v>
      </c>
    </row>
    <row r="532" spans="1:25" x14ac:dyDescent="0.25">
      <c r="A532" t="s">
        <v>589</v>
      </c>
      <c r="B532" t="s">
        <v>688</v>
      </c>
      <c r="C532" t="s">
        <v>591</v>
      </c>
      <c r="D532">
        <v>5950</v>
      </c>
      <c r="E532">
        <v>34.5</v>
      </c>
      <c r="F532">
        <v>478</v>
      </c>
      <c r="G532">
        <v>24</v>
      </c>
      <c r="H532">
        <v>655</v>
      </c>
      <c r="I532">
        <v>61.5</v>
      </c>
      <c r="J532">
        <v>745</v>
      </c>
      <c r="K532">
        <v>77</v>
      </c>
      <c r="L532">
        <v>302</v>
      </c>
      <c r="M532">
        <v>60.6</v>
      </c>
      <c r="N532">
        <v>573</v>
      </c>
      <c r="O532" t="s">
        <v>24</v>
      </c>
      <c r="P532">
        <v>0</v>
      </c>
      <c r="Q532">
        <v>624315</v>
      </c>
      <c r="R532" t="s">
        <v>68</v>
      </c>
      <c r="S532" s="1">
        <v>18384</v>
      </c>
      <c r="T532">
        <v>19.600000000000001</v>
      </c>
      <c r="U532" s="2">
        <v>0.18</v>
      </c>
      <c r="V532" s="3">
        <v>0.41</v>
      </c>
      <c r="W532" s="3">
        <v>0.59</v>
      </c>
      <c r="X532" t="s">
        <v>688</v>
      </c>
      <c r="Y532" t="b">
        <v>0</v>
      </c>
    </row>
    <row r="533" spans="1:25" x14ac:dyDescent="0.25">
      <c r="A533" t="s">
        <v>589</v>
      </c>
      <c r="B533" t="s">
        <v>689</v>
      </c>
      <c r="C533" t="s">
        <v>591</v>
      </c>
      <c r="D533">
        <v>5970</v>
      </c>
      <c r="E533">
        <v>27.7</v>
      </c>
      <c r="F533">
        <v>827</v>
      </c>
      <c r="G533">
        <v>22.1</v>
      </c>
      <c r="H533">
        <v>726</v>
      </c>
      <c r="I533">
        <v>68.8</v>
      </c>
      <c r="J533">
        <v>588</v>
      </c>
      <c r="K533">
        <v>54</v>
      </c>
      <c r="L533">
        <v>739</v>
      </c>
      <c r="M533">
        <v>65.599999999999994</v>
      </c>
      <c r="N533">
        <v>474</v>
      </c>
      <c r="O533" t="s">
        <v>24</v>
      </c>
      <c r="P533">
        <v>0</v>
      </c>
      <c r="Q533">
        <v>764</v>
      </c>
      <c r="R533" t="s">
        <v>195</v>
      </c>
      <c r="S533" s="1">
        <v>15114</v>
      </c>
      <c r="T533">
        <v>10.6</v>
      </c>
      <c r="U533" s="2">
        <v>0.08</v>
      </c>
      <c r="V533" s="3">
        <v>0.56999999999999995</v>
      </c>
      <c r="W533" s="3">
        <v>0.43</v>
      </c>
      <c r="X533" t="s">
        <v>689</v>
      </c>
      <c r="Y533" t="b">
        <v>0</v>
      </c>
    </row>
    <row r="534" spans="1:25" x14ac:dyDescent="0.25">
      <c r="A534" t="s">
        <v>589</v>
      </c>
      <c r="B534" t="s">
        <v>690</v>
      </c>
      <c r="C534" t="s">
        <v>591</v>
      </c>
      <c r="D534">
        <v>5980</v>
      </c>
      <c r="E534">
        <v>29.4</v>
      </c>
      <c r="F534">
        <v>729</v>
      </c>
      <c r="G534">
        <v>26.6</v>
      </c>
      <c r="H534">
        <v>553</v>
      </c>
      <c r="I534">
        <v>69</v>
      </c>
      <c r="J534">
        <v>580</v>
      </c>
      <c r="K534">
        <v>86.6</v>
      </c>
      <c r="L534">
        <v>191</v>
      </c>
      <c r="M534">
        <v>25.2</v>
      </c>
      <c r="N534">
        <v>1698</v>
      </c>
      <c r="O534" t="s">
        <v>24</v>
      </c>
      <c r="P534">
        <v>0</v>
      </c>
      <c r="Q534">
        <v>128781</v>
      </c>
      <c r="R534" t="s">
        <v>115</v>
      </c>
      <c r="S534" s="1">
        <v>12223</v>
      </c>
      <c r="T534">
        <v>10.8</v>
      </c>
      <c r="U534" s="2">
        <v>0.04</v>
      </c>
      <c r="V534" s="3">
        <v>0.48</v>
      </c>
      <c r="W534" s="3">
        <v>0.52</v>
      </c>
      <c r="X534" t="s">
        <v>690</v>
      </c>
      <c r="Y534" t="b">
        <v>0</v>
      </c>
    </row>
    <row r="535" spans="1:25" x14ac:dyDescent="0.25">
      <c r="A535" t="s">
        <v>589</v>
      </c>
      <c r="B535" t="s">
        <v>691</v>
      </c>
      <c r="C535" t="s">
        <v>591</v>
      </c>
      <c r="D535">
        <v>5990</v>
      </c>
      <c r="E535">
        <v>28.9</v>
      </c>
      <c r="F535">
        <v>751</v>
      </c>
      <c r="G535">
        <v>25.6</v>
      </c>
      <c r="H535">
        <v>590</v>
      </c>
      <c r="I535">
        <v>75.7</v>
      </c>
      <c r="J535">
        <v>426</v>
      </c>
      <c r="K535">
        <v>58.2</v>
      </c>
      <c r="L535">
        <v>676</v>
      </c>
      <c r="M535">
        <v>49.2</v>
      </c>
      <c r="N535">
        <v>824</v>
      </c>
      <c r="O535" t="s">
        <v>24</v>
      </c>
      <c r="P535">
        <v>0</v>
      </c>
      <c r="Q535">
        <v>809</v>
      </c>
      <c r="R535" t="s">
        <v>226</v>
      </c>
      <c r="S535" s="1">
        <v>49165</v>
      </c>
      <c r="T535">
        <v>13.7</v>
      </c>
      <c r="U535" s="2">
        <v>0.09</v>
      </c>
      <c r="V535" s="3">
        <v>0.6</v>
      </c>
      <c r="W535" s="3">
        <v>0.4</v>
      </c>
      <c r="X535" t="s">
        <v>691</v>
      </c>
      <c r="Y535" t="b">
        <v>0</v>
      </c>
    </row>
    <row r="536" spans="1:25" x14ac:dyDescent="0.25">
      <c r="A536" t="s">
        <v>589</v>
      </c>
      <c r="B536" t="s">
        <v>692</v>
      </c>
      <c r="C536" t="s">
        <v>591</v>
      </c>
      <c r="D536">
        <v>6010</v>
      </c>
      <c r="E536">
        <v>19.5</v>
      </c>
      <c r="F536">
        <v>1426</v>
      </c>
      <c r="G536">
        <v>15</v>
      </c>
      <c r="H536">
        <v>1128</v>
      </c>
      <c r="I536">
        <v>82.6</v>
      </c>
      <c r="J536">
        <v>269</v>
      </c>
      <c r="K536">
        <v>30.2</v>
      </c>
      <c r="L536">
        <v>1178</v>
      </c>
      <c r="M536">
        <v>78.599999999999994</v>
      </c>
      <c r="N536">
        <v>277</v>
      </c>
      <c r="O536" t="s">
        <v>24</v>
      </c>
      <c r="P536">
        <v>0</v>
      </c>
      <c r="Q536">
        <v>131439</v>
      </c>
      <c r="R536" t="s">
        <v>25</v>
      </c>
      <c r="S536" s="1">
        <v>26890</v>
      </c>
      <c r="T536">
        <v>15.9</v>
      </c>
      <c r="U536" s="2">
        <v>0.25</v>
      </c>
      <c r="V536" s="3">
        <v>0.52</v>
      </c>
      <c r="W536" s="3">
        <v>0.48</v>
      </c>
      <c r="X536" t="s">
        <v>692</v>
      </c>
      <c r="Y536" t="b">
        <v>0</v>
      </c>
    </row>
    <row r="537" spans="1:25" x14ac:dyDescent="0.25">
      <c r="A537" t="s">
        <v>589</v>
      </c>
      <c r="B537" t="s">
        <v>693</v>
      </c>
      <c r="C537" t="s">
        <v>591</v>
      </c>
      <c r="D537">
        <v>6020</v>
      </c>
      <c r="E537">
        <v>28.7</v>
      </c>
      <c r="F537">
        <v>761</v>
      </c>
      <c r="G537">
        <v>29.8</v>
      </c>
      <c r="H537">
        <v>478</v>
      </c>
      <c r="I537">
        <v>56.7</v>
      </c>
      <c r="J537">
        <v>854</v>
      </c>
      <c r="K537">
        <v>60.7</v>
      </c>
      <c r="L537">
        <v>630</v>
      </c>
      <c r="M537">
        <v>90.8</v>
      </c>
      <c r="N537">
        <v>120</v>
      </c>
      <c r="O537" t="s">
        <v>24</v>
      </c>
      <c r="P537">
        <v>0</v>
      </c>
      <c r="Q537">
        <v>589268</v>
      </c>
      <c r="R537" t="s">
        <v>55</v>
      </c>
      <c r="S537" s="1">
        <v>14849</v>
      </c>
      <c r="T537">
        <v>34.1</v>
      </c>
      <c r="U537" s="2">
        <v>0.35</v>
      </c>
      <c r="V537" s="3" t="s">
        <v>2857</v>
      </c>
      <c r="W537" s="3" t="s">
        <v>2857</v>
      </c>
      <c r="X537" t="s">
        <v>693</v>
      </c>
      <c r="Y537" t="b">
        <v>0</v>
      </c>
    </row>
    <row r="538" spans="1:25" x14ac:dyDescent="0.25">
      <c r="A538" t="s">
        <v>589</v>
      </c>
      <c r="B538" t="s">
        <v>694</v>
      </c>
      <c r="C538" t="s">
        <v>591</v>
      </c>
      <c r="D538">
        <v>6030</v>
      </c>
      <c r="E538">
        <v>29.8</v>
      </c>
      <c r="F538">
        <v>702</v>
      </c>
      <c r="G538">
        <v>29.8</v>
      </c>
      <c r="H538">
        <v>479</v>
      </c>
      <c r="I538">
        <v>67.3</v>
      </c>
      <c r="J538">
        <v>616</v>
      </c>
      <c r="K538">
        <v>64.599999999999994</v>
      </c>
      <c r="L538">
        <v>556</v>
      </c>
      <c r="M538">
        <v>55</v>
      </c>
      <c r="N538">
        <v>676</v>
      </c>
      <c r="O538" t="s">
        <v>24</v>
      </c>
      <c r="P538">
        <v>0</v>
      </c>
      <c r="Q538">
        <v>632082</v>
      </c>
      <c r="R538" t="s">
        <v>68</v>
      </c>
      <c r="S538" s="1">
        <v>14699</v>
      </c>
      <c r="T538">
        <v>35.4</v>
      </c>
      <c r="U538" s="2">
        <v>0.1</v>
      </c>
      <c r="V538" s="3">
        <v>0.54</v>
      </c>
      <c r="W538" s="3">
        <v>0.46</v>
      </c>
      <c r="X538" t="s">
        <v>694</v>
      </c>
      <c r="Y538" t="b">
        <v>0</v>
      </c>
    </row>
    <row r="539" spans="1:25" x14ac:dyDescent="0.25">
      <c r="A539" t="s">
        <v>589</v>
      </c>
      <c r="B539" t="s">
        <v>695</v>
      </c>
      <c r="C539" t="s">
        <v>591</v>
      </c>
      <c r="D539">
        <v>6040</v>
      </c>
      <c r="E539">
        <v>32.799999999999997</v>
      </c>
      <c r="F539">
        <v>556</v>
      </c>
      <c r="G539">
        <v>24.6</v>
      </c>
      <c r="H539">
        <v>627</v>
      </c>
      <c r="I539">
        <v>64.900000000000006</v>
      </c>
      <c r="J539">
        <v>675</v>
      </c>
      <c r="K539">
        <v>66.7</v>
      </c>
      <c r="L539">
        <v>513</v>
      </c>
      <c r="M539">
        <v>54</v>
      </c>
      <c r="N539">
        <v>694</v>
      </c>
      <c r="O539" t="s">
        <v>24</v>
      </c>
      <c r="P539">
        <v>0</v>
      </c>
      <c r="Q539">
        <v>624264</v>
      </c>
      <c r="R539" t="s">
        <v>42</v>
      </c>
      <c r="S539" s="1">
        <v>29221</v>
      </c>
      <c r="T539">
        <v>12.5</v>
      </c>
      <c r="U539" s="2">
        <v>0.13</v>
      </c>
      <c r="V539" s="3">
        <v>0.63</v>
      </c>
      <c r="W539" s="3">
        <v>0.37</v>
      </c>
      <c r="X539" t="s">
        <v>695</v>
      </c>
      <c r="Y539" t="b">
        <v>0</v>
      </c>
    </row>
    <row r="540" spans="1:25" x14ac:dyDescent="0.25">
      <c r="A540" t="s">
        <v>696</v>
      </c>
      <c r="B540" t="s">
        <v>697</v>
      </c>
      <c r="C540" t="s">
        <v>698</v>
      </c>
      <c r="D540">
        <v>6050</v>
      </c>
      <c r="E540">
        <v>18.399999999999999</v>
      </c>
      <c r="F540">
        <v>1512</v>
      </c>
      <c r="G540">
        <v>12.6</v>
      </c>
      <c r="H540">
        <v>1343</v>
      </c>
      <c r="I540">
        <v>80.400000000000006</v>
      </c>
      <c r="J540">
        <v>313</v>
      </c>
      <c r="K540">
        <v>21.8</v>
      </c>
      <c r="L540">
        <v>1446</v>
      </c>
      <c r="M540">
        <v>49</v>
      </c>
      <c r="N540">
        <v>826</v>
      </c>
      <c r="O540" t="s">
        <v>24</v>
      </c>
      <c r="P540">
        <v>0</v>
      </c>
      <c r="Q540">
        <v>693130</v>
      </c>
      <c r="R540" t="s">
        <v>565</v>
      </c>
      <c r="S540" s="1">
        <v>11681</v>
      </c>
      <c r="T540">
        <v>22.8</v>
      </c>
      <c r="U540" s="2">
        <v>0</v>
      </c>
      <c r="V540" s="3">
        <v>0.26</v>
      </c>
      <c r="W540" s="3">
        <v>0.74</v>
      </c>
      <c r="X540" t="s">
        <v>697</v>
      </c>
      <c r="Y540" t="b">
        <v>0</v>
      </c>
    </row>
    <row r="541" spans="1:25" x14ac:dyDescent="0.25">
      <c r="A541" t="s">
        <v>696</v>
      </c>
      <c r="B541" t="s">
        <v>699</v>
      </c>
      <c r="C541" t="s">
        <v>698</v>
      </c>
      <c r="D541">
        <v>6060</v>
      </c>
      <c r="E541">
        <v>24.2</v>
      </c>
      <c r="F541">
        <v>1065</v>
      </c>
      <c r="G541">
        <v>12.5</v>
      </c>
      <c r="H541">
        <v>1356</v>
      </c>
      <c r="I541">
        <v>81.5</v>
      </c>
      <c r="J541">
        <v>292</v>
      </c>
      <c r="K541">
        <v>39.5</v>
      </c>
      <c r="L541">
        <v>993</v>
      </c>
      <c r="M541">
        <v>48.7</v>
      </c>
      <c r="N541">
        <v>839</v>
      </c>
      <c r="O541" t="s">
        <v>24</v>
      </c>
      <c r="P541">
        <v>0</v>
      </c>
      <c r="Q541">
        <v>688825</v>
      </c>
      <c r="R541" t="s">
        <v>565</v>
      </c>
      <c r="S541" s="1">
        <v>7806</v>
      </c>
      <c r="T541">
        <v>12.8</v>
      </c>
      <c r="U541" s="2">
        <v>0</v>
      </c>
      <c r="V541" s="3">
        <v>0.34</v>
      </c>
      <c r="W541" s="3">
        <v>0.66</v>
      </c>
      <c r="X541" t="s">
        <v>699</v>
      </c>
      <c r="Y541" t="b">
        <v>0</v>
      </c>
    </row>
    <row r="542" spans="1:25" x14ac:dyDescent="0.25">
      <c r="A542" t="s">
        <v>696</v>
      </c>
      <c r="B542" t="s">
        <v>700</v>
      </c>
      <c r="C542" t="s">
        <v>698</v>
      </c>
      <c r="D542">
        <v>6070</v>
      </c>
      <c r="E542">
        <v>26.6</v>
      </c>
      <c r="F542">
        <v>898</v>
      </c>
      <c r="G542">
        <v>13.8</v>
      </c>
      <c r="H542">
        <v>1220</v>
      </c>
      <c r="I542">
        <v>58.6</v>
      </c>
      <c r="J542">
        <v>807</v>
      </c>
      <c r="K542">
        <v>63.7</v>
      </c>
      <c r="L542">
        <v>573</v>
      </c>
      <c r="M542">
        <v>82.6</v>
      </c>
      <c r="N542">
        <v>212</v>
      </c>
      <c r="O542" t="s">
        <v>24</v>
      </c>
      <c r="P542">
        <v>0</v>
      </c>
      <c r="Q542">
        <v>609246</v>
      </c>
      <c r="R542" t="s">
        <v>65</v>
      </c>
      <c r="S542" s="1">
        <v>1221</v>
      </c>
      <c r="T542">
        <v>11.5</v>
      </c>
      <c r="U542" s="2">
        <v>0.12</v>
      </c>
      <c r="V542" s="3">
        <v>0.12</v>
      </c>
      <c r="W542" s="3">
        <v>0.88</v>
      </c>
      <c r="X542" t="s">
        <v>701</v>
      </c>
      <c r="Y542" t="b">
        <v>0</v>
      </c>
    </row>
    <row r="543" spans="1:25" x14ac:dyDescent="0.25">
      <c r="A543" t="s">
        <v>696</v>
      </c>
      <c r="B543" t="s">
        <v>702</v>
      </c>
      <c r="C543" t="s">
        <v>698</v>
      </c>
      <c r="D543">
        <v>6090</v>
      </c>
      <c r="E543">
        <v>34.799999999999997</v>
      </c>
      <c r="F543">
        <v>467</v>
      </c>
      <c r="G543">
        <v>12.8</v>
      </c>
      <c r="H543">
        <v>1318</v>
      </c>
      <c r="I543">
        <v>64.8</v>
      </c>
      <c r="J543">
        <v>676</v>
      </c>
      <c r="K543">
        <v>23.2</v>
      </c>
      <c r="L543">
        <v>1388</v>
      </c>
      <c r="M543">
        <v>44.4</v>
      </c>
      <c r="N543">
        <v>974</v>
      </c>
      <c r="O543" t="s">
        <v>24</v>
      </c>
      <c r="P543">
        <v>0</v>
      </c>
      <c r="Q543">
        <v>624270</v>
      </c>
      <c r="R543" t="s">
        <v>296</v>
      </c>
      <c r="S543" s="1">
        <v>5020</v>
      </c>
      <c r="T543">
        <v>15.8</v>
      </c>
      <c r="U543" s="2">
        <v>0</v>
      </c>
      <c r="V543" s="3">
        <v>0.62</v>
      </c>
      <c r="W543" s="3">
        <v>0.38</v>
      </c>
      <c r="X543" t="s">
        <v>702</v>
      </c>
      <c r="Y543" t="b">
        <v>0</v>
      </c>
    </row>
    <row r="544" spans="1:25" x14ac:dyDescent="0.25">
      <c r="A544" t="s">
        <v>696</v>
      </c>
      <c r="B544" t="s">
        <v>703</v>
      </c>
      <c r="C544" t="s">
        <v>698</v>
      </c>
      <c r="D544">
        <v>6100</v>
      </c>
      <c r="E544">
        <v>41.1</v>
      </c>
      <c r="F544">
        <v>277</v>
      </c>
      <c r="G544">
        <v>14</v>
      </c>
      <c r="H544">
        <v>1202</v>
      </c>
      <c r="I544">
        <v>61.6</v>
      </c>
      <c r="J544">
        <v>740</v>
      </c>
      <c r="K544">
        <v>34.299999999999997</v>
      </c>
      <c r="L544">
        <v>1104</v>
      </c>
      <c r="M544">
        <v>38.200000000000003</v>
      </c>
      <c r="N544">
        <v>1180</v>
      </c>
      <c r="O544" t="s">
        <v>24</v>
      </c>
      <c r="P544">
        <v>0</v>
      </c>
      <c r="Q544">
        <v>980</v>
      </c>
      <c r="R544" t="s">
        <v>296</v>
      </c>
      <c r="S544" s="1">
        <v>20428</v>
      </c>
      <c r="T544">
        <v>12</v>
      </c>
      <c r="U544" s="2">
        <v>0.01</v>
      </c>
      <c r="V544" s="3">
        <v>0.4</v>
      </c>
      <c r="W544" s="3">
        <v>0.6</v>
      </c>
      <c r="X544" t="s">
        <v>703</v>
      </c>
      <c r="Y544" t="b">
        <v>0</v>
      </c>
    </row>
    <row r="545" spans="1:25" x14ac:dyDescent="0.25">
      <c r="A545" t="s">
        <v>696</v>
      </c>
      <c r="B545" t="s">
        <v>704</v>
      </c>
      <c r="C545" t="s">
        <v>698</v>
      </c>
      <c r="D545">
        <v>6110</v>
      </c>
      <c r="E545">
        <v>12.7</v>
      </c>
      <c r="F545">
        <v>1856</v>
      </c>
      <c r="G545">
        <v>23.5</v>
      </c>
      <c r="H545">
        <v>668</v>
      </c>
      <c r="I545">
        <v>71.3</v>
      </c>
      <c r="J545">
        <v>527</v>
      </c>
      <c r="K545">
        <v>47.1</v>
      </c>
      <c r="L545">
        <v>861</v>
      </c>
      <c r="M545">
        <v>48.2</v>
      </c>
      <c r="N545">
        <v>858</v>
      </c>
      <c r="O545" t="s">
        <v>24</v>
      </c>
      <c r="P545">
        <v>0</v>
      </c>
      <c r="Q545">
        <v>622857</v>
      </c>
      <c r="R545" t="s">
        <v>233</v>
      </c>
      <c r="S545" s="1">
        <v>14981</v>
      </c>
      <c r="T545">
        <v>40.799999999999997</v>
      </c>
      <c r="U545" s="2">
        <v>7.0000000000000007E-2</v>
      </c>
      <c r="V545" s="3">
        <v>0.61</v>
      </c>
      <c r="W545" s="3">
        <v>0.39</v>
      </c>
      <c r="X545" t="s">
        <v>704</v>
      </c>
      <c r="Y545" t="b">
        <v>0</v>
      </c>
    </row>
    <row r="546" spans="1:25" x14ac:dyDescent="0.25">
      <c r="A546" t="s">
        <v>696</v>
      </c>
      <c r="B546" t="s">
        <v>705</v>
      </c>
      <c r="C546" t="s">
        <v>698</v>
      </c>
      <c r="D546">
        <v>6130</v>
      </c>
      <c r="E546">
        <v>24.5</v>
      </c>
      <c r="F546">
        <v>1040</v>
      </c>
      <c r="G546">
        <v>26.3</v>
      </c>
      <c r="H546">
        <v>560</v>
      </c>
      <c r="I546">
        <v>57.9</v>
      </c>
      <c r="J546">
        <v>824</v>
      </c>
      <c r="K546">
        <v>27.9</v>
      </c>
      <c r="L546">
        <v>1236</v>
      </c>
      <c r="M546">
        <v>88.6</v>
      </c>
      <c r="N546">
        <v>141</v>
      </c>
      <c r="O546" t="s">
        <v>24</v>
      </c>
      <c r="P546">
        <v>1</v>
      </c>
      <c r="Q546">
        <v>995</v>
      </c>
      <c r="R546" t="s">
        <v>286</v>
      </c>
      <c r="S546" s="1">
        <v>4737</v>
      </c>
      <c r="T546">
        <v>12.5</v>
      </c>
      <c r="U546" s="2">
        <v>0.74</v>
      </c>
      <c r="V546" s="3">
        <v>0.54</v>
      </c>
      <c r="W546" s="3">
        <v>0.46</v>
      </c>
      <c r="X546" t="s">
        <v>705</v>
      </c>
      <c r="Y546" t="b">
        <v>0</v>
      </c>
    </row>
    <row r="547" spans="1:25" x14ac:dyDescent="0.25">
      <c r="A547" t="s">
        <v>696</v>
      </c>
      <c r="B547" t="s">
        <v>706</v>
      </c>
      <c r="C547" t="s">
        <v>698</v>
      </c>
      <c r="D547">
        <v>6150</v>
      </c>
      <c r="E547">
        <v>27.1</v>
      </c>
      <c r="F547">
        <v>866</v>
      </c>
      <c r="G547">
        <v>30.2</v>
      </c>
      <c r="H547">
        <v>464</v>
      </c>
      <c r="I547">
        <v>57.3</v>
      </c>
      <c r="J547">
        <v>835</v>
      </c>
      <c r="K547">
        <v>48.1</v>
      </c>
      <c r="L547">
        <v>836</v>
      </c>
      <c r="M547">
        <v>48.6</v>
      </c>
      <c r="N547">
        <v>844</v>
      </c>
      <c r="O547" t="s">
        <v>24</v>
      </c>
      <c r="P547">
        <v>0</v>
      </c>
      <c r="Q547">
        <v>769</v>
      </c>
      <c r="R547" t="s">
        <v>519</v>
      </c>
      <c r="S547" s="1">
        <v>13563</v>
      </c>
      <c r="T547">
        <v>16.3</v>
      </c>
      <c r="U547" s="2">
        <v>0.11</v>
      </c>
      <c r="V547" s="3">
        <v>0.54</v>
      </c>
      <c r="W547" s="3">
        <v>0.46</v>
      </c>
      <c r="X547" t="s">
        <v>706</v>
      </c>
      <c r="Y547" t="b">
        <v>0</v>
      </c>
    </row>
    <row r="548" spans="1:25" x14ac:dyDescent="0.25">
      <c r="A548" t="s">
        <v>696</v>
      </c>
      <c r="B548" t="s">
        <v>707</v>
      </c>
      <c r="C548" t="s">
        <v>698</v>
      </c>
      <c r="D548">
        <v>6160</v>
      </c>
      <c r="E548">
        <v>41.7</v>
      </c>
      <c r="F548">
        <v>267</v>
      </c>
      <c r="G548">
        <v>12</v>
      </c>
      <c r="H548">
        <v>1405</v>
      </c>
      <c r="I548">
        <v>70.5</v>
      </c>
      <c r="J548">
        <v>551</v>
      </c>
      <c r="K548">
        <v>18</v>
      </c>
      <c r="L548">
        <v>1662</v>
      </c>
      <c r="M548">
        <v>21</v>
      </c>
      <c r="N548">
        <v>1840</v>
      </c>
      <c r="O548" t="s">
        <v>24</v>
      </c>
      <c r="P548">
        <v>0</v>
      </c>
      <c r="Q548">
        <v>625236</v>
      </c>
      <c r="R548" t="s">
        <v>423</v>
      </c>
      <c r="S548" s="1">
        <v>4135</v>
      </c>
      <c r="T548">
        <v>11.7</v>
      </c>
      <c r="U548" s="2">
        <v>0</v>
      </c>
      <c r="V548" s="3">
        <v>0.56999999999999995</v>
      </c>
      <c r="W548" s="3">
        <v>0.43</v>
      </c>
      <c r="X548" t="s">
        <v>707</v>
      </c>
      <c r="Y548" t="b">
        <v>0</v>
      </c>
    </row>
    <row r="549" spans="1:25" x14ac:dyDescent="0.25">
      <c r="A549" t="s">
        <v>696</v>
      </c>
      <c r="B549" t="s">
        <v>708</v>
      </c>
      <c r="C549" t="s">
        <v>698</v>
      </c>
      <c r="D549">
        <v>6170</v>
      </c>
      <c r="E549">
        <v>47.2</v>
      </c>
      <c r="F549">
        <v>172</v>
      </c>
      <c r="G549">
        <v>16.399999999999999</v>
      </c>
      <c r="H549">
        <v>1012</v>
      </c>
      <c r="I549">
        <v>66.400000000000006</v>
      </c>
      <c r="J549">
        <v>640</v>
      </c>
      <c r="K549">
        <v>26.8</v>
      </c>
      <c r="L549">
        <v>1266</v>
      </c>
      <c r="M549">
        <v>25</v>
      </c>
      <c r="N549">
        <v>1702</v>
      </c>
      <c r="O549" t="s">
        <v>24</v>
      </c>
      <c r="P549">
        <v>0</v>
      </c>
      <c r="Q549">
        <v>623298</v>
      </c>
      <c r="R549" t="s">
        <v>296</v>
      </c>
      <c r="S549" s="1">
        <v>12620</v>
      </c>
      <c r="T549">
        <v>8</v>
      </c>
      <c r="U549" s="2">
        <v>0.03</v>
      </c>
      <c r="V549" s="3">
        <v>0.43</v>
      </c>
      <c r="W549" s="3">
        <v>0.56999999999999995</v>
      </c>
      <c r="X549" t="s">
        <v>708</v>
      </c>
      <c r="Y549" t="b">
        <v>0</v>
      </c>
    </row>
    <row r="550" spans="1:25" x14ac:dyDescent="0.25">
      <c r="A550" t="s">
        <v>696</v>
      </c>
      <c r="B550" t="s">
        <v>709</v>
      </c>
      <c r="C550" t="s">
        <v>698</v>
      </c>
      <c r="D550">
        <v>6180</v>
      </c>
      <c r="E550">
        <v>19.8</v>
      </c>
      <c r="F550">
        <v>1386</v>
      </c>
      <c r="G550">
        <v>21.8</v>
      </c>
      <c r="H550">
        <v>737</v>
      </c>
      <c r="I550">
        <v>78.3</v>
      </c>
      <c r="J550">
        <v>356</v>
      </c>
      <c r="K550">
        <v>57.8</v>
      </c>
      <c r="L550">
        <v>685</v>
      </c>
      <c r="M550">
        <v>37.5</v>
      </c>
      <c r="N550">
        <v>1216</v>
      </c>
      <c r="O550" t="s">
        <v>24</v>
      </c>
      <c r="P550">
        <v>0</v>
      </c>
      <c r="Q550">
        <v>818</v>
      </c>
      <c r="R550" t="s">
        <v>233</v>
      </c>
      <c r="S550" s="1">
        <v>30486</v>
      </c>
      <c r="T550">
        <v>20</v>
      </c>
      <c r="U550" s="2">
        <v>0.02</v>
      </c>
      <c r="V550" s="3">
        <v>0.62</v>
      </c>
      <c r="W550" s="3">
        <v>0.38</v>
      </c>
      <c r="X550" t="s">
        <v>709</v>
      </c>
      <c r="Y550" t="b">
        <v>0</v>
      </c>
    </row>
    <row r="551" spans="1:25" x14ac:dyDescent="0.25">
      <c r="A551" t="s">
        <v>696</v>
      </c>
      <c r="B551" t="s">
        <v>710</v>
      </c>
      <c r="C551" t="s">
        <v>698</v>
      </c>
      <c r="D551">
        <v>6190</v>
      </c>
      <c r="E551">
        <v>27</v>
      </c>
      <c r="F551">
        <v>873</v>
      </c>
      <c r="G551">
        <v>23.9</v>
      </c>
      <c r="H551">
        <v>656</v>
      </c>
      <c r="I551">
        <v>65.8</v>
      </c>
      <c r="J551">
        <v>652</v>
      </c>
      <c r="K551">
        <v>65.5</v>
      </c>
      <c r="L551">
        <v>536</v>
      </c>
      <c r="M551">
        <v>46.2</v>
      </c>
      <c r="N551">
        <v>921</v>
      </c>
      <c r="O551" t="s">
        <v>24</v>
      </c>
      <c r="P551">
        <v>0</v>
      </c>
      <c r="Q551">
        <v>131556</v>
      </c>
      <c r="R551" t="s">
        <v>226</v>
      </c>
      <c r="S551" s="1">
        <v>38301</v>
      </c>
      <c r="T551">
        <v>13.8</v>
      </c>
      <c r="U551" s="2">
        <v>0.05</v>
      </c>
      <c r="V551" s="3">
        <v>0.55000000000000004</v>
      </c>
      <c r="W551" s="3">
        <v>0.45</v>
      </c>
      <c r="X551" t="s">
        <v>710</v>
      </c>
      <c r="Y551" t="b">
        <v>0</v>
      </c>
    </row>
    <row r="552" spans="1:25" x14ac:dyDescent="0.25">
      <c r="A552" t="s">
        <v>696</v>
      </c>
      <c r="B552" t="s">
        <v>711</v>
      </c>
      <c r="C552" t="s">
        <v>698</v>
      </c>
      <c r="D552">
        <v>6210</v>
      </c>
      <c r="E552">
        <v>20.100000000000001</v>
      </c>
      <c r="F552">
        <v>1364</v>
      </c>
      <c r="G552">
        <v>22.2</v>
      </c>
      <c r="H552">
        <v>719</v>
      </c>
      <c r="I552">
        <v>65.400000000000006</v>
      </c>
      <c r="J552">
        <v>668</v>
      </c>
      <c r="K552">
        <v>36.700000000000003</v>
      </c>
      <c r="L552">
        <v>1054</v>
      </c>
      <c r="M552">
        <v>52.3</v>
      </c>
      <c r="N552">
        <v>729</v>
      </c>
      <c r="O552" t="s">
        <v>24</v>
      </c>
      <c r="P552">
        <v>0</v>
      </c>
      <c r="Q552">
        <v>587724</v>
      </c>
      <c r="R552" t="s">
        <v>519</v>
      </c>
      <c r="S552" s="1">
        <v>8248</v>
      </c>
      <c r="T552">
        <v>17.399999999999999</v>
      </c>
      <c r="U552" s="2">
        <v>0.18</v>
      </c>
      <c r="V552" s="3">
        <v>0.52</v>
      </c>
      <c r="W552" s="3">
        <v>0.48</v>
      </c>
      <c r="X552" t="s">
        <v>711</v>
      </c>
      <c r="Y552" t="b">
        <v>0</v>
      </c>
    </row>
    <row r="553" spans="1:25" x14ac:dyDescent="0.25">
      <c r="A553" t="s">
        <v>696</v>
      </c>
      <c r="B553" t="s">
        <v>712</v>
      </c>
      <c r="C553" t="s">
        <v>698</v>
      </c>
      <c r="D553">
        <v>6220</v>
      </c>
      <c r="E553">
        <v>36.700000000000003</v>
      </c>
      <c r="F553">
        <v>400</v>
      </c>
      <c r="G553">
        <v>32.6</v>
      </c>
      <c r="H553">
        <v>403</v>
      </c>
      <c r="I553">
        <v>48</v>
      </c>
      <c r="J553">
        <v>1059</v>
      </c>
      <c r="K553">
        <v>34.6</v>
      </c>
      <c r="L553">
        <v>1098</v>
      </c>
      <c r="M553">
        <v>31.1</v>
      </c>
      <c r="N553">
        <v>1458</v>
      </c>
      <c r="O553" t="s">
        <v>24</v>
      </c>
      <c r="P553">
        <v>0</v>
      </c>
      <c r="Q553">
        <v>624435</v>
      </c>
      <c r="R553" t="s">
        <v>296</v>
      </c>
      <c r="S553" s="1">
        <v>3887</v>
      </c>
      <c r="T553">
        <v>18.2</v>
      </c>
      <c r="U553" s="2">
        <v>0</v>
      </c>
      <c r="V553" s="3">
        <v>0.62</v>
      </c>
      <c r="W553" s="3">
        <v>0.38</v>
      </c>
      <c r="X553" t="s">
        <v>712</v>
      </c>
      <c r="Y553" t="b">
        <v>0</v>
      </c>
    </row>
    <row r="554" spans="1:25" x14ac:dyDescent="0.25">
      <c r="A554" t="s">
        <v>696</v>
      </c>
      <c r="B554" t="s">
        <v>713</v>
      </c>
      <c r="C554" t="s">
        <v>698</v>
      </c>
      <c r="D554">
        <v>6230</v>
      </c>
      <c r="E554">
        <v>27.8</v>
      </c>
      <c r="F554">
        <v>813</v>
      </c>
      <c r="G554">
        <v>26</v>
      </c>
      <c r="H554">
        <v>569</v>
      </c>
      <c r="I554">
        <v>48.8</v>
      </c>
      <c r="J554">
        <v>1044</v>
      </c>
      <c r="K554">
        <v>91.4</v>
      </c>
      <c r="L554">
        <v>152</v>
      </c>
      <c r="M554">
        <v>70</v>
      </c>
      <c r="N554">
        <v>406</v>
      </c>
      <c r="O554" t="s">
        <v>24</v>
      </c>
      <c r="P554">
        <v>0</v>
      </c>
      <c r="Q554">
        <v>668</v>
      </c>
      <c r="R554" t="s">
        <v>469</v>
      </c>
      <c r="S554" s="1">
        <v>9109</v>
      </c>
      <c r="T554">
        <v>14.8</v>
      </c>
      <c r="U554" s="2">
        <v>0.08</v>
      </c>
      <c r="V554" s="3">
        <v>0.46</v>
      </c>
      <c r="W554" s="3">
        <v>0.54</v>
      </c>
      <c r="X554" t="s">
        <v>713</v>
      </c>
      <c r="Y554" t="b">
        <v>0</v>
      </c>
    </row>
    <row r="555" spans="1:25" x14ac:dyDescent="0.25">
      <c r="A555" t="s">
        <v>696</v>
      </c>
      <c r="B555" t="s">
        <v>714</v>
      </c>
      <c r="C555" t="s">
        <v>698</v>
      </c>
      <c r="D555">
        <v>6240</v>
      </c>
      <c r="E555">
        <v>17.3</v>
      </c>
      <c r="F555">
        <v>1605</v>
      </c>
      <c r="G555">
        <v>11.8</v>
      </c>
      <c r="H555">
        <v>1422</v>
      </c>
      <c r="I555">
        <v>77.8</v>
      </c>
      <c r="J555">
        <v>372</v>
      </c>
      <c r="K555">
        <v>23.2</v>
      </c>
      <c r="L555">
        <v>1389</v>
      </c>
      <c r="M555">
        <v>81.900000000000006</v>
      </c>
      <c r="N555">
        <v>222</v>
      </c>
      <c r="O555" t="s">
        <v>24</v>
      </c>
      <c r="P555">
        <v>0</v>
      </c>
      <c r="Q555">
        <v>131612</v>
      </c>
      <c r="R555" t="s">
        <v>25</v>
      </c>
      <c r="S555" s="1">
        <v>24575</v>
      </c>
      <c r="T555">
        <v>17.2</v>
      </c>
      <c r="U555" s="2">
        <v>0.26</v>
      </c>
      <c r="V555" s="3">
        <v>0.63</v>
      </c>
      <c r="W555" s="3">
        <v>0.37</v>
      </c>
      <c r="X555" t="s">
        <v>714</v>
      </c>
      <c r="Y555" t="b">
        <v>0</v>
      </c>
    </row>
    <row r="556" spans="1:25" x14ac:dyDescent="0.25">
      <c r="A556" t="s">
        <v>696</v>
      </c>
      <c r="B556" t="s">
        <v>715</v>
      </c>
      <c r="C556" t="s">
        <v>698</v>
      </c>
      <c r="D556">
        <v>6250</v>
      </c>
      <c r="E556">
        <v>26.1</v>
      </c>
      <c r="F556">
        <v>929</v>
      </c>
      <c r="G556">
        <v>26.6</v>
      </c>
      <c r="H556">
        <v>550</v>
      </c>
      <c r="I556">
        <v>57.4</v>
      </c>
      <c r="J556">
        <v>831</v>
      </c>
      <c r="K556">
        <v>59.6</v>
      </c>
      <c r="L556">
        <v>653</v>
      </c>
      <c r="M556">
        <v>50.6</v>
      </c>
      <c r="N556">
        <v>785</v>
      </c>
      <c r="O556" t="s">
        <v>24</v>
      </c>
      <c r="P556">
        <v>0</v>
      </c>
      <c r="Q556">
        <v>772</v>
      </c>
      <c r="R556" t="s">
        <v>469</v>
      </c>
      <c r="S556" s="1">
        <v>12877</v>
      </c>
      <c r="T556">
        <v>23.5</v>
      </c>
      <c r="U556" s="2">
        <v>0.02</v>
      </c>
      <c r="V556" s="3">
        <v>0.45</v>
      </c>
      <c r="W556" s="3">
        <v>0.55000000000000004</v>
      </c>
      <c r="X556" t="s">
        <v>715</v>
      </c>
      <c r="Y556" t="b">
        <v>0</v>
      </c>
    </row>
    <row r="557" spans="1:25" x14ac:dyDescent="0.25">
      <c r="A557" t="s">
        <v>696</v>
      </c>
      <c r="B557" t="s">
        <v>716</v>
      </c>
      <c r="C557" t="s">
        <v>698</v>
      </c>
      <c r="D557">
        <v>6260</v>
      </c>
      <c r="E557">
        <v>25.6</v>
      </c>
      <c r="F557">
        <v>964</v>
      </c>
      <c r="G557">
        <v>9.6</v>
      </c>
      <c r="H557">
        <v>1697</v>
      </c>
      <c r="I557">
        <v>79</v>
      </c>
      <c r="J557">
        <v>343</v>
      </c>
      <c r="K557">
        <v>47.7</v>
      </c>
      <c r="L557">
        <v>848</v>
      </c>
      <c r="M557">
        <v>31.6</v>
      </c>
      <c r="N557">
        <v>1441</v>
      </c>
      <c r="O557" t="s">
        <v>24</v>
      </c>
      <c r="P557">
        <v>0</v>
      </c>
      <c r="Q557">
        <v>623937</v>
      </c>
      <c r="R557" t="s">
        <v>233</v>
      </c>
      <c r="S557" s="1">
        <v>28065</v>
      </c>
      <c r="T557">
        <v>28.9</v>
      </c>
      <c r="U557" s="2">
        <v>0.02</v>
      </c>
      <c r="V557" s="3">
        <v>0.45</v>
      </c>
      <c r="W557" s="3">
        <v>0.55000000000000004</v>
      </c>
      <c r="X557" t="s">
        <v>716</v>
      </c>
      <c r="Y557" t="b">
        <v>0</v>
      </c>
    </row>
    <row r="558" spans="1:25" x14ac:dyDescent="0.25">
      <c r="A558" t="s">
        <v>696</v>
      </c>
      <c r="B558" t="s">
        <v>717</v>
      </c>
      <c r="C558" t="s">
        <v>698</v>
      </c>
      <c r="D558">
        <v>6270</v>
      </c>
      <c r="E558">
        <v>14</v>
      </c>
      <c r="F558">
        <v>1800</v>
      </c>
      <c r="G558">
        <v>15.4</v>
      </c>
      <c r="H558">
        <v>1085</v>
      </c>
      <c r="I558">
        <v>83.4</v>
      </c>
      <c r="J558">
        <v>248</v>
      </c>
      <c r="K558">
        <v>17</v>
      </c>
      <c r="L558">
        <v>1751</v>
      </c>
      <c r="M558">
        <v>51</v>
      </c>
      <c r="N558">
        <v>769</v>
      </c>
      <c r="O558" t="s">
        <v>24</v>
      </c>
      <c r="P558">
        <v>0</v>
      </c>
      <c r="Q558">
        <v>624792</v>
      </c>
      <c r="R558" t="s">
        <v>469</v>
      </c>
      <c r="S558" s="1">
        <v>6685</v>
      </c>
      <c r="T558">
        <v>24</v>
      </c>
      <c r="U558" s="2">
        <v>0.01</v>
      </c>
      <c r="V558" s="3">
        <v>0.44</v>
      </c>
      <c r="W558" s="3">
        <v>0.56000000000000005</v>
      </c>
      <c r="X558" t="s">
        <v>717</v>
      </c>
      <c r="Y558" t="b">
        <v>0</v>
      </c>
    </row>
    <row r="559" spans="1:25" x14ac:dyDescent="0.25">
      <c r="A559" t="s">
        <v>696</v>
      </c>
      <c r="B559" t="s">
        <v>718</v>
      </c>
      <c r="C559" t="s">
        <v>698</v>
      </c>
      <c r="D559">
        <v>6280</v>
      </c>
      <c r="E559">
        <v>16.5</v>
      </c>
      <c r="F559">
        <v>1659</v>
      </c>
      <c r="G559">
        <v>23.8</v>
      </c>
      <c r="H559">
        <v>663</v>
      </c>
      <c r="I559">
        <v>71</v>
      </c>
      <c r="J559">
        <v>536</v>
      </c>
      <c r="K559">
        <v>44.6</v>
      </c>
      <c r="L559">
        <v>900</v>
      </c>
      <c r="M559">
        <v>46.9</v>
      </c>
      <c r="N559">
        <v>892</v>
      </c>
      <c r="O559" t="s">
        <v>24</v>
      </c>
      <c r="P559">
        <v>11</v>
      </c>
      <c r="Q559">
        <v>628164</v>
      </c>
      <c r="R559" t="s">
        <v>719</v>
      </c>
      <c r="S559" s="1">
        <v>32167</v>
      </c>
      <c r="T559">
        <v>38.6</v>
      </c>
      <c r="U559" s="2">
        <v>0</v>
      </c>
      <c r="V559" s="3">
        <v>0.33</v>
      </c>
      <c r="W559" s="3">
        <v>0.67</v>
      </c>
      <c r="X559" t="s">
        <v>720</v>
      </c>
      <c r="Y559" t="b">
        <v>0</v>
      </c>
    </row>
    <row r="560" spans="1:25" x14ac:dyDescent="0.25">
      <c r="A560" t="s">
        <v>696</v>
      </c>
      <c r="B560" t="s">
        <v>721</v>
      </c>
      <c r="C560" t="s">
        <v>698</v>
      </c>
      <c r="D560">
        <v>6290</v>
      </c>
      <c r="E560">
        <v>35.9</v>
      </c>
      <c r="F560">
        <v>430</v>
      </c>
      <c r="G560">
        <v>20.9</v>
      </c>
      <c r="H560">
        <v>773</v>
      </c>
      <c r="I560">
        <v>65.8</v>
      </c>
      <c r="J560">
        <v>653</v>
      </c>
      <c r="K560">
        <v>46</v>
      </c>
      <c r="L560">
        <v>879</v>
      </c>
      <c r="M560">
        <v>26.4</v>
      </c>
      <c r="N560">
        <v>1646</v>
      </c>
      <c r="O560" t="s">
        <v>24</v>
      </c>
      <c r="P560">
        <v>0</v>
      </c>
      <c r="Q560">
        <v>131688</v>
      </c>
      <c r="R560" t="s">
        <v>42</v>
      </c>
      <c r="S560" s="1">
        <v>15347</v>
      </c>
      <c r="T560">
        <v>4.9000000000000004</v>
      </c>
      <c r="U560" s="2">
        <v>0.05</v>
      </c>
      <c r="V560" s="3">
        <v>0.64</v>
      </c>
      <c r="W560" s="3">
        <v>0.36</v>
      </c>
      <c r="X560" t="s">
        <v>721</v>
      </c>
      <c r="Y560" t="b">
        <v>0</v>
      </c>
    </row>
    <row r="561" spans="1:25" x14ac:dyDescent="0.25">
      <c r="A561" t="s">
        <v>696</v>
      </c>
      <c r="B561" t="s">
        <v>722</v>
      </c>
      <c r="C561" t="s">
        <v>698</v>
      </c>
      <c r="D561">
        <v>6300</v>
      </c>
      <c r="E561">
        <v>13.4</v>
      </c>
      <c r="F561">
        <v>1824</v>
      </c>
      <c r="G561">
        <v>16.100000000000001</v>
      </c>
      <c r="H561">
        <v>1039</v>
      </c>
      <c r="I561">
        <v>82</v>
      </c>
      <c r="J561">
        <v>284</v>
      </c>
      <c r="K561">
        <v>22.2</v>
      </c>
      <c r="L561">
        <v>1432</v>
      </c>
      <c r="M561">
        <v>46.6</v>
      </c>
      <c r="N561">
        <v>908</v>
      </c>
      <c r="O561" t="s">
        <v>24</v>
      </c>
      <c r="P561">
        <v>0</v>
      </c>
      <c r="Q561">
        <v>692890</v>
      </c>
      <c r="R561" t="s">
        <v>565</v>
      </c>
      <c r="S561" s="1">
        <v>6237</v>
      </c>
      <c r="T561">
        <v>28</v>
      </c>
      <c r="U561" s="2">
        <v>0</v>
      </c>
      <c r="V561" s="3">
        <v>0.36</v>
      </c>
      <c r="W561" s="3">
        <v>0.64</v>
      </c>
      <c r="X561" t="s">
        <v>722</v>
      </c>
      <c r="Y561" t="b">
        <v>0</v>
      </c>
    </row>
    <row r="562" spans="1:25" x14ac:dyDescent="0.25">
      <c r="A562" t="s">
        <v>696</v>
      </c>
      <c r="B562" t="s">
        <v>723</v>
      </c>
      <c r="C562" t="s">
        <v>698</v>
      </c>
      <c r="D562">
        <v>6320</v>
      </c>
      <c r="E562">
        <v>30.7</v>
      </c>
      <c r="F562">
        <v>651</v>
      </c>
      <c r="G562">
        <v>38.700000000000003</v>
      </c>
      <c r="H562">
        <v>265</v>
      </c>
      <c r="I562">
        <v>42.9</v>
      </c>
      <c r="J562">
        <v>1168</v>
      </c>
      <c r="K562">
        <v>89.9</v>
      </c>
      <c r="L562">
        <v>165</v>
      </c>
      <c r="M562">
        <v>36.200000000000003</v>
      </c>
      <c r="N562">
        <v>1267</v>
      </c>
      <c r="O562" t="s">
        <v>24</v>
      </c>
      <c r="P562">
        <v>6</v>
      </c>
      <c r="Q562">
        <v>623958</v>
      </c>
      <c r="R562" t="s">
        <v>115</v>
      </c>
      <c r="S562" s="1">
        <v>7389</v>
      </c>
      <c r="T562">
        <v>17.899999999999999</v>
      </c>
      <c r="U562" s="2">
        <v>7.0000000000000007E-2</v>
      </c>
      <c r="V562" s="3">
        <v>0.56999999999999995</v>
      </c>
      <c r="W562" s="3">
        <v>0.43</v>
      </c>
      <c r="X562" t="s">
        <v>723</v>
      </c>
      <c r="Y562" t="b">
        <v>0</v>
      </c>
    </row>
    <row r="563" spans="1:25" x14ac:dyDescent="0.25">
      <c r="A563" t="s">
        <v>696</v>
      </c>
      <c r="B563" t="s">
        <v>724</v>
      </c>
      <c r="C563" t="s">
        <v>698</v>
      </c>
      <c r="D563">
        <v>6330</v>
      </c>
      <c r="E563">
        <v>26.5</v>
      </c>
      <c r="F563">
        <v>907</v>
      </c>
      <c r="G563">
        <v>34.6</v>
      </c>
      <c r="H563">
        <v>358</v>
      </c>
      <c r="I563">
        <v>47.2</v>
      </c>
      <c r="J563">
        <v>1074</v>
      </c>
      <c r="K563">
        <v>95.5</v>
      </c>
      <c r="L563">
        <v>113</v>
      </c>
      <c r="M563">
        <v>28.5</v>
      </c>
      <c r="N563">
        <v>1558</v>
      </c>
      <c r="O563" t="s">
        <v>24</v>
      </c>
      <c r="P563">
        <v>11</v>
      </c>
      <c r="Q563">
        <v>992</v>
      </c>
      <c r="R563" t="s">
        <v>228</v>
      </c>
      <c r="S563" s="1">
        <v>7017</v>
      </c>
      <c r="T563">
        <v>12.3</v>
      </c>
      <c r="U563" s="2">
        <v>0.05</v>
      </c>
      <c r="V563" s="3">
        <v>0.49</v>
      </c>
      <c r="W563" s="3">
        <v>0.51</v>
      </c>
      <c r="X563" t="s">
        <v>725</v>
      </c>
      <c r="Y563" t="b">
        <v>0</v>
      </c>
    </row>
    <row r="564" spans="1:25" x14ac:dyDescent="0.25">
      <c r="A564" t="s">
        <v>696</v>
      </c>
      <c r="B564" t="s">
        <v>726</v>
      </c>
      <c r="C564" t="s">
        <v>698</v>
      </c>
      <c r="D564">
        <v>6340</v>
      </c>
      <c r="E564">
        <v>36.700000000000003</v>
      </c>
      <c r="F564">
        <v>402</v>
      </c>
      <c r="G564">
        <v>32.200000000000003</v>
      </c>
      <c r="H564">
        <v>414</v>
      </c>
      <c r="I564">
        <v>50.2</v>
      </c>
      <c r="J564">
        <v>1017</v>
      </c>
      <c r="K564">
        <v>76.599999999999994</v>
      </c>
      <c r="L564">
        <v>307</v>
      </c>
      <c r="M564">
        <v>44.1</v>
      </c>
      <c r="N564">
        <v>985</v>
      </c>
      <c r="O564" t="s">
        <v>24</v>
      </c>
      <c r="P564">
        <v>6</v>
      </c>
      <c r="Q564">
        <v>942</v>
      </c>
      <c r="R564" t="s">
        <v>727</v>
      </c>
      <c r="S564" s="1">
        <v>34552</v>
      </c>
      <c r="T564">
        <v>12.7</v>
      </c>
      <c r="U564" s="2">
        <v>0.03</v>
      </c>
      <c r="V564" s="3">
        <v>0.56000000000000005</v>
      </c>
      <c r="W564" s="3">
        <v>0.44</v>
      </c>
      <c r="X564" t="s">
        <v>728</v>
      </c>
      <c r="Y564" t="b">
        <v>0</v>
      </c>
    </row>
    <row r="565" spans="1:25" x14ac:dyDescent="0.25">
      <c r="A565" t="s">
        <v>696</v>
      </c>
      <c r="B565" t="s">
        <v>729</v>
      </c>
      <c r="C565" t="s">
        <v>698</v>
      </c>
      <c r="D565">
        <v>6360</v>
      </c>
      <c r="E565">
        <v>17.899999999999999</v>
      </c>
      <c r="F565">
        <v>1554</v>
      </c>
      <c r="G565">
        <v>16.600000000000001</v>
      </c>
      <c r="H565">
        <v>998</v>
      </c>
      <c r="I565">
        <v>88.2</v>
      </c>
      <c r="J565">
        <v>151</v>
      </c>
      <c r="K565">
        <v>30.5</v>
      </c>
      <c r="L565">
        <v>1170</v>
      </c>
      <c r="M565">
        <v>50</v>
      </c>
      <c r="N565">
        <v>801</v>
      </c>
      <c r="O565" t="s">
        <v>24</v>
      </c>
      <c r="P565">
        <v>0</v>
      </c>
      <c r="Q565">
        <v>587793</v>
      </c>
      <c r="R565" t="s">
        <v>565</v>
      </c>
      <c r="S565" s="1">
        <v>34323</v>
      </c>
      <c r="T565">
        <v>16</v>
      </c>
      <c r="U565" s="2">
        <v>0.01</v>
      </c>
      <c r="V565" s="3">
        <v>0.42</v>
      </c>
      <c r="W565" s="3">
        <v>0.57999999999999996</v>
      </c>
      <c r="X565" t="s">
        <v>729</v>
      </c>
      <c r="Y565" t="b">
        <v>0</v>
      </c>
    </row>
    <row r="566" spans="1:25" x14ac:dyDescent="0.25">
      <c r="A566" t="s">
        <v>696</v>
      </c>
      <c r="B566" t="s">
        <v>730</v>
      </c>
      <c r="C566" t="s">
        <v>698</v>
      </c>
      <c r="D566">
        <v>6370</v>
      </c>
      <c r="E566">
        <v>27</v>
      </c>
      <c r="F566">
        <v>874</v>
      </c>
      <c r="G566">
        <v>19.899999999999999</v>
      </c>
      <c r="H566">
        <v>815</v>
      </c>
      <c r="I566">
        <v>62.6</v>
      </c>
      <c r="J566">
        <v>715</v>
      </c>
      <c r="K566">
        <v>41.9</v>
      </c>
      <c r="L566">
        <v>940</v>
      </c>
      <c r="M566">
        <v>52.3</v>
      </c>
      <c r="N566">
        <v>731</v>
      </c>
      <c r="O566" t="s">
        <v>24</v>
      </c>
      <c r="P566">
        <v>0</v>
      </c>
      <c r="Q566">
        <v>633045</v>
      </c>
      <c r="R566" t="s">
        <v>226</v>
      </c>
      <c r="S566" s="1">
        <v>17070</v>
      </c>
      <c r="T566">
        <v>12.9</v>
      </c>
      <c r="U566" s="2">
        <v>0.11</v>
      </c>
      <c r="V566" s="3">
        <v>0.56999999999999995</v>
      </c>
      <c r="W566" s="3">
        <v>0.43</v>
      </c>
      <c r="X566" t="s">
        <v>730</v>
      </c>
      <c r="Y566" t="b">
        <v>0</v>
      </c>
    </row>
    <row r="567" spans="1:25" x14ac:dyDescent="0.25">
      <c r="A567" t="s">
        <v>696</v>
      </c>
      <c r="B567" t="s">
        <v>731</v>
      </c>
      <c r="C567" t="s">
        <v>698</v>
      </c>
      <c r="D567">
        <v>6380</v>
      </c>
      <c r="E567">
        <v>20.9</v>
      </c>
      <c r="F567">
        <v>1305</v>
      </c>
      <c r="G567">
        <v>14.9</v>
      </c>
      <c r="H567">
        <v>1132</v>
      </c>
      <c r="I567">
        <v>69.599999999999994</v>
      </c>
      <c r="J567">
        <v>565</v>
      </c>
      <c r="K567">
        <v>26.8</v>
      </c>
      <c r="L567">
        <v>1267</v>
      </c>
      <c r="M567">
        <v>95.6</v>
      </c>
      <c r="N567">
        <v>35</v>
      </c>
      <c r="O567" t="s">
        <v>24</v>
      </c>
      <c r="P567">
        <v>6</v>
      </c>
      <c r="Q567">
        <v>131675</v>
      </c>
      <c r="R567" t="s">
        <v>25</v>
      </c>
      <c r="S567" s="1">
        <v>32635</v>
      </c>
      <c r="T567">
        <v>14.9</v>
      </c>
      <c r="U567" s="2">
        <v>0.48</v>
      </c>
      <c r="V567" s="3">
        <v>0.48</v>
      </c>
      <c r="W567" s="3">
        <v>0.52</v>
      </c>
      <c r="X567" t="s">
        <v>731</v>
      </c>
      <c r="Y567" t="b">
        <v>0</v>
      </c>
    </row>
    <row r="568" spans="1:25" x14ac:dyDescent="0.25">
      <c r="A568" t="s">
        <v>696</v>
      </c>
      <c r="B568" t="s">
        <v>732</v>
      </c>
      <c r="C568" t="s">
        <v>698</v>
      </c>
      <c r="D568">
        <v>6390</v>
      </c>
      <c r="E568">
        <v>29.4</v>
      </c>
      <c r="F568">
        <v>725</v>
      </c>
      <c r="G568">
        <v>19.100000000000001</v>
      </c>
      <c r="H568">
        <v>859</v>
      </c>
      <c r="I568">
        <v>63.3</v>
      </c>
      <c r="J568">
        <v>703</v>
      </c>
      <c r="K568">
        <v>21.9</v>
      </c>
      <c r="L568">
        <v>1441</v>
      </c>
      <c r="M568">
        <v>71.2</v>
      </c>
      <c r="N568">
        <v>389</v>
      </c>
      <c r="O568" t="s">
        <v>24</v>
      </c>
      <c r="P568">
        <v>0</v>
      </c>
      <c r="Q568">
        <v>131619</v>
      </c>
      <c r="R568" t="s">
        <v>619</v>
      </c>
      <c r="S568" s="1">
        <v>3157</v>
      </c>
      <c r="T568">
        <v>15.3</v>
      </c>
      <c r="U568" s="2">
        <v>0.14000000000000001</v>
      </c>
      <c r="V568" s="3">
        <v>0.56999999999999995</v>
      </c>
      <c r="W568" s="3">
        <v>0.43</v>
      </c>
      <c r="X568" t="s">
        <v>732</v>
      </c>
      <c r="Y568" t="b">
        <v>0</v>
      </c>
    </row>
    <row r="569" spans="1:25" x14ac:dyDescent="0.25">
      <c r="A569" t="s">
        <v>696</v>
      </c>
      <c r="B569" t="s">
        <v>733</v>
      </c>
      <c r="C569" t="s">
        <v>698</v>
      </c>
      <c r="D569">
        <v>6400</v>
      </c>
      <c r="E569">
        <v>41.2</v>
      </c>
      <c r="F569">
        <v>275</v>
      </c>
      <c r="G569">
        <v>22.5</v>
      </c>
      <c r="H569">
        <v>706</v>
      </c>
      <c r="I569">
        <v>40.700000000000003</v>
      </c>
      <c r="J569">
        <v>1209</v>
      </c>
      <c r="K569">
        <v>51.1</v>
      </c>
      <c r="L569">
        <v>789</v>
      </c>
      <c r="M569">
        <v>59.7</v>
      </c>
      <c r="N569">
        <v>590</v>
      </c>
      <c r="O569" t="s">
        <v>24</v>
      </c>
      <c r="P569">
        <v>6</v>
      </c>
      <c r="Q569">
        <v>986</v>
      </c>
      <c r="R569" t="s">
        <v>375</v>
      </c>
      <c r="S569" s="1">
        <v>19964</v>
      </c>
      <c r="T569">
        <v>12</v>
      </c>
      <c r="U569" s="2">
        <v>0.24</v>
      </c>
      <c r="V569" s="3">
        <v>0.56000000000000005</v>
      </c>
      <c r="W569" s="3">
        <v>0.44</v>
      </c>
      <c r="X569" t="s">
        <v>733</v>
      </c>
      <c r="Y569" t="b">
        <v>0</v>
      </c>
    </row>
    <row r="570" spans="1:25" x14ac:dyDescent="0.25">
      <c r="A570" t="s">
        <v>696</v>
      </c>
      <c r="B570" t="s">
        <v>734</v>
      </c>
      <c r="C570" t="s">
        <v>698</v>
      </c>
      <c r="D570">
        <v>6410</v>
      </c>
      <c r="E570">
        <v>17.8</v>
      </c>
      <c r="F570">
        <v>1563</v>
      </c>
      <c r="G570">
        <v>15.1</v>
      </c>
      <c r="H570">
        <v>1111</v>
      </c>
      <c r="I570">
        <v>71</v>
      </c>
      <c r="J570">
        <v>537</v>
      </c>
      <c r="K570">
        <v>45</v>
      </c>
      <c r="L570">
        <v>892</v>
      </c>
      <c r="M570">
        <v>93.9</v>
      </c>
      <c r="N570">
        <v>65</v>
      </c>
      <c r="O570" t="s">
        <v>24</v>
      </c>
      <c r="P570">
        <v>0</v>
      </c>
      <c r="Q570">
        <v>131549</v>
      </c>
      <c r="R570" t="s">
        <v>25</v>
      </c>
      <c r="S570" s="1">
        <v>23125</v>
      </c>
      <c r="T570">
        <v>18.5</v>
      </c>
      <c r="U570" s="2">
        <v>0.37</v>
      </c>
      <c r="V570" s="3">
        <v>0.56000000000000005</v>
      </c>
      <c r="W570" s="3">
        <v>0.44</v>
      </c>
      <c r="X570" t="s">
        <v>734</v>
      </c>
      <c r="Y570" t="b">
        <v>0</v>
      </c>
    </row>
    <row r="571" spans="1:25" x14ac:dyDescent="0.25">
      <c r="A571" t="s">
        <v>696</v>
      </c>
      <c r="B571" t="s">
        <v>735</v>
      </c>
      <c r="C571" t="s">
        <v>698</v>
      </c>
      <c r="D571">
        <v>6420</v>
      </c>
      <c r="E571">
        <v>18.5</v>
      </c>
      <c r="F571">
        <v>1504</v>
      </c>
      <c r="G571">
        <v>12.8</v>
      </c>
      <c r="H571">
        <v>1322</v>
      </c>
      <c r="I571">
        <v>71.8</v>
      </c>
      <c r="J571">
        <v>514</v>
      </c>
      <c r="K571">
        <v>26.5</v>
      </c>
      <c r="L571">
        <v>1281</v>
      </c>
      <c r="M571">
        <v>75</v>
      </c>
      <c r="N571">
        <v>329</v>
      </c>
      <c r="O571" t="s">
        <v>24</v>
      </c>
      <c r="P571">
        <v>0</v>
      </c>
      <c r="Q571">
        <v>131662</v>
      </c>
      <c r="R571" t="s">
        <v>25</v>
      </c>
      <c r="S571" s="1">
        <v>16170</v>
      </c>
      <c r="T571">
        <v>15.8</v>
      </c>
      <c r="U571" s="2">
        <v>0.18</v>
      </c>
      <c r="V571" s="3">
        <v>0.6</v>
      </c>
      <c r="W571" s="3">
        <v>0.4</v>
      </c>
      <c r="X571" t="s">
        <v>735</v>
      </c>
      <c r="Y571" t="b">
        <v>0</v>
      </c>
    </row>
    <row r="572" spans="1:25" x14ac:dyDescent="0.25">
      <c r="A572" t="s">
        <v>696</v>
      </c>
      <c r="B572" t="s">
        <v>736</v>
      </c>
      <c r="C572" t="s">
        <v>698</v>
      </c>
      <c r="D572">
        <v>6430</v>
      </c>
      <c r="E572">
        <v>12.1</v>
      </c>
      <c r="F572">
        <v>1872</v>
      </c>
      <c r="G572">
        <v>14.2</v>
      </c>
      <c r="H572">
        <v>1186</v>
      </c>
      <c r="I572">
        <v>87.5</v>
      </c>
      <c r="J572">
        <v>163</v>
      </c>
      <c r="K572">
        <v>17.399999999999999</v>
      </c>
      <c r="L572">
        <v>1711</v>
      </c>
      <c r="M572">
        <v>52.5</v>
      </c>
      <c r="N572">
        <v>725</v>
      </c>
      <c r="O572" t="s">
        <v>24</v>
      </c>
      <c r="P572">
        <v>0</v>
      </c>
      <c r="Q572">
        <v>670449</v>
      </c>
      <c r="R572" t="s">
        <v>737</v>
      </c>
      <c r="S572" s="1">
        <v>23951</v>
      </c>
      <c r="T572">
        <v>24.3</v>
      </c>
      <c r="U572" s="2">
        <v>0</v>
      </c>
      <c r="V572" s="3">
        <v>0.56999999999999995</v>
      </c>
      <c r="W572" s="3">
        <v>0.43</v>
      </c>
      <c r="X572" t="s">
        <v>736</v>
      </c>
      <c r="Y572" t="b">
        <v>0</v>
      </c>
    </row>
    <row r="573" spans="1:25" x14ac:dyDescent="0.25">
      <c r="A573" t="s">
        <v>696</v>
      </c>
      <c r="B573" t="s">
        <v>738</v>
      </c>
      <c r="C573" t="s">
        <v>698</v>
      </c>
      <c r="D573">
        <v>6440</v>
      </c>
      <c r="E573">
        <v>29.9</v>
      </c>
      <c r="F573">
        <v>693</v>
      </c>
      <c r="G573">
        <v>25.8</v>
      </c>
      <c r="H573">
        <v>579</v>
      </c>
      <c r="I573">
        <v>60.2</v>
      </c>
      <c r="J573">
        <v>769</v>
      </c>
      <c r="K573">
        <v>87.1</v>
      </c>
      <c r="L573">
        <v>186</v>
      </c>
      <c r="M573">
        <v>23.2</v>
      </c>
      <c r="N573">
        <v>1768</v>
      </c>
      <c r="O573" t="s">
        <v>24</v>
      </c>
      <c r="P573">
        <v>0</v>
      </c>
      <c r="Q573">
        <v>1039</v>
      </c>
      <c r="R573" t="s">
        <v>42</v>
      </c>
      <c r="S573" s="1">
        <v>30974</v>
      </c>
      <c r="T573">
        <v>18</v>
      </c>
      <c r="U573" s="2">
        <v>0.02</v>
      </c>
      <c r="V573" s="3">
        <v>0.44</v>
      </c>
      <c r="W573" s="3">
        <v>0.56000000000000005</v>
      </c>
      <c r="X573" t="s">
        <v>738</v>
      </c>
      <c r="Y573" t="b">
        <v>0</v>
      </c>
    </row>
    <row r="574" spans="1:25" x14ac:dyDescent="0.25">
      <c r="A574" t="s">
        <v>696</v>
      </c>
      <c r="B574" t="s">
        <v>739</v>
      </c>
      <c r="C574" t="s">
        <v>698</v>
      </c>
      <c r="D574">
        <v>6450</v>
      </c>
      <c r="E574">
        <v>26</v>
      </c>
      <c r="F574">
        <v>933</v>
      </c>
      <c r="G574">
        <v>15.2</v>
      </c>
      <c r="H574">
        <v>1105</v>
      </c>
      <c r="I574">
        <v>73.8</v>
      </c>
      <c r="J574">
        <v>467</v>
      </c>
      <c r="K574">
        <v>35.9</v>
      </c>
      <c r="L574">
        <v>1078</v>
      </c>
      <c r="M574">
        <v>75.5</v>
      </c>
      <c r="N574">
        <v>322</v>
      </c>
      <c r="O574" t="s">
        <v>24</v>
      </c>
      <c r="P574">
        <v>0</v>
      </c>
      <c r="Q574">
        <v>587619</v>
      </c>
      <c r="R574" t="s">
        <v>740</v>
      </c>
      <c r="S574" s="1">
        <v>13809</v>
      </c>
      <c r="T574">
        <v>25.4</v>
      </c>
      <c r="U574" s="2">
        <v>0.75</v>
      </c>
      <c r="V574" s="3">
        <v>0.44</v>
      </c>
      <c r="W574" s="3">
        <v>0.56000000000000005</v>
      </c>
      <c r="X574" t="s">
        <v>741</v>
      </c>
      <c r="Y574" t="b">
        <v>0</v>
      </c>
    </row>
    <row r="575" spans="1:25" x14ac:dyDescent="0.25">
      <c r="A575" t="s">
        <v>696</v>
      </c>
      <c r="B575" t="s">
        <v>742</v>
      </c>
      <c r="C575" t="s">
        <v>698</v>
      </c>
      <c r="D575">
        <v>6460</v>
      </c>
      <c r="E575">
        <v>36</v>
      </c>
      <c r="F575">
        <v>425</v>
      </c>
      <c r="G575">
        <v>25.7</v>
      </c>
      <c r="H575">
        <v>584</v>
      </c>
      <c r="I575">
        <v>32.6</v>
      </c>
      <c r="J575">
        <v>1384</v>
      </c>
      <c r="K575">
        <v>82.5</v>
      </c>
      <c r="L575">
        <v>235</v>
      </c>
      <c r="M575">
        <v>79.2</v>
      </c>
      <c r="N575">
        <v>262</v>
      </c>
      <c r="O575" t="s">
        <v>24</v>
      </c>
      <c r="P575">
        <v>0</v>
      </c>
      <c r="Q575">
        <v>587796</v>
      </c>
      <c r="R575" t="s">
        <v>83</v>
      </c>
      <c r="S575" s="1">
        <v>2286</v>
      </c>
      <c r="T575">
        <v>16.399999999999999</v>
      </c>
      <c r="U575" s="2">
        <v>0.24</v>
      </c>
      <c r="V575" s="3">
        <v>0.27</v>
      </c>
      <c r="W575" s="3">
        <v>0.73</v>
      </c>
      <c r="X575" t="s">
        <v>742</v>
      </c>
      <c r="Y575" t="b">
        <v>0</v>
      </c>
    </row>
    <row r="576" spans="1:25" x14ac:dyDescent="0.25">
      <c r="A576" t="s">
        <v>696</v>
      </c>
      <c r="B576" t="s">
        <v>743</v>
      </c>
      <c r="C576" t="s">
        <v>698</v>
      </c>
      <c r="D576">
        <v>6470</v>
      </c>
      <c r="E576">
        <v>44.3</v>
      </c>
      <c r="F576">
        <v>212</v>
      </c>
      <c r="G576">
        <v>31.4</v>
      </c>
      <c r="H576">
        <v>431</v>
      </c>
      <c r="I576">
        <v>34.5</v>
      </c>
      <c r="J576">
        <v>1334</v>
      </c>
      <c r="K576">
        <v>77.3</v>
      </c>
      <c r="L576">
        <v>300</v>
      </c>
      <c r="M576">
        <v>70.599999999999994</v>
      </c>
      <c r="N576">
        <v>398</v>
      </c>
      <c r="O576" t="s">
        <v>24</v>
      </c>
      <c r="P576">
        <v>0</v>
      </c>
      <c r="Q576">
        <v>624531</v>
      </c>
      <c r="R576" t="s">
        <v>83</v>
      </c>
      <c r="S576" s="1">
        <v>1089</v>
      </c>
      <c r="T576">
        <v>9.8000000000000007</v>
      </c>
      <c r="U576" s="2">
        <v>0.24</v>
      </c>
      <c r="V576" s="3">
        <v>0.27</v>
      </c>
      <c r="W576" s="3">
        <v>0.73</v>
      </c>
      <c r="X576" t="s">
        <v>743</v>
      </c>
      <c r="Y576" t="b">
        <v>0</v>
      </c>
    </row>
    <row r="577" spans="1:25" x14ac:dyDescent="0.25">
      <c r="A577" t="s">
        <v>696</v>
      </c>
      <c r="B577" t="s">
        <v>744</v>
      </c>
      <c r="C577" t="s">
        <v>698</v>
      </c>
      <c r="D577">
        <v>6480</v>
      </c>
      <c r="E577">
        <v>32.1</v>
      </c>
      <c r="F577">
        <v>583</v>
      </c>
      <c r="G577">
        <v>37</v>
      </c>
      <c r="H577">
        <v>303</v>
      </c>
      <c r="I577">
        <v>31.3</v>
      </c>
      <c r="J577">
        <v>1416</v>
      </c>
      <c r="K577">
        <v>80.8</v>
      </c>
      <c r="L577">
        <v>253</v>
      </c>
      <c r="M577">
        <v>67.7</v>
      </c>
      <c r="N577">
        <v>435</v>
      </c>
      <c r="O577" t="s">
        <v>24</v>
      </c>
      <c r="P577">
        <v>0</v>
      </c>
      <c r="Q577">
        <v>719264</v>
      </c>
      <c r="R577" t="s">
        <v>83</v>
      </c>
      <c r="S577">
        <v>800</v>
      </c>
      <c r="T577">
        <v>14.8</v>
      </c>
      <c r="U577" s="2">
        <v>0.14000000000000001</v>
      </c>
      <c r="V577" s="3">
        <v>0.42</v>
      </c>
      <c r="W577" s="3">
        <v>0.57999999999999996</v>
      </c>
      <c r="X577" t="s">
        <v>744</v>
      </c>
      <c r="Y577" t="b">
        <v>0</v>
      </c>
    </row>
    <row r="578" spans="1:25" x14ac:dyDescent="0.25">
      <c r="A578" t="s">
        <v>696</v>
      </c>
      <c r="B578" t="s">
        <v>745</v>
      </c>
      <c r="C578" t="s">
        <v>698</v>
      </c>
      <c r="D578">
        <v>6490</v>
      </c>
      <c r="E578">
        <v>34.200000000000003</v>
      </c>
      <c r="F578">
        <v>486</v>
      </c>
      <c r="G578">
        <v>27.6</v>
      </c>
      <c r="H578">
        <v>524</v>
      </c>
      <c r="I578">
        <v>62.4</v>
      </c>
      <c r="J578">
        <v>721</v>
      </c>
      <c r="K578">
        <v>27.7</v>
      </c>
      <c r="L578">
        <v>1243</v>
      </c>
      <c r="M578">
        <v>51.5</v>
      </c>
      <c r="N578">
        <v>753</v>
      </c>
      <c r="O578" t="s">
        <v>24</v>
      </c>
      <c r="P578">
        <v>0</v>
      </c>
      <c r="Q578">
        <v>685084</v>
      </c>
      <c r="R578" t="s">
        <v>746</v>
      </c>
      <c r="S578" s="1">
        <v>1751</v>
      </c>
      <c r="T578">
        <v>18.399999999999999</v>
      </c>
      <c r="U578" s="2">
        <v>0.03</v>
      </c>
      <c r="V578" s="3">
        <v>0.32</v>
      </c>
      <c r="W578" s="3">
        <v>0.68</v>
      </c>
      <c r="X578" t="s">
        <v>745</v>
      </c>
      <c r="Y578" t="b">
        <v>0</v>
      </c>
    </row>
    <row r="579" spans="1:25" x14ac:dyDescent="0.25">
      <c r="A579" t="s">
        <v>696</v>
      </c>
      <c r="B579" t="s">
        <v>747</v>
      </c>
      <c r="C579" t="s">
        <v>698</v>
      </c>
      <c r="D579">
        <v>6500</v>
      </c>
      <c r="E579">
        <v>16.399999999999999</v>
      </c>
      <c r="F579">
        <v>1667</v>
      </c>
      <c r="G579">
        <v>12.8</v>
      </c>
      <c r="H579">
        <v>1323</v>
      </c>
      <c r="I579">
        <v>82.6</v>
      </c>
      <c r="J579">
        <v>268</v>
      </c>
      <c r="K579">
        <v>17.100000000000001</v>
      </c>
      <c r="L579">
        <v>1742</v>
      </c>
      <c r="M579">
        <v>48.5</v>
      </c>
      <c r="N579">
        <v>852</v>
      </c>
      <c r="O579" t="s">
        <v>24</v>
      </c>
      <c r="P579">
        <v>0</v>
      </c>
      <c r="Q579">
        <v>720793</v>
      </c>
      <c r="R579" t="s">
        <v>565</v>
      </c>
      <c r="S579" s="1">
        <v>5561</v>
      </c>
      <c r="T579">
        <v>19.399999999999999</v>
      </c>
      <c r="U579" s="2">
        <v>0.02</v>
      </c>
      <c r="V579" s="3">
        <v>0.18</v>
      </c>
      <c r="W579" s="3">
        <v>0.82</v>
      </c>
      <c r="X579" t="s">
        <v>747</v>
      </c>
      <c r="Y579" t="b">
        <v>0</v>
      </c>
    </row>
    <row r="580" spans="1:25" x14ac:dyDescent="0.25">
      <c r="A580" t="s">
        <v>696</v>
      </c>
      <c r="B580" t="s">
        <v>748</v>
      </c>
      <c r="C580" t="s">
        <v>698</v>
      </c>
      <c r="D580">
        <v>6510</v>
      </c>
      <c r="E580">
        <v>41.5</v>
      </c>
      <c r="F580">
        <v>270</v>
      </c>
      <c r="G580">
        <v>33.1</v>
      </c>
      <c r="H580">
        <v>400</v>
      </c>
      <c r="I580">
        <v>38.1</v>
      </c>
      <c r="J580">
        <v>1256</v>
      </c>
      <c r="K580">
        <v>40.5</v>
      </c>
      <c r="L580">
        <v>970</v>
      </c>
      <c r="M580">
        <v>38.6</v>
      </c>
      <c r="N580">
        <v>1166</v>
      </c>
      <c r="O580" t="s">
        <v>24</v>
      </c>
      <c r="P580">
        <v>0</v>
      </c>
      <c r="Q580">
        <v>921</v>
      </c>
      <c r="R580" t="s">
        <v>319</v>
      </c>
      <c r="S580" s="1">
        <v>34828</v>
      </c>
      <c r="T580">
        <v>12.8</v>
      </c>
      <c r="U580" s="2">
        <v>0.04</v>
      </c>
      <c r="V580" s="3">
        <v>0.54</v>
      </c>
      <c r="W580" s="3">
        <v>0.46</v>
      </c>
      <c r="X580" t="s">
        <v>748</v>
      </c>
      <c r="Y580" t="b">
        <v>0</v>
      </c>
    </row>
    <row r="581" spans="1:25" x14ac:dyDescent="0.25">
      <c r="A581" t="s">
        <v>696</v>
      </c>
      <c r="B581" t="s">
        <v>749</v>
      </c>
      <c r="C581" t="s">
        <v>698</v>
      </c>
      <c r="D581">
        <v>6520</v>
      </c>
      <c r="E581">
        <v>37.6</v>
      </c>
      <c r="F581">
        <v>370</v>
      </c>
      <c r="G581">
        <v>35.299999999999997</v>
      </c>
      <c r="H581">
        <v>342</v>
      </c>
      <c r="I581">
        <v>44.5</v>
      </c>
      <c r="J581">
        <v>1132</v>
      </c>
      <c r="K581">
        <v>82.8</v>
      </c>
      <c r="L581">
        <v>232</v>
      </c>
      <c r="M581">
        <v>49.6</v>
      </c>
      <c r="N581">
        <v>814</v>
      </c>
      <c r="O581" t="s">
        <v>24</v>
      </c>
      <c r="P581">
        <v>0</v>
      </c>
      <c r="Q581">
        <v>1018</v>
      </c>
      <c r="R581" t="s">
        <v>115</v>
      </c>
      <c r="S581" s="1">
        <v>13999</v>
      </c>
      <c r="T581">
        <v>16.7</v>
      </c>
      <c r="U581" s="2">
        <v>0.15</v>
      </c>
      <c r="V581" s="3">
        <v>1</v>
      </c>
      <c r="W581" s="3">
        <v>0</v>
      </c>
      <c r="X581" t="s">
        <v>749</v>
      </c>
      <c r="Y581" t="b">
        <v>0</v>
      </c>
    </row>
    <row r="582" spans="1:25" x14ac:dyDescent="0.25">
      <c r="A582" t="s">
        <v>696</v>
      </c>
      <c r="B582" t="s">
        <v>750</v>
      </c>
      <c r="C582" t="s">
        <v>698</v>
      </c>
      <c r="D582">
        <v>6530</v>
      </c>
      <c r="E582">
        <v>41.8</v>
      </c>
      <c r="F582">
        <v>265</v>
      </c>
      <c r="G582">
        <v>36</v>
      </c>
      <c r="H582">
        <v>325</v>
      </c>
      <c r="I582">
        <v>36.700000000000003</v>
      </c>
      <c r="J582">
        <v>1283</v>
      </c>
      <c r="K582">
        <v>81</v>
      </c>
      <c r="L582">
        <v>251</v>
      </c>
      <c r="M582">
        <v>35.9</v>
      </c>
      <c r="N582">
        <v>1282</v>
      </c>
      <c r="O582" t="s">
        <v>24</v>
      </c>
      <c r="P582">
        <v>0</v>
      </c>
      <c r="Q582">
        <v>987</v>
      </c>
      <c r="R582" t="s">
        <v>319</v>
      </c>
      <c r="S582" s="1">
        <v>52534</v>
      </c>
      <c r="T582">
        <v>13.5</v>
      </c>
      <c r="U582" s="2">
        <v>0.01</v>
      </c>
      <c r="V582" s="3">
        <v>0.55000000000000004</v>
      </c>
      <c r="W582" s="3">
        <v>0.45</v>
      </c>
      <c r="X582" t="s">
        <v>750</v>
      </c>
      <c r="Y582" t="b">
        <v>0</v>
      </c>
    </row>
    <row r="583" spans="1:25" x14ac:dyDescent="0.25">
      <c r="A583" t="s">
        <v>696</v>
      </c>
      <c r="B583" t="s">
        <v>751</v>
      </c>
      <c r="C583" t="s">
        <v>698</v>
      </c>
      <c r="D583">
        <v>6540</v>
      </c>
      <c r="E583">
        <v>36.4</v>
      </c>
      <c r="F583">
        <v>415</v>
      </c>
      <c r="G583">
        <v>22.5</v>
      </c>
      <c r="H583">
        <v>707</v>
      </c>
      <c r="I583">
        <v>54.1</v>
      </c>
      <c r="J583">
        <v>912</v>
      </c>
      <c r="K583">
        <v>52.9</v>
      </c>
      <c r="L583">
        <v>753</v>
      </c>
      <c r="M583">
        <v>34.1</v>
      </c>
      <c r="N583">
        <v>1350</v>
      </c>
      <c r="O583" t="s">
        <v>24</v>
      </c>
      <c r="P583">
        <v>0</v>
      </c>
      <c r="Q583">
        <v>131512</v>
      </c>
      <c r="R583" t="s">
        <v>319</v>
      </c>
      <c r="S583" s="1">
        <v>45760</v>
      </c>
      <c r="T583">
        <v>16.5</v>
      </c>
      <c r="U583" s="2">
        <v>0.01</v>
      </c>
      <c r="V583" s="3">
        <v>0.51</v>
      </c>
      <c r="W583" s="3">
        <v>0.49</v>
      </c>
      <c r="X583" t="s">
        <v>751</v>
      </c>
      <c r="Y583" t="b">
        <v>0</v>
      </c>
    </row>
    <row r="584" spans="1:25" x14ac:dyDescent="0.25">
      <c r="A584" t="s">
        <v>696</v>
      </c>
      <c r="B584" t="s">
        <v>752</v>
      </c>
      <c r="C584" t="s">
        <v>698</v>
      </c>
      <c r="D584">
        <v>6550</v>
      </c>
      <c r="E584">
        <v>20.9</v>
      </c>
      <c r="F584">
        <v>1307</v>
      </c>
      <c r="G584">
        <v>17.2</v>
      </c>
      <c r="H584">
        <v>955</v>
      </c>
      <c r="I584">
        <v>71.3</v>
      </c>
      <c r="J584">
        <v>529</v>
      </c>
      <c r="K584">
        <v>41.7</v>
      </c>
      <c r="L584">
        <v>943</v>
      </c>
      <c r="M584">
        <v>85.8</v>
      </c>
      <c r="N584">
        <v>177</v>
      </c>
      <c r="O584" t="s">
        <v>24</v>
      </c>
      <c r="P584">
        <v>6</v>
      </c>
      <c r="Q584">
        <v>648719</v>
      </c>
      <c r="R584" t="s">
        <v>77</v>
      </c>
      <c r="S584" s="1">
        <v>9166</v>
      </c>
      <c r="T584">
        <v>16.8</v>
      </c>
      <c r="U584" s="2">
        <v>0.38</v>
      </c>
      <c r="V584" s="3">
        <v>0.7</v>
      </c>
      <c r="W584" s="3">
        <v>0.3</v>
      </c>
      <c r="X584" t="s">
        <v>753</v>
      </c>
      <c r="Y584" t="b">
        <v>0</v>
      </c>
    </row>
    <row r="585" spans="1:25" x14ac:dyDescent="0.25">
      <c r="A585" t="s">
        <v>696</v>
      </c>
      <c r="B585" t="s">
        <v>754</v>
      </c>
      <c r="C585" t="s">
        <v>698</v>
      </c>
      <c r="D585">
        <v>6560</v>
      </c>
      <c r="E585">
        <v>24.3</v>
      </c>
      <c r="F585">
        <v>1055</v>
      </c>
      <c r="G585">
        <v>24.7</v>
      </c>
      <c r="H585">
        <v>619</v>
      </c>
      <c r="I585">
        <v>65.5</v>
      </c>
      <c r="J585">
        <v>664</v>
      </c>
      <c r="K585">
        <v>30.6</v>
      </c>
      <c r="L585">
        <v>1167</v>
      </c>
      <c r="M585">
        <v>30.3</v>
      </c>
      <c r="N585">
        <v>1488</v>
      </c>
      <c r="O585" t="s">
        <v>24</v>
      </c>
      <c r="P585">
        <v>0</v>
      </c>
      <c r="Q585">
        <v>623514</v>
      </c>
      <c r="R585" t="s">
        <v>233</v>
      </c>
      <c r="S585" s="1">
        <v>7845</v>
      </c>
      <c r="T585">
        <v>33.200000000000003</v>
      </c>
      <c r="U585" s="2">
        <v>0.01</v>
      </c>
      <c r="V585" s="3">
        <v>0.63</v>
      </c>
      <c r="W585" s="3">
        <v>0.37</v>
      </c>
      <c r="X585" t="s">
        <v>754</v>
      </c>
      <c r="Y585" t="b">
        <v>0</v>
      </c>
    </row>
    <row r="586" spans="1:25" x14ac:dyDescent="0.25">
      <c r="A586" t="s">
        <v>696</v>
      </c>
      <c r="B586" t="s">
        <v>755</v>
      </c>
      <c r="C586" t="s">
        <v>698</v>
      </c>
      <c r="D586">
        <v>6570</v>
      </c>
      <c r="E586">
        <v>16.3</v>
      </c>
      <c r="F586">
        <v>1675</v>
      </c>
      <c r="G586">
        <v>18.3</v>
      </c>
      <c r="H586">
        <v>901</v>
      </c>
      <c r="I586">
        <v>71.7</v>
      </c>
      <c r="J586">
        <v>517</v>
      </c>
      <c r="K586">
        <v>59.9</v>
      </c>
      <c r="L586">
        <v>647</v>
      </c>
      <c r="M586">
        <v>40.6</v>
      </c>
      <c r="N586">
        <v>1097</v>
      </c>
      <c r="O586" t="s">
        <v>24</v>
      </c>
      <c r="P586">
        <v>0</v>
      </c>
      <c r="Q586">
        <v>633264</v>
      </c>
      <c r="R586" t="s">
        <v>233</v>
      </c>
      <c r="S586" s="1">
        <v>23336</v>
      </c>
      <c r="T586">
        <v>31.7</v>
      </c>
      <c r="U586" s="2">
        <v>0.02</v>
      </c>
      <c r="V586" s="3">
        <v>0.65</v>
      </c>
      <c r="W586" s="3">
        <v>0.35</v>
      </c>
      <c r="X586" t="s">
        <v>755</v>
      </c>
      <c r="Y586" t="b">
        <v>0</v>
      </c>
    </row>
    <row r="587" spans="1:25" x14ac:dyDescent="0.25">
      <c r="A587" t="s">
        <v>696</v>
      </c>
      <c r="B587" t="s">
        <v>756</v>
      </c>
      <c r="C587" t="s">
        <v>698</v>
      </c>
      <c r="D587">
        <v>6580</v>
      </c>
      <c r="E587">
        <v>20.7</v>
      </c>
      <c r="F587">
        <v>1319</v>
      </c>
      <c r="G587">
        <v>13.9</v>
      </c>
      <c r="H587">
        <v>1209</v>
      </c>
      <c r="I587">
        <v>66.7</v>
      </c>
      <c r="J587">
        <v>630</v>
      </c>
      <c r="K587">
        <v>46.1</v>
      </c>
      <c r="L587">
        <v>877</v>
      </c>
      <c r="M587">
        <v>75.599999999999994</v>
      </c>
      <c r="N587">
        <v>318</v>
      </c>
      <c r="O587" t="s">
        <v>24</v>
      </c>
      <c r="P587">
        <v>0</v>
      </c>
      <c r="Q587">
        <v>131275</v>
      </c>
      <c r="R587" t="s">
        <v>25</v>
      </c>
      <c r="S587" s="1">
        <v>14840</v>
      </c>
      <c r="T587">
        <v>24.1</v>
      </c>
      <c r="U587" s="2">
        <v>0.18</v>
      </c>
      <c r="V587" s="3">
        <v>0.57999999999999996</v>
      </c>
      <c r="W587" s="3">
        <v>0.42</v>
      </c>
      <c r="X587" t="s">
        <v>756</v>
      </c>
      <c r="Y587" t="b">
        <v>0</v>
      </c>
    </row>
    <row r="588" spans="1:25" x14ac:dyDescent="0.25">
      <c r="A588" t="s">
        <v>696</v>
      </c>
      <c r="B588" t="s">
        <v>757</v>
      </c>
      <c r="C588" t="s">
        <v>698</v>
      </c>
      <c r="D588">
        <v>6590</v>
      </c>
      <c r="E588">
        <v>20.8</v>
      </c>
      <c r="F588">
        <v>1315</v>
      </c>
      <c r="G588">
        <v>15</v>
      </c>
      <c r="H588">
        <v>1119</v>
      </c>
      <c r="I588">
        <v>83.4</v>
      </c>
      <c r="J588">
        <v>249</v>
      </c>
      <c r="K588">
        <v>32.700000000000003</v>
      </c>
      <c r="L588">
        <v>1131</v>
      </c>
      <c r="M588">
        <v>48.2</v>
      </c>
      <c r="N588">
        <v>859</v>
      </c>
      <c r="O588" t="s">
        <v>24</v>
      </c>
      <c r="P588">
        <v>0</v>
      </c>
      <c r="Q588">
        <v>692167</v>
      </c>
      <c r="R588" t="s">
        <v>565</v>
      </c>
      <c r="S588" s="1">
        <v>21518</v>
      </c>
      <c r="T588">
        <v>26.5</v>
      </c>
      <c r="U588" s="2">
        <v>0</v>
      </c>
      <c r="V588" s="3">
        <v>0.53</v>
      </c>
      <c r="W588" s="3">
        <v>0.47</v>
      </c>
      <c r="X588" t="s">
        <v>757</v>
      </c>
      <c r="Y588" t="b">
        <v>0</v>
      </c>
    </row>
    <row r="589" spans="1:25" x14ac:dyDescent="0.25">
      <c r="A589" t="s">
        <v>696</v>
      </c>
      <c r="B589" t="s">
        <v>758</v>
      </c>
      <c r="C589" t="s">
        <v>698</v>
      </c>
      <c r="D589">
        <v>6600</v>
      </c>
      <c r="E589">
        <v>17.2</v>
      </c>
      <c r="F589">
        <v>1612</v>
      </c>
      <c r="G589">
        <v>19.3</v>
      </c>
      <c r="H589">
        <v>847</v>
      </c>
      <c r="I589">
        <v>79.599999999999994</v>
      </c>
      <c r="J589">
        <v>329</v>
      </c>
      <c r="K589">
        <v>63.5</v>
      </c>
      <c r="L589">
        <v>577</v>
      </c>
      <c r="M589">
        <v>28.4</v>
      </c>
      <c r="N589">
        <v>1562</v>
      </c>
      <c r="O589" t="s">
        <v>24</v>
      </c>
      <c r="P589">
        <v>0</v>
      </c>
      <c r="Q589">
        <v>672264</v>
      </c>
      <c r="R589" t="s">
        <v>42</v>
      </c>
      <c r="S589" s="1">
        <v>48569</v>
      </c>
      <c r="T589">
        <v>19</v>
      </c>
      <c r="U589" s="2">
        <v>0</v>
      </c>
      <c r="V589" s="3">
        <v>0.27</v>
      </c>
      <c r="W589" s="3">
        <v>0.73</v>
      </c>
      <c r="X589" t="s">
        <v>758</v>
      </c>
      <c r="Y589" t="b">
        <v>0</v>
      </c>
    </row>
    <row r="590" spans="1:25" x14ac:dyDescent="0.25">
      <c r="A590" t="s">
        <v>696</v>
      </c>
      <c r="B590" t="s">
        <v>759</v>
      </c>
      <c r="C590" t="s">
        <v>698</v>
      </c>
      <c r="D590">
        <v>6610</v>
      </c>
      <c r="E590">
        <v>32.5</v>
      </c>
      <c r="F590">
        <v>570</v>
      </c>
      <c r="G590">
        <v>26.8</v>
      </c>
      <c r="H590">
        <v>547</v>
      </c>
      <c r="I590">
        <v>50.4</v>
      </c>
      <c r="J590">
        <v>1012</v>
      </c>
      <c r="K590">
        <v>73.5</v>
      </c>
      <c r="L590">
        <v>356</v>
      </c>
      <c r="M590">
        <v>27.5</v>
      </c>
      <c r="N590">
        <v>1599</v>
      </c>
      <c r="O590" t="s">
        <v>24</v>
      </c>
      <c r="P590">
        <v>0</v>
      </c>
      <c r="Q590">
        <v>996</v>
      </c>
      <c r="R590" t="s">
        <v>469</v>
      </c>
      <c r="S590" s="1">
        <v>37249</v>
      </c>
      <c r="T590">
        <v>19.899999999999999</v>
      </c>
      <c r="U590" s="2">
        <v>0.03</v>
      </c>
      <c r="V590" s="3">
        <v>0.57999999999999996</v>
      </c>
      <c r="W590" s="3">
        <v>0.42</v>
      </c>
      <c r="X590" t="s">
        <v>759</v>
      </c>
      <c r="Y590" t="b">
        <v>0</v>
      </c>
    </row>
    <row r="591" spans="1:25" x14ac:dyDescent="0.25">
      <c r="A591" t="s">
        <v>696</v>
      </c>
      <c r="B591" t="s">
        <v>760</v>
      </c>
      <c r="C591" t="s">
        <v>698</v>
      </c>
      <c r="D591">
        <v>6620</v>
      </c>
      <c r="E591">
        <v>23.9</v>
      </c>
      <c r="F591">
        <v>1084</v>
      </c>
      <c r="G591">
        <v>30.1</v>
      </c>
      <c r="H591">
        <v>469</v>
      </c>
      <c r="I591">
        <v>68.400000000000006</v>
      </c>
      <c r="J591">
        <v>594</v>
      </c>
      <c r="K591">
        <v>64.5</v>
      </c>
      <c r="L591">
        <v>558</v>
      </c>
      <c r="M591">
        <v>34.5</v>
      </c>
      <c r="N591">
        <v>1338</v>
      </c>
      <c r="O591" t="s">
        <v>24</v>
      </c>
      <c r="P591">
        <v>0</v>
      </c>
      <c r="Q591">
        <v>131280</v>
      </c>
      <c r="R591" t="s">
        <v>325</v>
      </c>
      <c r="S591" s="1">
        <v>17353</v>
      </c>
      <c r="T591">
        <v>18.399999999999999</v>
      </c>
      <c r="U591" s="2">
        <v>0.03</v>
      </c>
      <c r="V591" s="3">
        <v>0.66</v>
      </c>
      <c r="W591" s="3">
        <v>0.34</v>
      </c>
      <c r="X591" t="s">
        <v>760</v>
      </c>
      <c r="Y591" t="b">
        <v>0</v>
      </c>
    </row>
    <row r="592" spans="1:25" x14ac:dyDescent="0.25">
      <c r="A592" t="s">
        <v>696</v>
      </c>
      <c r="B592" t="s">
        <v>761</v>
      </c>
      <c r="C592" t="s">
        <v>698</v>
      </c>
      <c r="D592">
        <v>6630</v>
      </c>
      <c r="E592">
        <v>22.1</v>
      </c>
      <c r="F592">
        <v>1223</v>
      </c>
      <c r="G592">
        <v>10.5</v>
      </c>
      <c r="H592">
        <v>1587</v>
      </c>
      <c r="I592">
        <v>72.3</v>
      </c>
      <c r="J592">
        <v>503</v>
      </c>
      <c r="K592">
        <v>23.5</v>
      </c>
      <c r="L592">
        <v>1380</v>
      </c>
      <c r="M592">
        <v>76.8</v>
      </c>
      <c r="N592">
        <v>300</v>
      </c>
      <c r="O592" t="s">
        <v>24</v>
      </c>
      <c r="P592">
        <v>0</v>
      </c>
      <c r="Q592">
        <v>704053</v>
      </c>
      <c r="R592" t="s">
        <v>298</v>
      </c>
      <c r="S592" s="1">
        <v>19400</v>
      </c>
      <c r="T592">
        <v>11.2</v>
      </c>
      <c r="U592" s="2">
        <v>0.03</v>
      </c>
      <c r="V592" s="3">
        <v>0.61</v>
      </c>
      <c r="W592" s="3">
        <v>0.39</v>
      </c>
      <c r="X592" t="s">
        <v>761</v>
      </c>
      <c r="Y592" t="b">
        <v>0</v>
      </c>
    </row>
    <row r="593" spans="1:25" x14ac:dyDescent="0.25">
      <c r="A593" t="s">
        <v>696</v>
      </c>
      <c r="B593" t="s">
        <v>762</v>
      </c>
      <c r="C593" t="s">
        <v>698</v>
      </c>
      <c r="D593">
        <v>6640</v>
      </c>
      <c r="E593">
        <v>25.1</v>
      </c>
      <c r="F593">
        <v>991</v>
      </c>
      <c r="G593">
        <v>27.4</v>
      </c>
      <c r="H593">
        <v>528</v>
      </c>
      <c r="I593">
        <v>72.900000000000006</v>
      </c>
      <c r="J593">
        <v>484</v>
      </c>
      <c r="K593">
        <v>37.4</v>
      </c>
      <c r="L593">
        <v>1030</v>
      </c>
      <c r="M593">
        <v>41.1</v>
      </c>
      <c r="N593">
        <v>1076</v>
      </c>
      <c r="O593" t="s">
        <v>24</v>
      </c>
      <c r="P593">
        <v>0</v>
      </c>
      <c r="Q593">
        <v>707314</v>
      </c>
      <c r="R593" t="s">
        <v>617</v>
      </c>
      <c r="S593" s="1">
        <v>3053</v>
      </c>
      <c r="T593">
        <v>44.9</v>
      </c>
      <c r="U593" s="2">
        <v>0.03</v>
      </c>
      <c r="V593" s="3">
        <v>0.52</v>
      </c>
      <c r="W593" s="3">
        <v>0.48</v>
      </c>
      <c r="X593" t="s">
        <v>762</v>
      </c>
      <c r="Y593" t="b">
        <v>0</v>
      </c>
    </row>
    <row r="594" spans="1:25" x14ac:dyDescent="0.25">
      <c r="A594" t="s">
        <v>696</v>
      </c>
      <c r="B594" t="s">
        <v>763</v>
      </c>
      <c r="C594" t="s">
        <v>698</v>
      </c>
      <c r="D594">
        <v>6650</v>
      </c>
      <c r="E594">
        <v>18.600000000000001</v>
      </c>
      <c r="F594">
        <v>1491</v>
      </c>
      <c r="G594">
        <v>13.4</v>
      </c>
      <c r="H594">
        <v>1263</v>
      </c>
      <c r="I594">
        <v>67.2</v>
      </c>
      <c r="J594">
        <v>617</v>
      </c>
      <c r="K594">
        <v>33.9</v>
      </c>
      <c r="L594">
        <v>1111</v>
      </c>
      <c r="M594">
        <v>91.6</v>
      </c>
      <c r="N594">
        <v>105</v>
      </c>
      <c r="O594" t="s">
        <v>24</v>
      </c>
      <c r="P594">
        <v>0</v>
      </c>
      <c r="Q594">
        <v>779</v>
      </c>
      <c r="R594" t="s">
        <v>25</v>
      </c>
      <c r="S594" s="1">
        <v>20480</v>
      </c>
      <c r="T594">
        <v>16.3</v>
      </c>
      <c r="U594" s="2">
        <v>0.4</v>
      </c>
      <c r="V594" s="3">
        <v>0.52</v>
      </c>
      <c r="W594" s="3">
        <v>0.48</v>
      </c>
      <c r="X594" t="s">
        <v>763</v>
      </c>
      <c r="Y594" t="b">
        <v>0</v>
      </c>
    </row>
    <row r="595" spans="1:25" x14ac:dyDescent="0.25">
      <c r="A595" t="s">
        <v>696</v>
      </c>
      <c r="B595" t="s">
        <v>764</v>
      </c>
      <c r="C595" t="s">
        <v>698</v>
      </c>
      <c r="D595">
        <v>6660</v>
      </c>
      <c r="E595">
        <v>39.6</v>
      </c>
      <c r="F595">
        <v>318</v>
      </c>
      <c r="G595">
        <v>26.4</v>
      </c>
      <c r="H595">
        <v>557</v>
      </c>
      <c r="I595">
        <v>44.7</v>
      </c>
      <c r="J595">
        <v>1124</v>
      </c>
      <c r="K595">
        <v>68.5</v>
      </c>
      <c r="L595">
        <v>466</v>
      </c>
      <c r="M595">
        <v>51.5</v>
      </c>
      <c r="N595">
        <v>754</v>
      </c>
      <c r="O595" t="s">
        <v>24</v>
      </c>
      <c r="P595">
        <v>0</v>
      </c>
      <c r="Q595">
        <v>829</v>
      </c>
      <c r="R595" t="s">
        <v>65</v>
      </c>
      <c r="S595" s="1">
        <v>14590</v>
      </c>
      <c r="T595">
        <v>7.6</v>
      </c>
      <c r="U595" s="2">
        <v>0.1</v>
      </c>
      <c r="V595" s="3">
        <v>0.38</v>
      </c>
      <c r="W595" s="3">
        <v>0.62</v>
      </c>
      <c r="X595" t="s">
        <v>764</v>
      </c>
      <c r="Y595" t="b">
        <v>0</v>
      </c>
    </row>
    <row r="596" spans="1:25" x14ac:dyDescent="0.25">
      <c r="A596" t="s">
        <v>696</v>
      </c>
      <c r="B596" t="s">
        <v>765</v>
      </c>
      <c r="C596" t="s">
        <v>698</v>
      </c>
      <c r="D596">
        <v>6670</v>
      </c>
      <c r="E596">
        <v>27.7</v>
      </c>
      <c r="F596">
        <v>822</v>
      </c>
      <c r="G596">
        <v>13.9</v>
      </c>
      <c r="H596">
        <v>1210</v>
      </c>
      <c r="I596">
        <v>70.599999999999994</v>
      </c>
      <c r="J596">
        <v>548</v>
      </c>
      <c r="K596">
        <v>20.8</v>
      </c>
      <c r="L596">
        <v>1494</v>
      </c>
      <c r="M596">
        <v>75.3</v>
      </c>
      <c r="N596">
        <v>326</v>
      </c>
      <c r="O596" t="s">
        <v>24</v>
      </c>
      <c r="P596">
        <v>0</v>
      </c>
      <c r="Q596">
        <v>131766</v>
      </c>
      <c r="R596" t="s">
        <v>298</v>
      </c>
      <c r="S596" s="1">
        <v>23781</v>
      </c>
      <c r="T596">
        <v>11.3</v>
      </c>
      <c r="U596" s="2">
        <v>0.04</v>
      </c>
      <c r="V596" s="3">
        <v>0.84</v>
      </c>
      <c r="W596" s="3">
        <v>0.16</v>
      </c>
      <c r="X596" t="s">
        <v>765</v>
      </c>
      <c r="Y596" t="b">
        <v>0</v>
      </c>
    </row>
    <row r="597" spans="1:25" x14ac:dyDescent="0.25">
      <c r="A597" t="s">
        <v>696</v>
      </c>
      <c r="B597" t="s">
        <v>766</v>
      </c>
      <c r="C597" t="s">
        <v>698</v>
      </c>
      <c r="D597">
        <v>6680</v>
      </c>
      <c r="E597">
        <v>30.6</v>
      </c>
      <c r="F597">
        <v>659</v>
      </c>
      <c r="G597">
        <v>19.600000000000001</v>
      </c>
      <c r="H597">
        <v>833</v>
      </c>
      <c r="I597">
        <v>72.400000000000006</v>
      </c>
      <c r="J597">
        <v>500</v>
      </c>
      <c r="K597">
        <v>26.7</v>
      </c>
      <c r="L597">
        <v>1271</v>
      </c>
      <c r="M597">
        <v>26.9</v>
      </c>
      <c r="N597">
        <v>1616</v>
      </c>
      <c r="O597" t="s">
        <v>24</v>
      </c>
      <c r="P597">
        <v>0</v>
      </c>
      <c r="Q597">
        <v>622263</v>
      </c>
      <c r="R597" t="s">
        <v>423</v>
      </c>
      <c r="S597" s="1">
        <v>8156</v>
      </c>
      <c r="T597">
        <v>25.8</v>
      </c>
      <c r="U597" s="2">
        <v>0.05</v>
      </c>
      <c r="V597" s="3">
        <v>0.54</v>
      </c>
      <c r="W597" s="3">
        <v>0.46</v>
      </c>
      <c r="X597" t="s">
        <v>766</v>
      </c>
      <c r="Y597" t="b">
        <v>0</v>
      </c>
    </row>
    <row r="598" spans="1:25" x14ac:dyDescent="0.25">
      <c r="A598" t="s">
        <v>696</v>
      </c>
      <c r="B598" t="s">
        <v>767</v>
      </c>
      <c r="C598" t="s">
        <v>698</v>
      </c>
      <c r="D598">
        <v>6690</v>
      </c>
      <c r="E598">
        <v>35.5</v>
      </c>
      <c r="F598">
        <v>447</v>
      </c>
      <c r="G598">
        <v>24.1</v>
      </c>
      <c r="H598">
        <v>644</v>
      </c>
      <c r="I598">
        <v>52</v>
      </c>
      <c r="J598">
        <v>961</v>
      </c>
      <c r="K598">
        <v>49.5</v>
      </c>
      <c r="L598">
        <v>817</v>
      </c>
      <c r="M598">
        <v>28.6</v>
      </c>
      <c r="N598">
        <v>1556</v>
      </c>
      <c r="O598" t="s">
        <v>24</v>
      </c>
      <c r="P598">
        <v>0</v>
      </c>
      <c r="Q598">
        <v>977</v>
      </c>
      <c r="R598" t="s">
        <v>296</v>
      </c>
      <c r="S598" s="1">
        <v>8157</v>
      </c>
      <c r="T598">
        <v>18</v>
      </c>
      <c r="U598" s="2">
        <v>0.01</v>
      </c>
      <c r="V598" s="3">
        <v>0.24</v>
      </c>
      <c r="W598" s="3">
        <v>0.76</v>
      </c>
      <c r="X598" t="s">
        <v>767</v>
      </c>
      <c r="Y598" t="b">
        <v>0</v>
      </c>
    </row>
    <row r="599" spans="1:25" x14ac:dyDescent="0.25">
      <c r="A599" t="s">
        <v>696</v>
      </c>
      <c r="B599" t="s">
        <v>768</v>
      </c>
      <c r="C599" t="s">
        <v>698</v>
      </c>
      <c r="D599">
        <v>6700</v>
      </c>
      <c r="E599">
        <v>37.6</v>
      </c>
      <c r="F599">
        <v>372</v>
      </c>
      <c r="G599">
        <v>24.1</v>
      </c>
      <c r="H599">
        <v>645</v>
      </c>
      <c r="I599">
        <v>59.7</v>
      </c>
      <c r="J599">
        <v>787</v>
      </c>
      <c r="K599">
        <v>30</v>
      </c>
      <c r="L599">
        <v>1182</v>
      </c>
      <c r="M599">
        <v>18.399999999999999</v>
      </c>
      <c r="N599">
        <v>1891</v>
      </c>
      <c r="O599" t="s">
        <v>24</v>
      </c>
      <c r="P599">
        <v>0</v>
      </c>
      <c r="Q599">
        <v>131598</v>
      </c>
      <c r="R599" t="s">
        <v>296</v>
      </c>
      <c r="S599" s="1">
        <v>6174</v>
      </c>
      <c r="T599">
        <v>16.7</v>
      </c>
      <c r="U599" s="2">
        <v>0</v>
      </c>
      <c r="V599" s="3">
        <v>0.19</v>
      </c>
      <c r="W599" s="3">
        <v>0.81</v>
      </c>
      <c r="X599" t="s">
        <v>768</v>
      </c>
      <c r="Y599" t="b">
        <v>0</v>
      </c>
    </row>
    <row r="600" spans="1:25" x14ac:dyDescent="0.25">
      <c r="A600" t="s">
        <v>696</v>
      </c>
      <c r="B600" t="s">
        <v>769</v>
      </c>
      <c r="C600" t="s">
        <v>698</v>
      </c>
      <c r="D600">
        <v>6710</v>
      </c>
      <c r="E600">
        <v>33.200000000000003</v>
      </c>
      <c r="F600">
        <v>534</v>
      </c>
      <c r="G600">
        <v>24.1</v>
      </c>
      <c r="H600">
        <v>646</v>
      </c>
      <c r="I600">
        <v>70.599999999999994</v>
      </c>
      <c r="J600">
        <v>549</v>
      </c>
      <c r="K600">
        <v>19.8</v>
      </c>
      <c r="L600">
        <v>1543</v>
      </c>
      <c r="M600">
        <v>22.3</v>
      </c>
      <c r="N600">
        <v>1796</v>
      </c>
      <c r="O600" t="s">
        <v>24</v>
      </c>
      <c r="P600">
        <v>0</v>
      </c>
      <c r="Q600">
        <v>660965</v>
      </c>
      <c r="R600" t="s">
        <v>296</v>
      </c>
      <c r="S600" s="1">
        <v>2375</v>
      </c>
      <c r="T600">
        <v>18.8</v>
      </c>
      <c r="U600" s="2">
        <v>0.01</v>
      </c>
      <c r="V600" s="3">
        <v>0.19</v>
      </c>
      <c r="W600" s="3">
        <v>0.81</v>
      </c>
      <c r="X600" t="s">
        <v>769</v>
      </c>
      <c r="Y600" t="b">
        <v>0</v>
      </c>
    </row>
    <row r="601" spans="1:25" x14ac:dyDescent="0.25">
      <c r="A601" t="s">
        <v>696</v>
      </c>
      <c r="B601" t="s">
        <v>770</v>
      </c>
      <c r="C601" t="s">
        <v>698</v>
      </c>
      <c r="D601">
        <v>6720</v>
      </c>
      <c r="E601">
        <v>19.7</v>
      </c>
      <c r="F601">
        <v>1401</v>
      </c>
      <c r="G601">
        <v>22.7</v>
      </c>
      <c r="H601">
        <v>699</v>
      </c>
      <c r="I601">
        <v>80.400000000000006</v>
      </c>
      <c r="J601">
        <v>314</v>
      </c>
      <c r="K601">
        <v>43.2</v>
      </c>
      <c r="L601">
        <v>918</v>
      </c>
      <c r="M601">
        <v>42.4</v>
      </c>
      <c r="N601">
        <v>1033</v>
      </c>
      <c r="O601" t="s">
        <v>24</v>
      </c>
      <c r="P601">
        <v>0</v>
      </c>
      <c r="Q601">
        <v>623250</v>
      </c>
      <c r="R601" t="s">
        <v>233</v>
      </c>
      <c r="S601" s="1">
        <v>10244</v>
      </c>
      <c r="T601">
        <v>27.5</v>
      </c>
      <c r="U601" s="2">
        <v>0.05</v>
      </c>
      <c r="V601" s="3">
        <v>0.56000000000000005</v>
      </c>
      <c r="W601" s="3">
        <v>0.44</v>
      </c>
      <c r="X601" t="s">
        <v>770</v>
      </c>
      <c r="Y601" t="b">
        <v>0</v>
      </c>
    </row>
    <row r="602" spans="1:25" x14ac:dyDescent="0.25">
      <c r="A602" t="s">
        <v>696</v>
      </c>
      <c r="B602" t="s">
        <v>771</v>
      </c>
      <c r="C602" t="s">
        <v>698</v>
      </c>
      <c r="D602">
        <v>6730</v>
      </c>
      <c r="E602">
        <v>26</v>
      </c>
      <c r="F602">
        <v>935</v>
      </c>
      <c r="G602">
        <v>21.4</v>
      </c>
      <c r="H602">
        <v>752</v>
      </c>
      <c r="I602">
        <v>71.7</v>
      </c>
      <c r="J602">
        <v>518</v>
      </c>
      <c r="K602">
        <v>49.6</v>
      </c>
      <c r="L602">
        <v>816</v>
      </c>
      <c r="M602">
        <v>39.5</v>
      </c>
      <c r="N602">
        <v>1133</v>
      </c>
      <c r="O602" t="s">
        <v>24</v>
      </c>
      <c r="P602">
        <v>0</v>
      </c>
      <c r="Q602">
        <v>689092</v>
      </c>
      <c r="R602" t="s">
        <v>296</v>
      </c>
      <c r="S602" s="1">
        <v>1905</v>
      </c>
      <c r="T602">
        <v>18.3</v>
      </c>
      <c r="U602" s="2">
        <v>7.0000000000000007E-2</v>
      </c>
      <c r="V602" s="3">
        <v>0.22</v>
      </c>
      <c r="W602" s="3">
        <v>0.78</v>
      </c>
      <c r="X602" t="s">
        <v>771</v>
      </c>
      <c r="Y602" t="b">
        <v>0</v>
      </c>
    </row>
    <row r="603" spans="1:25" x14ac:dyDescent="0.25">
      <c r="A603" t="s">
        <v>696</v>
      </c>
      <c r="B603" t="s">
        <v>772</v>
      </c>
      <c r="C603" t="s">
        <v>698</v>
      </c>
      <c r="D603">
        <v>6740</v>
      </c>
      <c r="E603">
        <v>48.2</v>
      </c>
      <c r="F603">
        <v>156</v>
      </c>
      <c r="G603">
        <v>16.399999999999999</v>
      </c>
      <c r="H603">
        <v>1016</v>
      </c>
      <c r="I603">
        <v>54.5</v>
      </c>
      <c r="J603">
        <v>896</v>
      </c>
      <c r="K603">
        <v>39.1</v>
      </c>
      <c r="L603">
        <v>1004</v>
      </c>
      <c r="M603">
        <v>38.299999999999997</v>
      </c>
      <c r="N603">
        <v>1178</v>
      </c>
      <c r="O603" t="s">
        <v>24</v>
      </c>
      <c r="P603">
        <v>0</v>
      </c>
      <c r="Q603">
        <v>131371</v>
      </c>
      <c r="R603" t="s">
        <v>423</v>
      </c>
      <c r="S603" s="1">
        <v>9084</v>
      </c>
      <c r="T603">
        <v>8.3000000000000007</v>
      </c>
      <c r="U603" s="2">
        <v>0.1</v>
      </c>
      <c r="V603" s="3">
        <v>0.55000000000000004</v>
      </c>
      <c r="W603" s="3">
        <v>0.45</v>
      </c>
      <c r="X603" t="s">
        <v>772</v>
      </c>
      <c r="Y603" t="b">
        <v>0</v>
      </c>
    </row>
    <row r="604" spans="1:25" x14ac:dyDescent="0.25">
      <c r="A604" t="s">
        <v>696</v>
      </c>
      <c r="B604" t="s">
        <v>773</v>
      </c>
      <c r="C604" t="s">
        <v>698</v>
      </c>
      <c r="D604">
        <v>6750</v>
      </c>
      <c r="E604">
        <v>26.4</v>
      </c>
      <c r="F604">
        <v>914</v>
      </c>
      <c r="G604">
        <v>35.700000000000003</v>
      </c>
      <c r="H604">
        <v>330</v>
      </c>
      <c r="I604">
        <v>56.3</v>
      </c>
      <c r="J604">
        <v>861</v>
      </c>
      <c r="K604">
        <v>55.2</v>
      </c>
      <c r="L604">
        <v>720</v>
      </c>
      <c r="M604">
        <v>53</v>
      </c>
      <c r="N604">
        <v>713</v>
      </c>
      <c r="O604" t="s">
        <v>24</v>
      </c>
      <c r="P604">
        <v>0</v>
      </c>
      <c r="Q604">
        <v>131500</v>
      </c>
      <c r="R604" t="s">
        <v>519</v>
      </c>
      <c r="S604" s="1">
        <v>10353</v>
      </c>
      <c r="T604">
        <v>26.7</v>
      </c>
      <c r="U604" s="2">
        <v>0.17</v>
      </c>
      <c r="V604" s="3">
        <v>0.52</v>
      </c>
      <c r="W604" s="3">
        <v>0.48</v>
      </c>
      <c r="X604" t="s">
        <v>773</v>
      </c>
      <c r="Y604" t="b">
        <v>0</v>
      </c>
    </row>
    <row r="605" spans="1:25" x14ac:dyDescent="0.25">
      <c r="A605" t="s">
        <v>696</v>
      </c>
      <c r="B605" t="s">
        <v>774</v>
      </c>
      <c r="C605" t="s">
        <v>698</v>
      </c>
      <c r="D605">
        <v>6760</v>
      </c>
      <c r="E605">
        <v>21.5</v>
      </c>
      <c r="F605">
        <v>1264</v>
      </c>
      <c r="G605">
        <v>26.5</v>
      </c>
      <c r="H605">
        <v>556</v>
      </c>
      <c r="I605">
        <v>62</v>
      </c>
      <c r="J605">
        <v>736</v>
      </c>
      <c r="K605">
        <v>75.2</v>
      </c>
      <c r="L605">
        <v>334</v>
      </c>
      <c r="M605">
        <v>33</v>
      </c>
      <c r="N605">
        <v>1388</v>
      </c>
      <c r="O605" t="s">
        <v>24</v>
      </c>
      <c r="P605">
        <v>0</v>
      </c>
      <c r="Q605">
        <v>953</v>
      </c>
      <c r="R605" t="s">
        <v>423</v>
      </c>
      <c r="S605" s="1">
        <v>10529</v>
      </c>
      <c r="T605">
        <v>22.7</v>
      </c>
      <c r="U605" s="2">
        <v>0.01</v>
      </c>
      <c r="V605" s="3">
        <v>0.4</v>
      </c>
      <c r="W605" s="3">
        <v>0.6</v>
      </c>
      <c r="X605" t="s">
        <v>774</v>
      </c>
      <c r="Y605" t="b">
        <v>0</v>
      </c>
    </row>
    <row r="606" spans="1:25" x14ac:dyDescent="0.25">
      <c r="A606" t="s">
        <v>696</v>
      </c>
      <c r="B606" t="s">
        <v>775</v>
      </c>
      <c r="C606" t="s">
        <v>698</v>
      </c>
      <c r="D606">
        <v>6770</v>
      </c>
      <c r="E606">
        <v>34</v>
      </c>
      <c r="F606">
        <v>493</v>
      </c>
      <c r="G606">
        <v>34.9</v>
      </c>
      <c r="H606">
        <v>351</v>
      </c>
      <c r="I606">
        <v>40</v>
      </c>
      <c r="J606">
        <v>1221</v>
      </c>
      <c r="K606">
        <v>69</v>
      </c>
      <c r="L606">
        <v>454</v>
      </c>
      <c r="M606">
        <v>67.099999999999994</v>
      </c>
      <c r="N606">
        <v>443</v>
      </c>
      <c r="O606" t="s">
        <v>24</v>
      </c>
      <c r="P606">
        <v>0</v>
      </c>
      <c r="Q606">
        <v>131805</v>
      </c>
      <c r="R606" t="s">
        <v>156</v>
      </c>
      <c r="S606" s="1">
        <v>10902</v>
      </c>
      <c r="T606">
        <v>14.6</v>
      </c>
      <c r="U606" s="2">
        <v>0.18</v>
      </c>
      <c r="V606" s="3">
        <v>0.34</v>
      </c>
      <c r="W606" s="3">
        <v>0.66</v>
      </c>
      <c r="X606" t="s">
        <v>775</v>
      </c>
      <c r="Y606" t="b">
        <v>1</v>
      </c>
    </row>
    <row r="607" spans="1:25" x14ac:dyDescent="0.25">
      <c r="A607" t="s">
        <v>696</v>
      </c>
      <c r="B607" t="s">
        <v>776</v>
      </c>
      <c r="C607" t="s">
        <v>698</v>
      </c>
      <c r="D607">
        <v>6780</v>
      </c>
      <c r="E607">
        <v>38.4</v>
      </c>
      <c r="F607">
        <v>349</v>
      </c>
      <c r="G607">
        <v>29</v>
      </c>
      <c r="H607">
        <v>495</v>
      </c>
      <c r="I607">
        <v>55.7</v>
      </c>
      <c r="J607">
        <v>868</v>
      </c>
      <c r="K607">
        <v>46.7</v>
      </c>
      <c r="L607">
        <v>869</v>
      </c>
      <c r="M607">
        <v>43.4</v>
      </c>
      <c r="N607">
        <v>1002</v>
      </c>
      <c r="O607" t="s">
        <v>24</v>
      </c>
      <c r="P607">
        <v>0</v>
      </c>
      <c r="Q607">
        <v>783</v>
      </c>
      <c r="R607" t="s">
        <v>777</v>
      </c>
      <c r="S607" s="1">
        <v>34309</v>
      </c>
      <c r="T607">
        <v>8.8000000000000007</v>
      </c>
      <c r="U607" s="2">
        <v>0.11</v>
      </c>
      <c r="V607" s="3">
        <v>0.67</v>
      </c>
      <c r="W607" s="3">
        <v>0.33</v>
      </c>
      <c r="X607" t="s">
        <v>776</v>
      </c>
      <c r="Y607" t="b">
        <v>0</v>
      </c>
    </row>
    <row r="608" spans="1:25" x14ac:dyDescent="0.25">
      <c r="A608" t="s">
        <v>696</v>
      </c>
      <c r="B608" t="s">
        <v>778</v>
      </c>
      <c r="C608" t="s">
        <v>698</v>
      </c>
      <c r="D608">
        <v>6790</v>
      </c>
      <c r="E608">
        <v>21.1</v>
      </c>
      <c r="F608">
        <v>1294</v>
      </c>
      <c r="G608">
        <v>15</v>
      </c>
      <c r="H608">
        <v>1120</v>
      </c>
      <c r="I608">
        <v>74.8</v>
      </c>
      <c r="J608">
        <v>439</v>
      </c>
      <c r="K608">
        <v>40.4</v>
      </c>
      <c r="L608">
        <v>971</v>
      </c>
      <c r="M608">
        <v>41.9</v>
      </c>
      <c r="N608">
        <v>1054</v>
      </c>
      <c r="O608" t="s">
        <v>24</v>
      </c>
      <c r="P608">
        <v>0</v>
      </c>
      <c r="Q608">
        <v>688786</v>
      </c>
      <c r="R608" t="s">
        <v>296</v>
      </c>
      <c r="S608" s="1">
        <v>9831</v>
      </c>
      <c r="T608">
        <v>18.5</v>
      </c>
      <c r="U608" s="2">
        <v>0.03</v>
      </c>
      <c r="V608" s="3">
        <v>0.41</v>
      </c>
      <c r="W608" s="3">
        <v>0.59</v>
      </c>
      <c r="X608" t="s">
        <v>778</v>
      </c>
      <c r="Y608" t="b">
        <v>0</v>
      </c>
    </row>
    <row r="609" spans="1:25" x14ac:dyDescent="0.25">
      <c r="A609" t="s">
        <v>696</v>
      </c>
      <c r="B609" t="s">
        <v>779</v>
      </c>
      <c r="C609" t="s">
        <v>698</v>
      </c>
      <c r="D609">
        <v>6800</v>
      </c>
      <c r="E609">
        <v>41.9</v>
      </c>
      <c r="F609">
        <v>264</v>
      </c>
      <c r="G609">
        <v>24.3</v>
      </c>
      <c r="H609">
        <v>638</v>
      </c>
      <c r="I609">
        <v>51.8</v>
      </c>
      <c r="J609">
        <v>971</v>
      </c>
      <c r="K609">
        <v>33.9</v>
      </c>
      <c r="L609">
        <v>1112</v>
      </c>
      <c r="M609">
        <v>23.7</v>
      </c>
      <c r="N609">
        <v>1752</v>
      </c>
      <c r="O609" t="s">
        <v>24</v>
      </c>
      <c r="P609">
        <v>0</v>
      </c>
      <c r="Q609">
        <v>985</v>
      </c>
      <c r="R609" t="s">
        <v>296</v>
      </c>
      <c r="S609" s="1">
        <v>9737</v>
      </c>
      <c r="T609">
        <v>16.100000000000001</v>
      </c>
      <c r="U609" s="2">
        <v>0.01</v>
      </c>
      <c r="V609" s="3">
        <v>0.45</v>
      </c>
      <c r="W609" s="3">
        <v>0.55000000000000004</v>
      </c>
      <c r="X609" t="s">
        <v>779</v>
      </c>
      <c r="Y609" t="b">
        <v>0</v>
      </c>
    </row>
    <row r="610" spans="1:25" x14ac:dyDescent="0.25">
      <c r="A610" t="s">
        <v>696</v>
      </c>
      <c r="B610" t="s">
        <v>780</v>
      </c>
      <c r="C610" t="s">
        <v>698</v>
      </c>
      <c r="D610">
        <v>6810</v>
      </c>
      <c r="E610">
        <v>25.6</v>
      </c>
      <c r="F610">
        <v>966</v>
      </c>
      <c r="G610">
        <v>14.1</v>
      </c>
      <c r="H610">
        <v>1194</v>
      </c>
      <c r="I610">
        <v>77.5</v>
      </c>
      <c r="J610">
        <v>381</v>
      </c>
      <c r="K610">
        <v>51.1</v>
      </c>
      <c r="L610">
        <v>790</v>
      </c>
      <c r="M610">
        <v>55.1</v>
      </c>
      <c r="N610">
        <v>670</v>
      </c>
      <c r="O610" t="s">
        <v>24</v>
      </c>
      <c r="P610">
        <v>0</v>
      </c>
      <c r="Q610">
        <v>131581</v>
      </c>
      <c r="R610" t="s">
        <v>42</v>
      </c>
      <c r="S610" s="1">
        <v>35258</v>
      </c>
      <c r="T610">
        <v>9.4</v>
      </c>
      <c r="U610" s="2">
        <v>0.06</v>
      </c>
      <c r="V610" s="3">
        <v>0.43</v>
      </c>
      <c r="W610" s="3">
        <v>0.56999999999999995</v>
      </c>
      <c r="X610" t="s">
        <v>780</v>
      </c>
      <c r="Y610" t="b">
        <v>0</v>
      </c>
    </row>
    <row r="611" spans="1:25" x14ac:dyDescent="0.25">
      <c r="A611" t="s">
        <v>696</v>
      </c>
      <c r="B611" t="s">
        <v>781</v>
      </c>
      <c r="C611" t="s">
        <v>698</v>
      </c>
      <c r="D611">
        <v>6820</v>
      </c>
      <c r="E611">
        <v>20.100000000000001</v>
      </c>
      <c r="F611">
        <v>1366</v>
      </c>
      <c r="G611">
        <v>19.2</v>
      </c>
      <c r="H611">
        <v>857</v>
      </c>
      <c r="I611">
        <v>78.3</v>
      </c>
      <c r="J611">
        <v>358</v>
      </c>
      <c r="K611">
        <v>28.2</v>
      </c>
      <c r="L611">
        <v>1231</v>
      </c>
      <c r="M611">
        <v>65.7</v>
      </c>
      <c r="N611">
        <v>471</v>
      </c>
      <c r="O611" t="s">
        <v>24</v>
      </c>
      <c r="P611">
        <v>0</v>
      </c>
      <c r="Q611">
        <v>621903</v>
      </c>
      <c r="R611" t="s">
        <v>97</v>
      </c>
      <c r="S611" s="1">
        <v>6910</v>
      </c>
      <c r="T611">
        <v>13</v>
      </c>
      <c r="U611" s="2">
        <v>0.13</v>
      </c>
      <c r="V611" s="3">
        <v>0.6</v>
      </c>
      <c r="W611" s="3">
        <v>0.4</v>
      </c>
      <c r="X611" t="s">
        <v>781</v>
      </c>
      <c r="Y611" t="b">
        <v>0</v>
      </c>
    </row>
    <row r="612" spans="1:25" x14ac:dyDescent="0.25">
      <c r="A612" t="s">
        <v>696</v>
      </c>
      <c r="B612" t="s">
        <v>782</v>
      </c>
      <c r="C612" t="s">
        <v>698</v>
      </c>
      <c r="D612">
        <v>6830</v>
      </c>
      <c r="E612">
        <v>27.8</v>
      </c>
      <c r="F612">
        <v>816</v>
      </c>
      <c r="G612">
        <v>13.4</v>
      </c>
      <c r="H612">
        <v>1265</v>
      </c>
      <c r="I612">
        <v>62.7</v>
      </c>
      <c r="J612">
        <v>711</v>
      </c>
      <c r="K612">
        <v>30.8</v>
      </c>
      <c r="L612">
        <v>1162</v>
      </c>
      <c r="M612">
        <v>67.099999999999994</v>
      </c>
      <c r="N612">
        <v>444</v>
      </c>
      <c r="O612" t="s">
        <v>24</v>
      </c>
      <c r="P612">
        <v>0</v>
      </c>
      <c r="Q612">
        <v>131487</v>
      </c>
      <c r="R612" t="s">
        <v>783</v>
      </c>
      <c r="S612" s="1">
        <v>25631</v>
      </c>
      <c r="T612">
        <v>10.3</v>
      </c>
      <c r="U612" s="2">
        <v>0.2</v>
      </c>
      <c r="V612" s="3">
        <v>0.69</v>
      </c>
      <c r="W612" s="3">
        <v>0.31</v>
      </c>
      <c r="X612" t="s">
        <v>782</v>
      </c>
      <c r="Y612" t="b">
        <v>0</v>
      </c>
    </row>
    <row r="613" spans="1:25" x14ac:dyDescent="0.25">
      <c r="A613" t="s">
        <v>696</v>
      </c>
      <c r="B613" t="s">
        <v>784</v>
      </c>
      <c r="C613" t="s">
        <v>698</v>
      </c>
      <c r="D613">
        <v>6840</v>
      </c>
      <c r="E613">
        <v>30.5</v>
      </c>
      <c r="F613">
        <v>666</v>
      </c>
      <c r="G613">
        <v>18.3</v>
      </c>
      <c r="H613">
        <v>903</v>
      </c>
      <c r="I613">
        <v>58.3</v>
      </c>
      <c r="J613">
        <v>815</v>
      </c>
      <c r="K613">
        <v>21.3</v>
      </c>
      <c r="L613">
        <v>1467</v>
      </c>
      <c r="M613">
        <v>76.7</v>
      </c>
      <c r="N613">
        <v>301</v>
      </c>
      <c r="O613" t="s">
        <v>24</v>
      </c>
      <c r="P613">
        <v>0</v>
      </c>
      <c r="Q613">
        <v>709424</v>
      </c>
      <c r="R613" t="s">
        <v>298</v>
      </c>
      <c r="S613" s="1">
        <v>19006</v>
      </c>
      <c r="T613">
        <v>9.6</v>
      </c>
      <c r="U613" s="2">
        <v>0.03</v>
      </c>
      <c r="V613" s="3">
        <v>0.64</v>
      </c>
      <c r="W613" s="3">
        <v>0.36</v>
      </c>
      <c r="X613" t="s">
        <v>784</v>
      </c>
      <c r="Y613" t="b">
        <v>0</v>
      </c>
    </row>
    <row r="614" spans="1:25" x14ac:dyDescent="0.25">
      <c r="A614" t="s">
        <v>696</v>
      </c>
      <c r="B614" t="s">
        <v>785</v>
      </c>
      <c r="C614" t="s">
        <v>698</v>
      </c>
      <c r="D614">
        <v>6850</v>
      </c>
      <c r="E614">
        <v>37.6</v>
      </c>
      <c r="F614">
        <v>373</v>
      </c>
      <c r="G614">
        <v>17.100000000000001</v>
      </c>
      <c r="H614">
        <v>961</v>
      </c>
      <c r="I614">
        <v>59.3</v>
      </c>
      <c r="J614">
        <v>796</v>
      </c>
      <c r="K614">
        <v>81.400000000000006</v>
      </c>
      <c r="L614">
        <v>245</v>
      </c>
      <c r="M614">
        <v>25.3</v>
      </c>
      <c r="N614">
        <v>1690</v>
      </c>
      <c r="O614" t="s">
        <v>24</v>
      </c>
      <c r="P614">
        <v>0</v>
      </c>
      <c r="Q614">
        <v>930</v>
      </c>
      <c r="R614" t="s">
        <v>65</v>
      </c>
      <c r="S614" s="1">
        <v>6579</v>
      </c>
      <c r="T614">
        <v>5</v>
      </c>
      <c r="U614" s="2">
        <v>0.03</v>
      </c>
      <c r="V614" s="3">
        <v>0.54</v>
      </c>
      <c r="W614" s="3">
        <v>0.46</v>
      </c>
      <c r="X614" t="s">
        <v>785</v>
      </c>
      <c r="Y614" t="b">
        <v>0</v>
      </c>
    </row>
    <row r="615" spans="1:25" x14ac:dyDescent="0.25">
      <c r="A615" t="s">
        <v>696</v>
      </c>
      <c r="B615" t="s">
        <v>786</v>
      </c>
      <c r="C615" t="s">
        <v>698</v>
      </c>
      <c r="D615">
        <v>6860</v>
      </c>
      <c r="E615">
        <v>38.700000000000003</v>
      </c>
      <c r="F615">
        <v>345</v>
      </c>
      <c r="G615">
        <v>28.7</v>
      </c>
      <c r="H615">
        <v>499</v>
      </c>
      <c r="I615">
        <v>44.4</v>
      </c>
      <c r="J615">
        <v>1137</v>
      </c>
      <c r="K615">
        <v>83</v>
      </c>
      <c r="L615">
        <v>228</v>
      </c>
      <c r="M615">
        <v>56.7</v>
      </c>
      <c r="N615">
        <v>648</v>
      </c>
      <c r="O615" t="s">
        <v>24</v>
      </c>
      <c r="P615">
        <v>0</v>
      </c>
      <c r="Q615">
        <v>131341</v>
      </c>
      <c r="R615" t="s">
        <v>68</v>
      </c>
      <c r="S615" s="1">
        <v>6912</v>
      </c>
      <c r="T615">
        <v>22</v>
      </c>
      <c r="U615" s="2">
        <v>0.19</v>
      </c>
      <c r="V615" s="3">
        <v>0.34</v>
      </c>
      <c r="W615" s="3">
        <v>0.66</v>
      </c>
      <c r="X615" t="s">
        <v>786</v>
      </c>
      <c r="Y615" t="b">
        <v>0</v>
      </c>
    </row>
    <row r="616" spans="1:25" x14ac:dyDescent="0.25">
      <c r="A616" t="s">
        <v>696</v>
      </c>
      <c r="B616" t="s">
        <v>787</v>
      </c>
      <c r="C616" t="s">
        <v>698</v>
      </c>
      <c r="D616">
        <v>6880</v>
      </c>
      <c r="E616">
        <v>27.1</v>
      </c>
      <c r="F616">
        <v>869</v>
      </c>
      <c r="G616">
        <v>19.899999999999999</v>
      </c>
      <c r="H616">
        <v>817</v>
      </c>
      <c r="I616">
        <v>74.7</v>
      </c>
      <c r="J616">
        <v>445</v>
      </c>
      <c r="K616">
        <v>21.9</v>
      </c>
      <c r="L616">
        <v>1442</v>
      </c>
      <c r="M616">
        <v>24.8</v>
      </c>
      <c r="N616">
        <v>1712</v>
      </c>
      <c r="O616" t="s">
        <v>24</v>
      </c>
      <c r="P616">
        <v>0</v>
      </c>
      <c r="Q616">
        <v>624345</v>
      </c>
      <c r="R616" t="s">
        <v>423</v>
      </c>
      <c r="S616" s="1">
        <v>8654</v>
      </c>
      <c r="T616">
        <v>28.4</v>
      </c>
      <c r="U616" s="2">
        <v>0.02</v>
      </c>
      <c r="V616" s="3">
        <v>0.55000000000000004</v>
      </c>
      <c r="W616" s="3">
        <v>0.45</v>
      </c>
      <c r="X616" t="s">
        <v>787</v>
      </c>
      <c r="Y616" t="b">
        <v>0</v>
      </c>
    </row>
    <row r="617" spans="1:25" x14ac:dyDescent="0.25">
      <c r="A617" t="s">
        <v>696</v>
      </c>
      <c r="B617" t="s">
        <v>788</v>
      </c>
      <c r="C617" t="s">
        <v>698</v>
      </c>
      <c r="D617">
        <v>6890</v>
      </c>
      <c r="E617">
        <v>32.9</v>
      </c>
      <c r="F617">
        <v>547</v>
      </c>
      <c r="G617">
        <v>15</v>
      </c>
      <c r="H617">
        <v>1121</v>
      </c>
      <c r="I617">
        <v>75.599999999999994</v>
      </c>
      <c r="J617">
        <v>428</v>
      </c>
      <c r="K617">
        <v>17.399999999999999</v>
      </c>
      <c r="L617">
        <v>1712</v>
      </c>
      <c r="M617">
        <v>25.3</v>
      </c>
      <c r="N617">
        <v>1691</v>
      </c>
      <c r="O617" t="s">
        <v>24</v>
      </c>
      <c r="P617">
        <v>0</v>
      </c>
      <c r="Q617">
        <v>701449</v>
      </c>
      <c r="R617" t="s">
        <v>423</v>
      </c>
      <c r="S617" s="1">
        <v>3265</v>
      </c>
      <c r="T617">
        <v>20.5</v>
      </c>
      <c r="U617" s="2">
        <v>0.03</v>
      </c>
      <c r="V617" s="3">
        <v>0.57999999999999996</v>
      </c>
      <c r="W617" s="3">
        <v>0.42</v>
      </c>
      <c r="X617" t="s">
        <v>788</v>
      </c>
      <c r="Y617" t="b">
        <v>0</v>
      </c>
    </row>
    <row r="618" spans="1:25" x14ac:dyDescent="0.25">
      <c r="A618" t="s">
        <v>696</v>
      </c>
      <c r="B618" t="s">
        <v>789</v>
      </c>
      <c r="C618" t="s">
        <v>698</v>
      </c>
      <c r="D618">
        <v>6900</v>
      </c>
      <c r="E618">
        <v>36.9</v>
      </c>
      <c r="F618">
        <v>391</v>
      </c>
      <c r="G618">
        <v>27</v>
      </c>
      <c r="H618">
        <v>541</v>
      </c>
      <c r="I618">
        <v>49.2</v>
      </c>
      <c r="J618">
        <v>1034</v>
      </c>
      <c r="K618">
        <v>73.3</v>
      </c>
      <c r="L618">
        <v>360</v>
      </c>
      <c r="M618">
        <v>38.4</v>
      </c>
      <c r="N618">
        <v>1172</v>
      </c>
      <c r="O618" t="s">
        <v>24</v>
      </c>
      <c r="P618">
        <v>0</v>
      </c>
      <c r="Q618">
        <v>785</v>
      </c>
      <c r="R618" t="s">
        <v>65</v>
      </c>
      <c r="S618" s="1">
        <v>33577</v>
      </c>
      <c r="T618">
        <v>10.199999999999999</v>
      </c>
      <c r="U618" s="2">
        <v>0.08</v>
      </c>
      <c r="V618" s="3">
        <v>0.36</v>
      </c>
      <c r="W618" s="3">
        <v>0.64</v>
      </c>
      <c r="X618" t="s">
        <v>789</v>
      </c>
      <c r="Y618" t="b">
        <v>0</v>
      </c>
    </row>
    <row r="619" spans="1:25" x14ac:dyDescent="0.25">
      <c r="A619" t="s">
        <v>696</v>
      </c>
      <c r="B619" t="s">
        <v>790</v>
      </c>
      <c r="C619" t="s">
        <v>698</v>
      </c>
      <c r="D619">
        <v>6910</v>
      </c>
      <c r="E619">
        <v>38.5</v>
      </c>
      <c r="F619">
        <v>348</v>
      </c>
      <c r="G619">
        <v>15.8</v>
      </c>
      <c r="H619">
        <v>1061</v>
      </c>
      <c r="I619">
        <v>61.5</v>
      </c>
      <c r="J619">
        <v>742</v>
      </c>
      <c r="K619">
        <v>52</v>
      </c>
      <c r="L619">
        <v>771</v>
      </c>
      <c r="M619">
        <v>39.4</v>
      </c>
      <c r="N619">
        <v>1134</v>
      </c>
      <c r="O619" t="s">
        <v>24</v>
      </c>
      <c r="P619">
        <v>11</v>
      </c>
      <c r="Q619">
        <v>622215</v>
      </c>
      <c r="R619" t="s">
        <v>296</v>
      </c>
      <c r="S619" s="1">
        <v>24802</v>
      </c>
      <c r="T619">
        <v>12.3</v>
      </c>
      <c r="U619" s="2">
        <v>0.1</v>
      </c>
      <c r="V619" s="3">
        <v>0.49</v>
      </c>
      <c r="W619" s="3">
        <v>0.51</v>
      </c>
      <c r="X619" t="s">
        <v>790</v>
      </c>
      <c r="Y619" t="b">
        <v>0</v>
      </c>
    </row>
    <row r="620" spans="1:25" x14ac:dyDescent="0.25">
      <c r="A620" t="s">
        <v>696</v>
      </c>
      <c r="B620" t="s">
        <v>791</v>
      </c>
      <c r="C620" t="s">
        <v>698</v>
      </c>
      <c r="D620">
        <v>6920</v>
      </c>
      <c r="E620">
        <v>40.799999999999997</v>
      </c>
      <c r="F620">
        <v>283</v>
      </c>
      <c r="G620">
        <v>21.7</v>
      </c>
      <c r="H620">
        <v>743</v>
      </c>
      <c r="I620">
        <v>43.6</v>
      </c>
      <c r="J620">
        <v>1151</v>
      </c>
      <c r="K620">
        <v>36.1</v>
      </c>
      <c r="L620">
        <v>1072</v>
      </c>
      <c r="M620">
        <v>64.400000000000006</v>
      </c>
      <c r="N620">
        <v>497</v>
      </c>
      <c r="O620" t="s">
        <v>24</v>
      </c>
      <c r="P620">
        <v>0</v>
      </c>
      <c r="Q620">
        <v>624918</v>
      </c>
      <c r="R620" t="s">
        <v>298</v>
      </c>
      <c r="S620" s="1">
        <v>8594</v>
      </c>
      <c r="T620">
        <v>13</v>
      </c>
      <c r="U620" s="2">
        <v>0.01</v>
      </c>
      <c r="V620" s="3">
        <v>0.51</v>
      </c>
      <c r="W620" s="3">
        <v>0.49</v>
      </c>
      <c r="X620" t="s">
        <v>791</v>
      </c>
      <c r="Y620" t="b">
        <v>0</v>
      </c>
    </row>
    <row r="621" spans="1:25" x14ac:dyDescent="0.25">
      <c r="A621" t="s">
        <v>696</v>
      </c>
      <c r="B621" t="s">
        <v>792</v>
      </c>
      <c r="C621" t="s">
        <v>698</v>
      </c>
      <c r="D621">
        <v>6930</v>
      </c>
      <c r="E621">
        <v>39.5</v>
      </c>
      <c r="F621">
        <v>325</v>
      </c>
      <c r="G621">
        <v>27.2</v>
      </c>
      <c r="H621">
        <v>535</v>
      </c>
      <c r="I621">
        <v>48.1</v>
      </c>
      <c r="J621">
        <v>1056</v>
      </c>
      <c r="K621">
        <v>75.400000000000006</v>
      </c>
      <c r="L621">
        <v>329</v>
      </c>
      <c r="M621">
        <v>39</v>
      </c>
      <c r="N621">
        <v>1149</v>
      </c>
      <c r="O621" t="s">
        <v>24</v>
      </c>
      <c r="P621">
        <v>0</v>
      </c>
      <c r="Q621">
        <v>833</v>
      </c>
      <c r="R621" t="s">
        <v>65</v>
      </c>
      <c r="S621" s="1">
        <v>15333</v>
      </c>
      <c r="T621">
        <v>10.199999999999999</v>
      </c>
      <c r="U621" s="2">
        <v>7.0000000000000007E-2</v>
      </c>
      <c r="V621" s="3">
        <v>0.35</v>
      </c>
      <c r="W621" s="3">
        <v>0.65</v>
      </c>
      <c r="X621" t="s">
        <v>792</v>
      </c>
      <c r="Y621" t="b">
        <v>0</v>
      </c>
    </row>
    <row r="622" spans="1:25" x14ac:dyDescent="0.25">
      <c r="A622" t="s">
        <v>696</v>
      </c>
      <c r="B622" t="s">
        <v>793</v>
      </c>
      <c r="C622" t="s">
        <v>698</v>
      </c>
      <c r="D622">
        <v>6940</v>
      </c>
      <c r="E622">
        <v>32.200000000000003</v>
      </c>
      <c r="F622">
        <v>581</v>
      </c>
      <c r="G622">
        <v>37.6</v>
      </c>
      <c r="H622">
        <v>298</v>
      </c>
      <c r="I622">
        <v>49.1</v>
      </c>
      <c r="J622">
        <v>1037</v>
      </c>
      <c r="K622">
        <v>73.7</v>
      </c>
      <c r="L622">
        <v>354</v>
      </c>
      <c r="M622">
        <v>45</v>
      </c>
      <c r="N622">
        <v>958</v>
      </c>
      <c r="O622" t="s">
        <v>24</v>
      </c>
      <c r="P622">
        <v>0</v>
      </c>
      <c r="Q622">
        <v>950</v>
      </c>
      <c r="R622" t="s">
        <v>115</v>
      </c>
      <c r="S622" s="1">
        <v>12805</v>
      </c>
      <c r="T622">
        <v>25.2</v>
      </c>
      <c r="U622" s="2">
        <v>0.15</v>
      </c>
      <c r="V622" s="3">
        <v>0.48</v>
      </c>
      <c r="W622" s="3">
        <v>0.52</v>
      </c>
      <c r="X622" t="s">
        <v>793</v>
      </c>
      <c r="Y622" t="b">
        <v>0</v>
      </c>
    </row>
    <row r="623" spans="1:25" x14ac:dyDescent="0.25">
      <c r="A623" t="s">
        <v>696</v>
      </c>
      <c r="B623" t="s">
        <v>794</v>
      </c>
      <c r="C623" t="s">
        <v>698</v>
      </c>
      <c r="D623">
        <v>6950</v>
      </c>
      <c r="E623">
        <v>40.799999999999997</v>
      </c>
      <c r="F623">
        <v>284</v>
      </c>
      <c r="G623">
        <v>11.2</v>
      </c>
      <c r="H623">
        <v>1503</v>
      </c>
      <c r="I623">
        <v>67.599999999999994</v>
      </c>
      <c r="J623">
        <v>608</v>
      </c>
      <c r="K623">
        <v>18.8</v>
      </c>
      <c r="L623">
        <v>1602</v>
      </c>
      <c r="M623">
        <v>27.9</v>
      </c>
      <c r="N623">
        <v>1581</v>
      </c>
      <c r="O623" t="s">
        <v>24</v>
      </c>
      <c r="P623">
        <v>0</v>
      </c>
      <c r="Q623">
        <v>681865</v>
      </c>
      <c r="R623" t="s">
        <v>423</v>
      </c>
      <c r="S623" s="1">
        <v>3229</v>
      </c>
      <c r="T623">
        <v>10.7</v>
      </c>
      <c r="U623" s="2">
        <v>0.02</v>
      </c>
      <c r="V623" s="3">
        <v>0.48</v>
      </c>
      <c r="W623" s="3">
        <v>0.52</v>
      </c>
      <c r="X623" t="s">
        <v>794</v>
      </c>
      <c r="Y623" t="b">
        <v>0</v>
      </c>
    </row>
    <row r="624" spans="1:25" x14ac:dyDescent="0.25">
      <c r="A624" t="s">
        <v>696</v>
      </c>
      <c r="B624" t="s">
        <v>795</v>
      </c>
      <c r="C624" t="s">
        <v>698</v>
      </c>
      <c r="D624">
        <v>6970</v>
      </c>
      <c r="E624">
        <v>32.5</v>
      </c>
      <c r="F624">
        <v>571</v>
      </c>
      <c r="G624">
        <v>23.2</v>
      </c>
      <c r="H624">
        <v>678</v>
      </c>
      <c r="I624">
        <v>58.6</v>
      </c>
      <c r="J624">
        <v>809</v>
      </c>
      <c r="K624">
        <v>67.2</v>
      </c>
      <c r="L624">
        <v>494</v>
      </c>
      <c r="M624">
        <v>68</v>
      </c>
      <c r="N624">
        <v>432</v>
      </c>
      <c r="O624" t="s">
        <v>24</v>
      </c>
      <c r="P624">
        <v>0</v>
      </c>
      <c r="Q624">
        <v>587766</v>
      </c>
      <c r="R624" t="s">
        <v>83</v>
      </c>
      <c r="S624" s="1">
        <v>79372</v>
      </c>
      <c r="T624">
        <v>31.5</v>
      </c>
      <c r="U624" s="2">
        <v>0.13</v>
      </c>
      <c r="V624" s="3">
        <v>0.61</v>
      </c>
      <c r="W624" s="3">
        <v>0.39</v>
      </c>
      <c r="X624" t="s">
        <v>795</v>
      </c>
      <c r="Y624" t="b">
        <v>0</v>
      </c>
    </row>
    <row r="625" spans="1:25" x14ac:dyDescent="0.25">
      <c r="A625" t="s">
        <v>696</v>
      </c>
      <c r="B625" t="s">
        <v>796</v>
      </c>
      <c r="C625" t="s">
        <v>698</v>
      </c>
      <c r="D625">
        <v>6980</v>
      </c>
      <c r="E625">
        <v>18.600000000000001</v>
      </c>
      <c r="F625">
        <v>1494</v>
      </c>
      <c r="G625">
        <v>12.4</v>
      </c>
      <c r="H625">
        <v>1365</v>
      </c>
      <c r="I625">
        <v>65.900000000000006</v>
      </c>
      <c r="J625">
        <v>650</v>
      </c>
      <c r="K625">
        <v>52.4</v>
      </c>
      <c r="L625">
        <v>761</v>
      </c>
      <c r="M625">
        <v>92.3</v>
      </c>
      <c r="N625">
        <v>97</v>
      </c>
      <c r="O625" t="s">
        <v>24</v>
      </c>
      <c r="P625">
        <v>0</v>
      </c>
      <c r="Q625">
        <v>131793</v>
      </c>
      <c r="R625" t="s">
        <v>25</v>
      </c>
      <c r="S625" s="1">
        <v>14510</v>
      </c>
      <c r="T625">
        <v>17.5</v>
      </c>
      <c r="U625" s="2">
        <v>0.37</v>
      </c>
      <c r="V625" s="3">
        <v>0.56000000000000005</v>
      </c>
      <c r="W625" s="3">
        <v>0.44</v>
      </c>
      <c r="X625" t="s">
        <v>796</v>
      </c>
      <c r="Y625" t="b">
        <v>0</v>
      </c>
    </row>
    <row r="626" spans="1:25" x14ac:dyDescent="0.25">
      <c r="A626" t="s">
        <v>696</v>
      </c>
      <c r="B626" t="s">
        <v>797</v>
      </c>
      <c r="C626" t="s">
        <v>698</v>
      </c>
      <c r="D626">
        <v>6990</v>
      </c>
      <c r="E626">
        <v>27.3</v>
      </c>
      <c r="F626">
        <v>860</v>
      </c>
      <c r="G626">
        <v>18.899999999999999</v>
      </c>
      <c r="H626">
        <v>869</v>
      </c>
      <c r="I626">
        <v>58</v>
      </c>
      <c r="J626">
        <v>822</v>
      </c>
      <c r="K626">
        <v>60.6</v>
      </c>
      <c r="L626">
        <v>632</v>
      </c>
      <c r="M626">
        <v>72.900000000000006</v>
      </c>
      <c r="N626">
        <v>365</v>
      </c>
      <c r="O626" t="s">
        <v>24</v>
      </c>
      <c r="P626">
        <v>0</v>
      </c>
      <c r="Q626">
        <v>589277</v>
      </c>
      <c r="R626" t="s">
        <v>83</v>
      </c>
      <c r="S626" s="1">
        <v>63803</v>
      </c>
      <c r="T626">
        <v>20</v>
      </c>
      <c r="U626" s="2">
        <v>0.16</v>
      </c>
      <c r="V626" s="3">
        <v>0.53</v>
      </c>
      <c r="W626" s="3">
        <v>0.47</v>
      </c>
      <c r="X626" t="s">
        <v>797</v>
      </c>
      <c r="Y626" t="b">
        <v>0</v>
      </c>
    </row>
    <row r="627" spans="1:25" x14ac:dyDescent="0.25">
      <c r="A627" t="s">
        <v>696</v>
      </c>
      <c r="B627" t="s">
        <v>798</v>
      </c>
      <c r="C627" t="s">
        <v>698</v>
      </c>
      <c r="D627">
        <v>7010</v>
      </c>
      <c r="E627">
        <v>22.9</v>
      </c>
      <c r="F627">
        <v>1157</v>
      </c>
      <c r="G627">
        <v>11.3</v>
      </c>
      <c r="H627">
        <v>1489</v>
      </c>
      <c r="I627">
        <v>34.200000000000003</v>
      </c>
      <c r="J627">
        <v>1345</v>
      </c>
      <c r="K627">
        <v>18.8</v>
      </c>
      <c r="L627">
        <v>1603</v>
      </c>
      <c r="M627">
        <v>27.1</v>
      </c>
      <c r="N627">
        <v>1610</v>
      </c>
      <c r="O627" t="s">
        <v>24</v>
      </c>
      <c r="P627">
        <v>0</v>
      </c>
      <c r="Q627">
        <v>131716</v>
      </c>
      <c r="R627" t="s">
        <v>572</v>
      </c>
      <c r="S627" s="1">
        <v>22580</v>
      </c>
      <c r="T627">
        <v>11.9</v>
      </c>
      <c r="U627" s="2">
        <v>0.01</v>
      </c>
      <c r="V627" s="3">
        <v>0.41</v>
      </c>
      <c r="W627" s="3">
        <v>0.59</v>
      </c>
      <c r="X627" t="s">
        <v>798</v>
      </c>
      <c r="Y627" t="b">
        <v>0</v>
      </c>
    </row>
    <row r="628" spans="1:25" x14ac:dyDescent="0.25">
      <c r="A628" t="s">
        <v>696</v>
      </c>
      <c r="B628" t="s">
        <v>799</v>
      </c>
      <c r="C628" t="s">
        <v>698</v>
      </c>
      <c r="D628">
        <v>7020</v>
      </c>
      <c r="E628">
        <v>39.299999999999997</v>
      </c>
      <c r="F628">
        <v>327</v>
      </c>
      <c r="G628">
        <v>25</v>
      </c>
      <c r="H628">
        <v>610</v>
      </c>
      <c r="I628">
        <v>46.3</v>
      </c>
      <c r="J628">
        <v>1087</v>
      </c>
      <c r="K628">
        <v>78.599999999999994</v>
      </c>
      <c r="L628">
        <v>281</v>
      </c>
      <c r="M628">
        <v>48.7</v>
      </c>
      <c r="N628">
        <v>841</v>
      </c>
      <c r="O628" t="s">
        <v>24</v>
      </c>
      <c r="P628">
        <v>0</v>
      </c>
      <c r="Q628">
        <v>838</v>
      </c>
      <c r="R628" t="s">
        <v>727</v>
      </c>
      <c r="S628" s="1">
        <v>28790</v>
      </c>
      <c r="T628">
        <v>8.9</v>
      </c>
      <c r="U628" s="2">
        <v>0.05</v>
      </c>
      <c r="V628" s="3">
        <v>0.64</v>
      </c>
      <c r="W628" s="3">
        <v>0.36</v>
      </c>
      <c r="X628" t="s">
        <v>799</v>
      </c>
      <c r="Y628" t="b">
        <v>0</v>
      </c>
    </row>
    <row r="629" spans="1:25" x14ac:dyDescent="0.25">
      <c r="A629" t="s">
        <v>696</v>
      </c>
      <c r="B629" t="s">
        <v>800</v>
      </c>
      <c r="C629" t="s">
        <v>698</v>
      </c>
      <c r="D629">
        <v>7030</v>
      </c>
      <c r="E629">
        <v>29.9</v>
      </c>
      <c r="F629">
        <v>694</v>
      </c>
      <c r="G629">
        <v>15.6</v>
      </c>
      <c r="H629">
        <v>1076</v>
      </c>
      <c r="I629">
        <v>76.5</v>
      </c>
      <c r="J629">
        <v>405</v>
      </c>
      <c r="K629">
        <v>19.8</v>
      </c>
      <c r="L629">
        <v>1544</v>
      </c>
      <c r="M629">
        <v>20.3</v>
      </c>
      <c r="N629">
        <v>1858</v>
      </c>
      <c r="O629" t="s">
        <v>24</v>
      </c>
      <c r="P629">
        <v>0</v>
      </c>
      <c r="Q629">
        <v>724022</v>
      </c>
      <c r="R629" t="s">
        <v>296</v>
      </c>
      <c r="S629" s="1">
        <v>4715</v>
      </c>
      <c r="T629">
        <v>17.3</v>
      </c>
      <c r="U629" s="2">
        <v>0</v>
      </c>
      <c r="V629" s="3">
        <v>0.31</v>
      </c>
      <c r="W629" s="3">
        <v>0.69</v>
      </c>
      <c r="X629" t="s">
        <v>800</v>
      </c>
      <c r="Y629" t="b">
        <v>0</v>
      </c>
    </row>
    <row r="630" spans="1:25" x14ac:dyDescent="0.25">
      <c r="A630" t="s">
        <v>696</v>
      </c>
      <c r="B630" t="s">
        <v>801</v>
      </c>
      <c r="C630" t="s">
        <v>698</v>
      </c>
      <c r="D630">
        <v>7040</v>
      </c>
      <c r="E630">
        <v>27.4</v>
      </c>
      <c r="F630">
        <v>851</v>
      </c>
      <c r="G630">
        <v>19</v>
      </c>
      <c r="H630">
        <v>862</v>
      </c>
      <c r="I630">
        <v>67.5</v>
      </c>
      <c r="J630">
        <v>611</v>
      </c>
      <c r="K630">
        <v>28.3</v>
      </c>
      <c r="L630">
        <v>1225</v>
      </c>
      <c r="M630">
        <v>57.9</v>
      </c>
      <c r="N630">
        <v>623</v>
      </c>
      <c r="O630" t="s">
        <v>24</v>
      </c>
      <c r="P630">
        <v>0</v>
      </c>
      <c r="Q630">
        <v>625131</v>
      </c>
      <c r="R630" t="s">
        <v>359</v>
      </c>
      <c r="S630" s="1">
        <v>8331</v>
      </c>
      <c r="T630">
        <v>13.5</v>
      </c>
      <c r="U630" s="2">
        <v>0.08</v>
      </c>
      <c r="V630" s="3">
        <v>0.49</v>
      </c>
      <c r="W630" s="3">
        <v>0.51</v>
      </c>
      <c r="X630" t="s">
        <v>801</v>
      </c>
      <c r="Y630" t="b">
        <v>0</v>
      </c>
    </row>
    <row r="631" spans="1:25" x14ac:dyDescent="0.25">
      <c r="A631" t="s">
        <v>696</v>
      </c>
      <c r="B631" t="s">
        <v>802</v>
      </c>
      <c r="C631" t="s">
        <v>698</v>
      </c>
      <c r="D631">
        <v>7050</v>
      </c>
      <c r="E631">
        <v>45</v>
      </c>
      <c r="F631">
        <v>205</v>
      </c>
      <c r="G631">
        <v>18.5</v>
      </c>
      <c r="H631">
        <v>889</v>
      </c>
      <c r="I631">
        <v>46.3</v>
      </c>
      <c r="J631">
        <v>1088</v>
      </c>
      <c r="K631">
        <v>44.9</v>
      </c>
      <c r="L631">
        <v>896</v>
      </c>
      <c r="M631">
        <v>48.3</v>
      </c>
      <c r="N631">
        <v>856</v>
      </c>
      <c r="O631" t="s">
        <v>24</v>
      </c>
      <c r="P631">
        <v>0</v>
      </c>
      <c r="Q631">
        <v>131750</v>
      </c>
      <c r="R631" t="s">
        <v>296</v>
      </c>
      <c r="S631" s="1">
        <v>23602</v>
      </c>
      <c r="T631">
        <v>9.1</v>
      </c>
      <c r="U631" s="2">
        <v>0.12</v>
      </c>
      <c r="V631" s="3">
        <v>0.47</v>
      </c>
      <c r="W631" s="3">
        <v>0.53</v>
      </c>
      <c r="X631" t="s">
        <v>802</v>
      </c>
      <c r="Y631" t="b">
        <v>0</v>
      </c>
    </row>
    <row r="632" spans="1:25" x14ac:dyDescent="0.25">
      <c r="A632" t="s">
        <v>696</v>
      </c>
      <c r="B632" t="s">
        <v>803</v>
      </c>
      <c r="C632" t="s">
        <v>698</v>
      </c>
      <c r="D632">
        <v>7060</v>
      </c>
      <c r="E632">
        <v>23.2</v>
      </c>
      <c r="F632">
        <v>1137</v>
      </c>
      <c r="G632">
        <v>22.6</v>
      </c>
      <c r="H632">
        <v>702</v>
      </c>
      <c r="I632">
        <v>75.599999999999994</v>
      </c>
      <c r="J632">
        <v>429</v>
      </c>
      <c r="K632">
        <v>64.900000000000006</v>
      </c>
      <c r="L632">
        <v>551</v>
      </c>
      <c r="M632">
        <v>36</v>
      </c>
      <c r="N632">
        <v>1277</v>
      </c>
      <c r="O632" t="s">
        <v>24</v>
      </c>
      <c r="P632">
        <v>0</v>
      </c>
      <c r="Q632">
        <v>131584</v>
      </c>
      <c r="R632" t="s">
        <v>233</v>
      </c>
      <c r="S632" s="1">
        <v>14332</v>
      </c>
      <c r="T632">
        <v>28.9</v>
      </c>
      <c r="U632" s="2">
        <v>0.05</v>
      </c>
      <c r="V632" s="3">
        <v>0.47</v>
      </c>
      <c r="W632" s="3">
        <v>0.53</v>
      </c>
      <c r="X632" t="s">
        <v>803</v>
      </c>
      <c r="Y632" t="b">
        <v>0</v>
      </c>
    </row>
    <row r="633" spans="1:25" x14ac:dyDescent="0.25">
      <c r="A633" t="s">
        <v>696</v>
      </c>
      <c r="B633" t="s">
        <v>804</v>
      </c>
      <c r="C633" t="s">
        <v>698</v>
      </c>
      <c r="D633">
        <v>7080</v>
      </c>
      <c r="E633">
        <v>25.9</v>
      </c>
      <c r="F633">
        <v>944</v>
      </c>
      <c r="G633">
        <v>31</v>
      </c>
      <c r="H633">
        <v>443</v>
      </c>
      <c r="I633">
        <v>50.1</v>
      </c>
      <c r="J633">
        <v>1018</v>
      </c>
      <c r="K633">
        <v>41.7</v>
      </c>
      <c r="L633">
        <v>944</v>
      </c>
      <c r="M633">
        <v>66.3</v>
      </c>
      <c r="N633">
        <v>460</v>
      </c>
      <c r="O633" t="s">
        <v>24</v>
      </c>
      <c r="P633">
        <v>0</v>
      </c>
      <c r="Q633">
        <v>983</v>
      </c>
      <c r="R633" t="s">
        <v>514</v>
      </c>
      <c r="S633" s="1">
        <v>32789</v>
      </c>
      <c r="T633">
        <v>18.399999999999999</v>
      </c>
      <c r="U633" s="2">
        <v>0.23</v>
      </c>
      <c r="V633" s="3">
        <v>0.62</v>
      </c>
      <c r="W633" s="3">
        <v>0.38</v>
      </c>
      <c r="X633" t="s">
        <v>804</v>
      </c>
      <c r="Y633" t="b">
        <v>0</v>
      </c>
    </row>
    <row r="634" spans="1:25" x14ac:dyDescent="0.25">
      <c r="A634" t="s">
        <v>696</v>
      </c>
      <c r="B634" t="s">
        <v>805</v>
      </c>
      <c r="C634" t="s">
        <v>698</v>
      </c>
      <c r="D634">
        <v>7090</v>
      </c>
      <c r="E634">
        <v>34.9</v>
      </c>
      <c r="F634">
        <v>466</v>
      </c>
      <c r="G634">
        <v>14.7</v>
      </c>
      <c r="H634">
        <v>1147</v>
      </c>
      <c r="I634">
        <v>63.9</v>
      </c>
      <c r="J634">
        <v>692</v>
      </c>
      <c r="K634">
        <v>28.5</v>
      </c>
      <c r="L634">
        <v>1221</v>
      </c>
      <c r="M634">
        <v>29.7</v>
      </c>
      <c r="N634">
        <v>1504</v>
      </c>
      <c r="O634" t="s">
        <v>24</v>
      </c>
      <c r="P634">
        <v>0</v>
      </c>
      <c r="Q634">
        <v>624726</v>
      </c>
      <c r="R634" t="s">
        <v>423</v>
      </c>
      <c r="S634" s="1">
        <v>8666</v>
      </c>
      <c r="T634">
        <v>9</v>
      </c>
      <c r="U634" s="2">
        <v>0.04</v>
      </c>
      <c r="V634" s="3">
        <v>0.56999999999999995</v>
      </c>
      <c r="W634" s="3">
        <v>0.43</v>
      </c>
      <c r="X634" t="s">
        <v>805</v>
      </c>
      <c r="Y634" t="b">
        <v>0</v>
      </c>
    </row>
    <row r="635" spans="1:25" x14ac:dyDescent="0.25">
      <c r="A635" t="s">
        <v>696</v>
      </c>
      <c r="B635" t="s">
        <v>806</v>
      </c>
      <c r="C635" t="s">
        <v>698</v>
      </c>
      <c r="D635">
        <v>7100</v>
      </c>
      <c r="E635">
        <v>44.1</v>
      </c>
      <c r="F635">
        <v>216</v>
      </c>
      <c r="G635">
        <v>12.4</v>
      </c>
      <c r="H635">
        <v>1367</v>
      </c>
      <c r="I635">
        <v>65.599999999999994</v>
      </c>
      <c r="J635">
        <v>662</v>
      </c>
      <c r="K635">
        <v>28.1</v>
      </c>
      <c r="L635">
        <v>1232</v>
      </c>
      <c r="M635">
        <v>24.7</v>
      </c>
      <c r="N635">
        <v>1715</v>
      </c>
      <c r="O635" t="s">
        <v>24</v>
      </c>
      <c r="P635">
        <v>0</v>
      </c>
      <c r="Q635">
        <v>622251</v>
      </c>
      <c r="R635" t="s">
        <v>423</v>
      </c>
      <c r="S635" s="1">
        <v>6715</v>
      </c>
      <c r="T635">
        <v>12.4</v>
      </c>
      <c r="U635" s="2">
        <v>0.01</v>
      </c>
      <c r="V635" s="3">
        <v>0.56000000000000005</v>
      </c>
      <c r="W635" s="3">
        <v>0.44</v>
      </c>
      <c r="X635" t="s">
        <v>806</v>
      </c>
      <c r="Y635" t="b">
        <v>0</v>
      </c>
    </row>
    <row r="636" spans="1:25" x14ac:dyDescent="0.25">
      <c r="A636" t="s">
        <v>696</v>
      </c>
      <c r="B636" t="s">
        <v>807</v>
      </c>
      <c r="C636" t="s">
        <v>698</v>
      </c>
      <c r="D636">
        <v>7110</v>
      </c>
      <c r="E636">
        <v>26.3</v>
      </c>
      <c r="F636">
        <v>921</v>
      </c>
      <c r="G636">
        <v>30.3</v>
      </c>
      <c r="H636">
        <v>462</v>
      </c>
      <c r="I636">
        <v>59.3</v>
      </c>
      <c r="J636">
        <v>797</v>
      </c>
      <c r="K636">
        <v>74.7</v>
      </c>
      <c r="L636">
        <v>340</v>
      </c>
      <c r="M636">
        <v>51.9</v>
      </c>
      <c r="N636">
        <v>742</v>
      </c>
      <c r="O636" t="s">
        <v>24</v>
      </c>
      <c r="P636">
        <v>0</v>
      </c>
      <c r="Q636">
        <v>903</v>
      </c>
      <c r="R636" t="s">
        <v>519</v>
      </c>
      <c r="S636" s="1">
        <v>20001</v>
      </c>
      <c r="T636">
        <v>19.5</v>
      </c>
      <c r="U636" s="2">
        <v>0.13</v>
      </c>
      <c r="V636" s="3">
        <v>0.56000000000000005</v>
      </c>
      <c r="W636" s="3">
        <v>0.44</v>
      </c>
      <c r="X636" t="s">
        <v>807</v>
      </c>
      <c r="Y636" t="b">
        <v>0</v>
      </c>
    </row>
    <row r="637" spans="1:25" x14ac:dyDescent="0.25">
      <c r="A637" t="s">
        <v>696</v>
      </c>
      <c r="B637" t="s">
        <v>808</v>
      </c>
      <c r="C637" t="s">
        <v>698</v>
      </c>
      <c r="D637">
        <v>7130</v>
      </c>
      <c r="E637">
        <v>24</v>
      </c>
      <c r="F637">
        <v>1080</v>
      </c>
      <c r="G637">
        <v>22.7</v>
      </c>
      <c r="H637">
        <v>700</v>
      </c>
      <c r="I637">
        <v>61.9</v>
      </c>
      <c r="J637">
        <v>739</v>
      </c>
      <c r="K637">
        <v>60.1</v>
      </c>
      <c r="L637">
        <v>644</v>
      </c>
      <c r="M637">
        <v>65.8</v>
      </c>
      <c r="N637">
        <v>466</v>
      </c>
      <c r="O637" t="s">
        <v>24</v>
      </c>
      <c r="P637">
        <v>11</v>
      </c>
      <c r="Q637">
        <v>1009</v>
      </c>
      <c r="R637" t="s">
        <v>809</v>
      </c>
      <c r="S637" s="1">
        <v>16693</v>
      </c>
      <c r="T637">
        <v>14.9</v>
      </c>
      <c r="U637" s="2">
        <v>0.12</v>
      </c>
      <c r="V637" s="3">
        <v>0.43</v>
      </c>
      <c r="W637" s="3">
        <v>0.56999999999999995</v>
      </c>
      <c r="X637" t="s">
        <v>810</v>
      </c>
      <c r="Y637" t="b">
        <v>0</v>
      </c>
    </row>
    <row r="638" spans="1:25" x14ac:dyDescent="0.25">
      <c r="A638" t="s">
        <v>696</v>
      </c>
      <c r="B638" t="s">
        <v>811</v>
      </c>
      <c r="C638" t="s">
        <v>698</v>
      </c>
      <c r="D638">
        <v>7140</v>
      </c>
      <c r="E638">
        <v>24.4</v>
      </c>
      <c r="F638">
        <v>1049</v>
      </c>
      <c r="G638">
        <v>27.2</v>
      </c>
      <c r="H638">
        <v>536</v>
      </c>
      <c r="I638">
        <v>53.7</v>
      </c>
      <c r="J638">
        <v>926</v>
      </c>
      <c r="K638">
        <v>62.8</v>
      </c>
      <c r="L638">
        <v>597</v>
      </c>
      <c r="M638">
        <v>69.7</v>
      </c>
      <c r="N638">
        <v>411</v>
      </c>
      <c r="O638" t="s">
        <v>24</v>
      </c>
      <c r="P638">
        <v>0</v>
      </c>
      <c r="Q638">
        <v>623949</v>
      </c>
      <c r="R638" t="s">
        <v>90</v>
      </c>
      <c r="S638" s="1">
        <v>6616</v>
      </c>
      <c r="T638">
        <v>22.2</v>
      </c>
      <c r="U638" s="2">
        <v>0.12</v>
      </c>
      <c r="V638" s="3">
        <v>0.57999999999999996</v>
      </c>
      <c r="W638" s="3">
        <v>0.42</v>
      </c>
      <c r="X638" t="s">
        <v>811</v>
      </c>
      <c r="Y638" t="b">
        <v>0</v>
      </c>
    </row>
    <row r="639" spans="1:25" x14ac:dyDescent="0.25">
      <c r="A639" t="s">
        <v>696</v>
      </c>
      <c r="B639" t="s">
        <v>812</v>
      </c>
      <c r="C639" t="s">
        <v>698</v>
      </c>
      <c r="D639">
        <v>7150</v>
      </c>
      <c r="E639">
        <v>28.2</v>
      </c>
      <c r="F639">
        <v>797</v>
      </c>
      <c r="G639">
        <v>31.6</v>
      </c>
      <c r="H639">
        <v>428</v>
      </c>
      <c r="I639">
        <v>50.1</v>
      </c>
      <c r="J639">
        <v>1019</v>
      </c>
      <c r="K639">
        <v>71.400000000000006</v>
      </c>
      <c r="L639">
        <v>399</v>
      </c>
      <c r="M639">
        <v>24.7</v>
      </c>
      <c r="N639">
        <v>1717</v>
      </c>
      <c r="O639" t="s">
        <v>24</v>
      </c>
      <c r="P639">
        <v>0</v>
      </c>
      <c r="Q639">
        <v>623613</v>
      </c>
      <c r="R639" t="s">
        <v>42</v>
      </c>
      <c r="S639" s="1">
        <v>33883</v>
      </c>
      <c r="T639">
        <v>15.4</v>
      </c>
      <c r="U639" s="2">
        <v>0.03</v>
      </c>
      <c r="V639" s="3" t="s">
        <v>2857</v>
      </c>
      <c r="W639" s="3" t="s">
        <v>2857</v>
      </c>
      <c r="X639" t="s">
        <v>812</v>
      </c>
      <c r="Y639" t="b">
        <v>0</v>
      </c>
    </row>
    <row r="640" spans="1:25" x14ac:dyDescent="0.25">
      <c r="A640" t="s">
        <v>696</v>
      </c>
      <c r="B640" t="s">
        <v>813</v>
      </c>
      <c r="C640" t="s">
        <v>698</v>
      </c>
      <c r="D640">
        <v>7160</v>
      </c>
      <c r="E640">
        <v>22.6</v>
      </c>
      <c r="F640">
        <v>1178</v>
      </c>
      <c r="G640">
        <v>21.2</v>
      </c>
      <c r="H640">
        <v>761</v>
      </c>
      <c r="I640">
        <v>79.400000000000006</v>
      </c>
      <c r="J640">
        <v>335</v>
      </c>
      <c r="K640">
        <v>28.7</v>
      </c>
      <c r="L640">
        <v>1213</v>
      </c>
      <c r="M640">
        <v>28</v>
      </c>
      <c r="N640">
        <v>1576</v>
      </c>
      <c r="O640" t="s">
        <v>24</v>
      </c>
      <c r="P640">
        <v>0</v>
      </c>
      <c r="Q640">
        <v>623880</v>
      </c>
      <c r="R640" t="s">
        <v>42</v>
      </c>
      <c r="S640" s="1">
        <v>32345</v>
      </c>
      <c r="T640">
        <v>16.5</v>
      </c>
      <c r="U640" s="2">
        <v>0.01</v>
      </c>
      <c r="V640" s="3" t="s">
        <v>2857</v>
      </c>
      <c r="W640" s="3" t="s">
        <v>2857</v>
      </c>
      <c r="X640" t="s">
        <v>813</v>
      </c>
      <c r="Y640" t="b">
        <v>0</v>
      </c>
    </row>
    <row r="641" spans="1:25" x14ac:dyDescent="0.25">
      <c r="A641" t="s">
        <v>696</v>
      </c>
      <c r="B641" t="s">
        <v>814</v>
      </c>
      <c r="C641" t="s">
        <v>698</v>
      </c>
      <c r="D641">
        <v>7170</v>
      </c>
      <c r="E641">
        <v>21.8</v>
      </c>
      <c r="F641">
        <v>1247</v>
      </c>
      <c r="G641">
        <v>16.2</v>
      </c>
      <c r="H641">
        <v>1035</v>
      </c>
      <c r="I641">
        <v>69.099999999999994</v>
      </c>
      <c r="J641">
        <v>578</v>
      </c>
      <c r="K641">
        <v>68.099999999999994</v>
      </c>
      <c r="L641">
        <v>480</v>
      </c>
      <c r="M641">
        <v>37.1</v>
      </c>
      <c r="N641">
        <v>1234</v>
      </c>
      <c r="O641" t="s">
        <v>24</v>
      </c>
      <c r="P641">
        <v>0</v>
      </c>
      <c r="Q641">
        <v>587781</v>
      </c>
      <c r="R641" t="s">
        <v>42</v>
      </c>
      <c r="S641" s="1">
        <v>38866</v>
      </c>
      <c r="T641">
        <v>13.5</v>
      </c>
      <c r="U641" s="2">
        <v>0.03</v>
      </c>
      <c r="V641" s="3" t="s">
        <v>2857</v>
      </c>
      <c r="W641" s="3" t="s">
        <v>2857</v>
      </c>
      <c r="X641" t="s">
        <v>814</v>
      </c>
      <c r="Y641" t="b">
        <v>0</v>
      </c>
    </row>
    <row r="642" spans="1:25" x14ac:dyDescent="0.25">
      <c r="A642" t="s">
        <v>696</v>
      </c>
      <c r="B642" t="s">
        <v>815</v>
      </c>
      <c r="C642" t="s">
        <v>698</v>
      </c>
      <c r="D642">
        <v>7180</v>
      </c>
      <c r="E642">
        <v>37.200000000000003</v>
      </c>
      <c r="F642">
        <v>385</v>
      </c>
      <c r="G642">
        <v>27</v>
      </c>
      <c r="H642">
        <v>542</v>
      </c>
      <c r="I642">
        <v>38.299999999999997</v>
      </c>
      <c r="J642">
        <v>1252</v>
      </c>
      <c r="K642">
        <v>93.8</v>
      </c>
      <c r="L642">
        <v>130</v>
      </c>
      <c r="M642">
        <v>75.099999999999994</v>
      </c>
      <c r="N642">
        <v>328</v>
      </c>
      <c r="O642" t="s">
        <v>24</v>
      </c>
      <c r="P642">
        <v>0</v>
      </c>
      <c r="Q642">
        <v>131369</v>
      </c>
      <c r="R642" t="s">
        <v>83</v>
      </c>
      <c r="S642" s="1">
        <v>6130</v>
      </c>
      <c r="T642">
        <v>18.7</v>
      </c>
      <c r="U642" s="2">
        <v>0.28999999999999998</v>
      </c>
      <c r="V642" s="3">
        <v>0.36</v>
      </c>
      <c r="W642" s="3">
        <v>0.64</v>
      </c>
      <c r="X642" t="s">
        <v>815</v>
      </c>
      <c r="Y642" t="b">
        <v>0</v>
      </c>
    </row>
    <row r="643" spans="1:25" x14ac:dyDescent="0.25">
      <c r="A643" t="s">
        <v>696</v>
      </c>
      <c r="B643" t="s">
        <v>816</v>
      </c>
      <c r="C643" t="s">
        <v>698</v>
      </c>
      <c r="D643">
        <v>7190</v>
      </c>
      <c r="E643">
        <v>25.1</v>
      </c>
      <c r="F643">
        <v>994</v>
      </c>
      <c r="G643">
        <v>19.399999999999999</v>
      </c>
      <c r="H643">
        <v>845</v>
      </c>
      <c r="I643">
        <v>71.2</v>
      </c>
      <c r="J643">
        <v>531</v>
      </c>
      <c r="K643">
        <v>34.9</v>
      </c>
      <c r="L643">
        <v>1093</v>
      </c>
      <c r="M643">
        <v>55.1</v>
      </c>
      <c r="N643">
        <v>672</v>
      </c>
      <c r="O643" t="s">
        <v>24</v>
      </c>
      <c r="P643">
        <v>0</v>
      </c>
      <c r="Q643">
        <v>1040</v>
      </c>
      <c r="R643" t="s">
        <v>565</v>
      </c>
      <c r="S643" s="1">
        <v>12212</v>
      </c>
      <c r="T643">
        <v>9.3000000000000007</v>
      </c>
      <c r="U643" s="2">
        <v>0.05</v>
      </c>
      <c r="V643" s="3">
        <v>0.34</v>
      </c>
      <c r="W643" s="3">
        <v>0.66</v>
      </c>
      <c r="X643" t="s">
        <v>816</v>
      </c>
      <c r="Y643" t="b">
        <v>0</v>
      </c>
    </row>
    <row r="644" spans="1:25" x14ac:dyDescent="0.25">
      <c r="A644" t="s">
        <v>696</v>
      </c>
      <c r="B644" t="s">
        <v>817</v>
      </c>
      <c r="C644" t="s">
        <v>698</v>
      </c>
      <c r="D644">
        <v>7200</v>
      </c>
      <c r="E644">
        <v>39.1</v>
      </c>
      <c r="F644">
        <v>330</v>
      </c>
      <c r="G644">
        <v>27.1</v>
      </c>
      <c r="H644">
        <v>539</v>
      </c>
      <c r="I644">
        <v>43.2</v>
      </c>
      <c r="J644">
        <v>1162</v>
      </c>
      <c r="K644">
        <v>64.099999999999994</v>
      </c>
      <c r="L644">
        <v>565</v>
      </c>
      <c r="M644">
        <v>65.599999999999994</v>
      </c>
      <c r="N644">
        <v>473</v>
      </c>
      <c r="O644" t="s">
        <v>24</v>
      </c>
      <c r="P644">
        <v>0</v>
      </c>
      <c r="Q644">
        <v>131519</v>
      </c>
      <c r="R644" t="s">
        <v>156</v>
      </c>
      <c r="S644" s="1">
        <v>7198</v>
      </c>
      <c r="T644">
        <v>12</v>
      </c>
      <c r="U644" s="2">
        <v>0.21</v>
      </c>
      <c r="V644" s="3">
        <v>0.4</v>
      </c>
      <c r="W644" s="3">
        <v>0.6</v>
      </c>
      <c r="X644" t="s">
        <v>818</v>
      </c>
      <c r="Y644" t="b">
        <v>1</v>
      </c>
    </row>
    <row r="645" spans="1:25" x14ac:dyDescent="0.25">
      <c r="A645" t="s">
        <v>696</v>
      </c>
      <c r="B645" t="s">
        <v>819</v>
      </c>
      <c r="C645" t="s">
        <v>698</v>
      </c>
      <c r="D645">
        <v>7210</v>
      </c>
      <c r="E645">
        <v>28.2</v>
      </c>
      <c r="F645">
        <v>798</v>
      </c>
      <c r="G645">
        <v>33.700000000000003</v>
      </c>
      <c r="H645">
        <v>386</v>
      </c>
      <c r="I645">
        <v>43.8</v>
      </c>
      <c r="J645">
        <v>1145</v>
      </c>
      <c r="K645">
        <v>79.099999999999994</v>
      </c>
      <c r="L645">
        <v>274</v>
      </c>
      <c r="M645">
        <v>47.2</v>
      </c>
      <c r="N645">
        <v>885</v>
      </c>
      <c r="O645" t="s">
        <v>24</v>
      </c>
      <c r="P645">
        <v>0</v>
      </c>
      <c r="Q645">
        <v>728</v>
      </c>
      <c r="R645" t="s">
        <v>228</v>
      </c>
      <c r="S645" s="1">
        <v>8497</v>
      </c>
      <c r="T645">
        <v>12.6</v>
      </c>
      <c r="U645" s="2">
        <v>0.09</v>
      </c>
      <c r="V645" s="3">
        <v>0.42</v>
      </c>
      <c r="W645" s="3">
        <v>0.57999999999999996</v>
      </c>
      <c r="X645" t="s">
        <v>819</v>
      </c>
      <c r="Y645" t="b">
        <v>0</v>
      </c>
    </row>
    <row r="646" spans="1:25" x14ac:dyDescent="0.25">
      <c r="A646" t="s">
        <v>696</v>
      </c>
      <c r="B646" t="s">
        <v>820</v>
      </c>
      <c r="C646" t="s">
        <v>698</v>
      </c>
      <c r="D646">
        <v>7220</v>
      </c>
      <c r="E646">
        <v>26.3</v>
      </c>
      <c r="F646">
        <v>922</v>
      </c>
      <c r="G646">
        <v>23</v>
      </c>
      <c r="H646">
        <v>686</v>
      </c>
      <c r="I646">
        <v>59.1</v>
      </c>
      <c r="J646">
        <v>801</v>
      </c>
      <c r="K646">
        <v>59.7</v>
      </c>
      <c r="L646">
        <v>651</v>
      </c>
      <c r="M646">
        <v>38.1</v>
      </c>
      <c r="N646">
        <v>1187</v>
      </c>
      <c r="O646" t="s">
        <v>24</v>
      </c>
      <c r="P646">
        <v>0</v>
      </c>
      <c r="Q646">
        <v>131780</v>
      </c>
      <c r="R646" t="s">
        <v>617</v>
      </c>
      <c r="S646" s="1">
        <v>13532</v>
      </c>
      <c r="T646">
        <v>20.3</v>
      </c>
      <c r="U646" s="2">
        <v>0.06</v>
      </c>
      <c r="V646" s="3">
        <v>0.37</v>
      </c>
      <c r="W646" s="3">
        <v>0.63</v>
      </c>
      <c r="X646" t="s">
        <v>820</v>
      </c>
      <c r="Y646" t="b">
        <v>0</v>
      </c>
    </row>
    <row r="647" spans="1:25" x14ac:dyDescent="0.25">
      <c r="A647" t="s">
        <v>696</v>
      </c>
      <c r="B647" t="s">
        <v>821</v>
      </c>
      <c r="C647" t="s">
        <v>698</v>
      </c>
      <c r="D647">
        <v>7230</v>
      </c>
      <c r="E647">
        <v>30.6</v>
      </c>
      <c r="F647">
        <v>660</v>
      </c>
      <c r="G647">
        <v>20.2</v>
      </c>
      <c r="H647">
        <v>800</v>
      </c>
      <c r="I647">
        <v>64.7</v>
      </c>
      <c r="J647">
        <v>678</v>
      </c>
      <c r="K647">
        <v>29.9</v>
      </c>
      <c r="L647">
        <v>1185</v>
      </c>
      <c r="M647">
        <v>23.1</v>
      </c>
      <c r="N647">
        <v>1774</v>
      </c>
      <c r="O647" t="s">
        <v>24</v>
      </c>
      <c r="P647">
        <v>0</v>
      </c>
      <c r="Q647">
        <v>587715</v>
      </c>
      <c r="R647" t="s">
        <v>296</v>
      </c>
      <c r="S647" s="1">
        <v>7661</v>
      </c>
      <c r="T647">
        <v>20.6</v>
      </c>
      <c r="U647" s="2">
        <v>0.04</v>
      </c>
      <c r="V647" s="3">
        <v>0.23</v>
      </c>
      <c r="W647" s="3">
        <v>0.77</v>
      </c>
      <c r="X647" t="s">
        <v>821</v>
      </c>
      <c r="Y647" t="b">
        <v>0</v>
      </c>
    </row>
    <row r="648" spans="1:25" x14ac:dyDescent="0.25">
      <c r="A648" t="s">
        <v>696</v>
      </c>
      <c r="B648" t="s">
        <v>822</v>
      </c>
      <c r="C648" t="s">
        <v>698</v>
      </c>
      <c r="D648">
        <v>7240</v>
      </c>
      <c r="E648">
        <v>32.4</v>
      </c>
      <c r="F648">
        <v>574</v>
      </c>
      <c r="G648">
        <v>19.5</v>
      </c>
      <c r="H648">
        <v>839</v>
      </c>
      <c r="I648">
        <v>71.7</v>
      </c>
      <c r="J648">
        <v>519</v>
      </c>
      <c r="K648">
        <v>18.399999999999999</v>
      </c>
      <c r="L648">
        <v>1636</v>
      </c>
      <c r="M648">
        <v>20.5</v>
      </c>
      <c r="N648">
        <v>1849</v>
      </c>
      <c r="O648" t="s">
        <v>24</v>
      </c>
      <c r="P648">
        <v>0</v>
      </c>
      <c r="Q648">
        <v>690028</v>
      </c>
      <c r="R648" t="s">
        <v>296</v>
      </c>
      <c r="S648" s="1">
        <v>4704</v>
      </c>
      <c r="T648">
        <v>16.3</v>
      </c>
      <c r="U648" s="2">
        <v>0.02</v>
      </c>
      <c r="V648" s="3">
        <v>0.21</v>
      </c>
      <c r="W648" s="3">
        <v>0.79</v>
      </c>
      <c r="X648" t="s">
        <v>822</v>
      </c>
      <c r="Y648" t="b">
        <v>0</v>
      </c>
    </row>
    <row r="649" spans="1:25" x14ac:dyDescent="0.25">
      <c r="A649" t="s">
        <v>696</v>
      </c>
      <c r="B649" t="s">
        <v>823</v>
      </c>
      <c r="C649" t="s">
        <v>698</v>
      </c>
      <c r="D649">
        <v>7250</v>
      </c>
      <c r="E649">
        <v>25.9</v>
      </c>
      <c r="F649">
        <v>945</v>
      </c>
      <c r="G649">
        <v>18.8</v>
      </c>
      <c r="H649">
        <v>879</v>
      </c>
      <c r="I649">
        <v>66.599999999999994</v>
      </c>
      <c r="J649">
        <v>633</v>
      </c>
      <c r="K649">
        <v>49.9</v>
      </c>
      <c r="L649">
        <v>810</v>
      </c>
      <c r="M649">
        <v>86.8</v>
      </c>
      <c r="N649">
        <v>172</v>
      </c>
      <c r="O649" t="s">
        <v>24</v>
      </c>
      <c r="P649">
        <v>0</v>
      </c>
      <c r="Q649">
        <v>624027</v>
      </c>
      <c r="R649" t="s">
        <v>740</v>
      </c>
      <c r="S649" s="1">
        <v>23137</v>
      </c>
      <c r="T649">
        <v>29.2</v>
      </c>
      <c r="U649" s="2">
        <v>0.86</v>
      </c>
      <c r="V649" s="3">
        <v>0.45</v>
      </c>
      <c r="W649" s="3">
        <v>0.55000000000000004</v>
      </c>
      <c r="X649" t="s">
        <v>823</v>
      </c>
      <c r="Y649" t="b">
        <v>0</v>
      </c>
    </row>
    <row r="650" spans="1:25" x14ac:dyDescent="0.25">
      <c r="A650" t="s">
        <v>696</v>
      </c>
      <c r="B650" t="s">
        <v>824</v>
      </c>
      <c r="C650" t="s">
        <v>698</v>
      </c>
      <c r="D650">
        <v>7270</v>
      </c>
      <c r="E650">
        <v>24.3</v>
      </c>
      <c r="F650">
        <v>1058</v>
      </c>
      <c r="G650">
        <v>25</v>
      </c>
      <c r="H650">
        <v>613</v>
      </c>
      <c r="I650">
        <v>62.4</v>
      </c>
      <c r="J650">
        <v>722</v>
      </c>
      <c r="K650">
        <v>64</v>
      </c>
      <c r="L650">
        <v>569</v>
      </c>
      <c r="M650">
        <v>81.099999999999994</v>
      </c>
      <c r="N650">
        <v>237</v>
      </c>
      <c r="O650" t="s">
        <v>24</v>
      </c>
      <c r="P650">
        <v>0</v>
      </c>
      <c r="Q650">
        <v>623655</v>
      </c>
      <c r="R650" t="s">
        <v>55</v>
      </c>
      <c r="S650" s="1">
        <v>8308</v>
      </c>
      <c r="T650">
        <v>15</v>
      </c>
      <c r="U650" s="2">
        <v>0.14000000000000001</v>
      </c>
      <c r="V650" s="3">
        <v>0.53</v>
      </c>
      <c r="W650" s="3">
        <v>0.47</v>
      </c>
      <c r="X650" t="s">
        <v>824</v>
      </c>
      <c r="Y650" t="b">
        <v>0</v>
      </c>
    </row>
    <row r="651" spans="1:25" x14ac:dyDescent="0.25">
      <c r="A651" t="s">
        <v>696</v>
      </c>
      <c r="B651" t="s">
        <v>825</v>
      </c>
      <c r="C651" t="s">
        <v>698</v>
      </c>
      <c r="D651">
        <v>7290</v>
      </c>
      <c r="E651">
        <v>31.5</v>
      </c>
      <c r="F651">
        <v>615</v>
      </c>
      <c r="G651">
        <v>28.1</v>
      </c>
      <c r="H651">
        <v>514</v>
      </c>
      <c r="I651">
        <v>57.8</v>
      </c>
      <c r="J651">
        <v>825</v>
      </c>
      <c r="K651">
        <v>73.7</v>
      </c>
      <c r="L651">
        <v>355</v>
      </c>
      <c r="M651">
        <v>46.7</v>
      </c>
      <c r="N651">
        <v>904</v>
      </c>
      <c r="O651" t="s">
        <v>24</v>
      </c>
      <c r="P651">
        <v>0</v>
      </c>
      <c r="Q651">
        <v>589202</v>
      </c>
      <c r="R651" t="s">
        <v>42</v>
      </c>
      <c r="S651" s="1">
        <v>39996</v>
      </c>
      <c r="T651">
        <v>13.2</v>
      </c>
      <c r="U651" s="2">
        <v>0.03</v>
      </c>
      <c r="V651" s="3" t="s">
        <v>2857</v>
      </c>
      <c r="W651" s="3" t="s">
        <v>2857</v>
      </c>
      <c r="X651" t="s">
        <v>825</v>
      </c>
      <c r="Y651" t="b">
        <v>0</v>
      </c>
    </row>
    <row r="652" spans="1:25" x14ac:dyDescent="0.25">
      <c r="A652" t="s">
        <v>696</v>
      </c>
      <c r="B652" t="s">
        <v>826</v>
      </c>
      <c r="C652" t="s">
        <v>698</v>
      </c>
      <c r="D652">
        <v>7310</v>
      </c>
      <c r="E652">
        <v>22.7</v>
      </c>
      <c r="F652">
        <v>1171</v>
      </c>
      <c r="G652">
        <v>18.7</v>
      </c>
      <c r="H652">
        <v>883</v>
      </c>
      <c r="I652">
        <v>64.3</v>
      </c>
      <c r="J652">
        <v>685</v>
      </c>
      <c r="K652">
        <v>48</v>
      </c>
      <c r="L652">
        <v>844</v>
      </c>
      <c r="M652">
        <v>56.6</v>
      </c>
      <c r="N652">
        <v>652</v>
      </c>
      <c r="O652" t="s">
        <v>24</v>
      </c>
      <c r="P652">
        <v>0</v>
      </c>
      <c r="Q652">
        <v>623391</v>
      </c>
      <c r="R652" t="s">
        <v>245</v>
      </c>
      <c r="S652" s="1">
        <v>39684</v>
      </c>
      <c r="T652">
        <v>25.5</v>
      </c>
      <c r="U652" s="2">
        <v>0.03</v>
      </c>
      <c r="V652" s="3">
        <v>0.61</v>
      </c>
      <c r="W652" s="3">
        <v>0.39</v>
      </c>
      <c r="X652" t="s">
        <v>826</v>
      </c>
      <c r="Y652" t="b">
        <v>0</v>
      </c>
    </row>
    <row r="653" spans="1:25" x14ac:dyDescent="0.25">
      <c r="A653" t="s">
        <v>696</v>
      </c>
      <c r="B653" t="s">
        <v>827</v>
      </c>
      <c r="C653" t="s">
        <v>698</v>
      </c>
      <c r="D653">
        <v>7320</v>
      </c>
      <c r="E653">
        <v>32.1</v>
      </c>
      <c r="F653">
        <v>585</v>
      </c>
      <c r="G653">
        <v>14.7</v>
      </c>
      <c r="H653">
        <v>1148</v>
      </c>
      <c r="I653">
        <v>64</v>
      </c>
      <c r="J653">
        <v>690</v>
      </c>
      <c r="K653">
        <v>36.5</v>
      </c>
      <c r="L653">
        <v>1061</v>
      </c>
      <c r="M653">
        <v>70.8</v>
      </c>
      <c r="N653">
        <v>394</v>
      </c>
      <c r="O653" t="s">
        <v>24</v>
      </c>
      <c r="P653">
        <v>0</v>
      </c>
      <c r="Q653">
        <v>587790</v>
      </c>
      <c r="R653" t="s">
        <v>195</v>
      </c>
      <c r="S653" s="1">
        <v>7275</v>
      </c>
      <c r="T653">
        <v>8.1999999999999993</v>
      </c>
      <c r="U653" s="2">
        <v>0.12</v>
      </c>
      <c r="V653" s="3">
        <v>0.61</v>
      </c>
      <c r="W653" s="3">
        <v>0.39</v>
      </c>
      <c r="X653" t="s">
        <v>827</v>
      </c>
      <c r="Y653" t="b">
        <v>0</v>
      </c>
    </row>
    <row r="654" spans="1:25" x14ac:dyDescent="0.25">
      <c r="A654" t="s">
        <v>696</v>
      </c>
      <c r="B654" t="s">
        <v>828</v>
      </c>
      <c r="C654" t="s">
        <v>698</v>
      </c>
      <c r="D654">
        <v>7330</v>
      </c>
      <c r="E654">
        <v>42.2</v>
      </c>
      <c r="F654">
        <v>260</v>
      </c>
      <c r="G654">
        <v>36.6</v>
      </c>
      <c r="H654">
        <v>313</v>
      </c>
      <c r="I654">
        <v>31.6</v>
      </c>
      <c r="J654">
        <v>1409</v>
      </c>
      <c r="K654">
        <v>40.700000000000003</v>
      </c>
      <c r="L654">
        <v>963</v>
      </c>
      <c r="M654">
        <v>51.9</v>
      </c>
      <c r="N654">
        <v>743</v>
      </c>
      <c r="O654" t="s">
        <v>24</v>
      </c>
      <c r="P654">
        <v>0</v>
      </c>
      <c r="Q654">
        <v>1030</v>
      </c>
      <c r="R654" t="s">
        <v>156</v>
      </c>
      <c r="S654" s="1">
        <v>7264</v>
      </c>
      <c r="T654">
        <v>6.6</v>
      </c>
      <c r="U654" s="2">
        <v>0.2</v>
      </c>
      <c r="V654" s="3" t="s">
        <v>2857</v>
      </c>
      <c r="W654" s="3" t="s">
        <v>2857</v>
      </c>
      <c r="X654" t="s">
        <v>828</v>
      </c>
      <c r="Y654" t="b">
        <v>1</v>
      </c>
    </row>
    <row r="655" spans="1:25" x14ac:dyDescent="0.25">
      <c r="A655" t="s">
        <v>696</v>
      </c>
      <c r="B655" t="s">
        <v>829</v>
      </c>
      <c r="C655" t="s">
        <v>698</v>
      </c>
      <c r="D655">
        <v>7370</v>
      </c>
      <c r="E655">
        <v>18.8</v>
      </c>
      <c r="F655">
        <v>1480</v>
      </c>
      <c r="G655">
        <v>25</v>
      </c>
      <c r="H655">
        <v>614</v>
      </c>
      <c r="I655">
        <v>63.5</v>
      </c>
      <c r="J655">
        <v>701</v>
      </c>
      <c r="K655">
        <v>51.9</v>
      </c>
      <c r="L655">
        <v>776</v>
      </c>
      <c r="M655">
        <v>63.2</v>
      </c>
      <c r="N655">
        <v>512</v>
      </c>
      <c r="O655" t="s">
        <v>24</v>
      </c>
      <c r="P655">
        <v>0</v>
      </c>
      <c r="Q655">
        <v>623382</v>
      </c>
      <c r="R655" t="s">
        <v>55</v>
      </c>
      <c r="S655" s="1">
        <v>9449</v>
      </c>
      <c r="T655">
        <v>30.1</v>
      </c>
      <c r="U655" s="2">
        <v>0.08</v>
      </c>
      <c r="V655" s="3">
        <v>0.43</v>
      </c>
      <c r="W655" s="3">
        <v>0.56999999999999995</v>
      </c>
      <c r="X655" t="s">
        <v>829</v>
      </c>
      <c r="Y655" t="b">
        <v>0</v>
      </c>
    </row>
    <row r="656" spans="1:25" x14ac:dyDescent="0.25">
      <c r="A656" t="s">
        <v>696</v>
      </c>
      <c r="B656" t="s">
        <v>830</v>
      </c>
      <c r="C656" t="s">
        <v>698</v>
      </c>
      <c r="D656">
        <v>7380</v>
      </c>
      <c r="E656">
        <v>17.7</v>
      </c>
      <c r="F656">
        <v>1582</v>
      </c>
      <c r="G656">
        <v>16.100000000000001</v>
      </c>
      <c r="H656">
        <v>1044</v>
      </c>
      <c r="I656">
        <v>68.7</v>
      </c>
      <c r="J656">
        <v>589</v>
      </c>
      <c r="K656">
        <v>52.6</v>
      </c>
      <c r="L656">
        <v>759</v>
      </c>
      <c r="M656">
        <v>63.6</v>
      </c>
      <c r="N656">
        <v>509</v>
      </c>
      <c r="O656" t="s">
        <v>24</v>
      </c>
      <c r="P656">
        <v>0</v>
      </c>
      <c r="Q656">
        <v>959</v>
      </c>
      <c r="R656" t="s">
        <v>25</v>
      </c>
      <c r="S656" s="1">
        <v>81570</v>
      </c>
      <c r="T656">
        <v>33.5</v>
      </c>
      <c r="U656" s="2">
        <v>0.08</v>
      </c>
      <c r="V656" s="3">
        <v>0.65</v>
      </c>
      <c r="W656" s="3">
        <v>0.35</v>
      </c>
      <c r="X656" t="s">
        <v>830</v>
      </c>
      <c r="Y656" t="b">
        <v>0</v>
      </c>
    </row>
    <row r="657" spans="1:25" x14ac:dyDescent="0.25">
      <c r="A657" t="s">
        <v>696</v>
      </c>
      <c r="B657" t="s">
        <v>831</v>
      </c>
      <c r="C657" t="s">
        <v>698</v>
      </c>
      <c r="D657">
        <v>7390</v>
      </c>
      <c r="E657">
        <v>18.399999999999999</v>
      </c>
      <c r="F657">
        <v>1518</v>
      </c>
      <c r="G657">
        <v>18.2</v>
      </c>
      <c r="H657">
        <v>909</v>
      </c>
      <c r="I657">
        <v>75.900000000000006</v>
      </c>
      <c r="J657">
        <v>420</v>
      </c>
      <c r="K657">
        <v>29.7</v>
      </c>
      <c r="L657">
        <v>1191</v>
      </c>
      <c r="M657">
        <v>51</v>
      </c>
      <c r="N657">
        <v>772</v>
      </c>
      <c r="O657" t="s">
        <v>24</v>
      </c>
      <c r="P657">
        <v>0</v>
      </c>
      <c r="Q657">
        <v>633087</v>
      </c>
      <c r="R657" t="s">
        <v>226</v>
      </c>
      <c r="S657" s="1">
        <v>33296</v>
      </c>
      <c r="T657">
        <v>96.5</v>
      </c>
      <c r="U657" s="2">
        <v>0.06</v>
      </c>
      <c r="V657" s="3">
        <v>0.56000000000000005</v>
      </c>
      <c r="W657" s="3">
        <v>0.44</v>
      </c>
      <c r="X657" t="s">
        <v>831</v>
      </c>
      <c r="Y657" t="b">
        <v>0</v>
      </c>
    </row>
    <row r="658" spans="1:25" x14ac:dyDescent="0.25">
      <c r="A658" t="s">
        <v>696</v>
      </c>
      <c r="B658" t="s">
        <v>832</v>
      </c>
      <c r="C658" t="s">
        <v>698</v>
      </c>
      <c r="D658">
        <v>7400</v>
      </c>
      <c r="E658">
        <v>20.100000000000001</v>
      </c>
      <c r="F658">
        <v>1368</v>
      </c>
      <c r="G658">
        <v>22.5</v>
      </c>
      <c r="H658">
        <v>710</v>
      </c>
      <c r="I658">
        <v>77.900000000000006</v>
      </c>
      <c r="J658">
        <v>370</v>
      </c>
      <c r="K658">
        <v>43.8</v>
      </c>
      <c r="L658">
        <v>909</v>
      </c>
      <c r="M658">
        <v>54.6</v>
      </c>
      <c r="N658">
        <v>682</v>
      </c>
      <c r="O658" t="s">
        <v>24</v>
      </c>
      <c r="P658">
        <v>0</v>
      </c>
      <c r="Q658">
        <v>131461</v>
      </c>
      <c r="R658" t="s">
        <v>97</v>
      </c>
      <c r="S658" s="1">
        <v>10132</v>
      </c>
      <c r="T658">
        <v>15.6</v>
      </c>
      <c r="U658" s="2">
        <v>0.05</v>
      </c>
      <c r="V658" s="3">
        <v>0.62</v>
      </c>
      <c r="W658" s="3">
        <v>0.38</v>
      </c>
      <c r="X658" t="s">
        <v>832</v>
      </c>
      <c r="Y658" t="b">
        <v>0</v>
      </c>
    </row>
    <row r="659" spans="1:25" x14ac:dyDescent="0.25">
      <c r="A659" t="s">
        <v>696</v>
      </c>
      <c r="B659" t="s">
        <v>833</v>
      </c>
      <c r="C659" t="s">
        <v>698</v>
      </c>
      <c r="D659">
        <v>7410</v>
      </c>
      <c r="E659">
        <v>33.4</v>
      </c>
      <c r="F659">
        <v>528</v>
      </c>
      <c r="G659">
        <v>18</v>
      </c>
      <c r="H659">
        <v>918</v>
      </c>
      <c r="I659">
        <v>54.4</v>
      </c>
      <c r="J659">
        <v>901</v>
      </c>
      <c r="K659">
        <v>51.4</v>
      </c>
      <c r="L659">
        <v>786</v>
      </c>
      <c r="M659">
        <v>74.5</v>
      </c>
      <c r="N659">
        <v>337</v>
      </c>
      <c r="O659" t="s">
        <v>24</v>
      </c>
      <c r="P659">
        <v>0</v>
      </c>
      <c r="Q659">
        <v>131713</v>
      </c>
      <c r="R659" t="s">
        <v>68</v>
      </c>
      <c r="S659" s="1">
        <v>13562</v>
      </c>
      <c r="T659">
        <v>11.2</v>
      </c>
      <c r="U659" s="2">
        <v>0.26</v>
      </c>
      <c r="V659" s="3">
        <v>0.42</v>
      </c>
      <c r="W659" s="3">
        <v>0.57999999999999996</v>
      </c>
      <c r="X659" t="s">
        <v>833</v>
      </c>
      <c r="Y659" t="b">
        <v>0</v>
      </c>
    </row>
    <row r="660" spans="1:25" x14ac:dyDescent="0.25">
      <c r="A660" t="s">
        <v>696</v>
      </c>
      <c r="B660" t="s">
        <v>834</v>
      </c>
      <c r="C660" t="s">
        <v>698</v>
      </c>
      <c r="D660">
        <v>7420</v>
      </c>
      <c r="E660">
        <v>25.1</v>
      </c>
      <c r="F660">
        <v>996</v>
      </c>
      <c r="G660">
        <v>21.1</v>
      </c>
      <c r="H660">
        <v>765</v>
      </c>
      <c r="I660">
        <v>62.5</v>
      </c>
      <c r="J660">
        <v>719</v>
      </c>
      <c r="K660">
        <v>29.1</v>
      </c>
      <c r="L660">
        <v>1199</v>
      </c>
      <c r="M660">
        <v>87.9</v>
      </c>
      <c r="N660">
        <v>151</v>
      </c>
      <c r="O660" t="s">
        <v>24</v>
      </c>
      <c r="P660">
        <v>0</v>
      </c>
      <c r="Q660">
        <v>131653</v>
      </c>
      <c r="R660" t="s">
        <v>25</v>
      </c>
      <c r="S660" s="1">
        <v>13860</v>
      </c>
      <c r="T660">
        <v>14</v>
      </c>
      <c r="U660" s="2">
        <v>0.25</v>
      </c>
      <c r="V660" s="3">
        <v>0.57999999999999996</v>
      </c>
      <c r="W660" s="3">
        <v>0.42</v>
      </c>
      <c r="X660" t="s">
        <v>834</v>
      </c>
      <c r="Y660" t="b">
        <v>0</v>
      </c>
    </row>
    <row r="661" spans="1:25" x14ac:dyDescent="0.25">
      <c r="A661" t="s">
        <v>696</v>
      </c>
      <c r="B661" t="s">
        <v>835</v>
      </c>
      <c r="C661" t="s">
        <v>698</v>
      </c>
      <c r="D661">
        <v>7430</v>
      </c>
      <c r="E661">
        <v>18.899999999999999</v>
      </c>
      <c r="F661">
        <v>1473</v>
      </c>
      <c r="G661">
        <v>22.5</v>
      </c>
      <c r="H661">
        <v>711</v>
      </c>
      <c r="I661">
        <v>69.8</v>
      </c>
      <c r="J661">
        <v>560</v>
      </c>
      <c r="K661">
        <v>47.2</v>
      </c>
      <c r="L661">
        <v>860</v>
      </c>
      <c r="M661">
        <v>34.799999999999997</v>
      </c>
      <c r="N661">
        <v>1328</v>
      </c>
      <c r="O661" t="s">
        <v>24</v>
      </c>
      <c r="P661">
        <v>0</v>
      </c>
      <c r="Q661">
        <v>131270</v>
      </c>
      <c r="R661" t="s">
        <v>233</v>
      </c>
      <c r="S661" s="1">
        <v>33972</v>
      </c>
      <c r="T661">
        <v>22</v>
      </c>
      <c r="U661" s="2">
        <v>0.01</v>
      </c>
      <c r="V661" s="3">
        <v>0.59</v>
      </c>
      <c r="W661" s="3">
        <v>0.41</v>
      </c>
      <c r="X661" t="s">
        <v>835</v>
      </c>
      <c r="Y661" t="b">
        <v>0</v>
      </c>
    </row>
    <row r="662" spans="1:25" x14ac:dyDescent="0.25">
      <c r="A662" t="s">
        <v>696</v>
      </c>
      <c r="B662" t="s">
        <v>836</v>
      </c>
      <c r="C662" t="s">
        <v>698</v>
      </c>
      <c r="D662">
        <v>7440</v>
      </c>
      <c r="E662">
        <v>32.6</v>
      </c>
      <c r="F662">
        <v>566</v>
      </c>
      <c r="G662">
        <v>16.2</v>
      </c>
      <c r="H662">
        <v>1036</v>
      </c>
      <c r="I662">
        <v>67.900000000000006</v>
      </c>
      <c r="J662">
        <v>605</v>
      </c>
      <c r="K662">
        <v>39.200000000000003</v>
      </c>
      <c r="L662">
        <v>1001</v>
      </c>
      <c r="M662">
        <v>23.5</v>
      </c>
      <c r="N662">
        <v>1758</v>
      </c>
      <c r="O662" t="s">
        <v>24</v>
      </c>
      <c r="P662">
        <v>0</v>
      </c>
      <c r="Q662">
        <v>960</v>
      </c>
      <c r="R662" t="s">
        <v>296</v>
      </c>
      <c r="S662" s="1">
        <v>19695</v>
      </c>
      <c r="T662">
        <v>18.600000000000001</v>
      </c>
      <c r="U662" s="2">
        <v>0.01</v>
      </c>
      <c r="V662" s="3">
        <v>0.51</v>
      </c>
      <c r="W662" s="3">
        <v>0.49</v>
      </c>
      <c r="X662" t="s">
        <v>836</v>
      </c>
      <c r="Y662" t="b">
        <v>0</v>
      </c>
    </row>
    <row r="663" spans="1:25" x14ac:dyDescent="0.25">
      <c r="A663" t="s">
        <v>696</v>
      </c>
      <c r="B663" t="s">
        <v>837</v>
      </c>
      <c r="C663" t="s">
        <v>698</v>
      </c>
      <c r="D663">
        <v>7450</v>
      </c>
      <c r="E663">
        <v>19.399999999999999</v>
      </c>
      <c r="F663">
        <v>1433</v>
      </c>
      <c r="G663">
        <v>22.6</v>
      </c>
      <c r="H663">
        <v>703</v>
      </c>
      <c r="I663">
        <v>72.2</v>
      </c>
      <c r="J663">
        <v>505</v>
      </c>
      <c r="K663">
        <v>65.900000000000006</v>
      </c>
      <c r="L663">
        <v>532</v>
      </c>
      <c r="M663">
        <v>38.700000000000003</v>
      </c>
      <c r="N663">
        <v>1163</v>
      </c>
      <c r="O663" t="s">
        <v>24</v>
      </c>
      <c r="P663">
        <v>0</v>
      </c>
      <c r="Q663">
        <v>131545</v>
      </c>
      <c r="R663" t="s">
        <v>233</v>
      </c>
      <c r="S663" s="1">
        <v>29840</v>
      </c>
      <c r="T663">
        <v>33.4</v>
      </c>
      <c r="U663" s="2">
        <v>0.06</v>
      </c>
      <c r="V663" s="3">
        <v>0.57999999999999996</v>
      </c>
      <c r="W663" s="3">
        <v>0.42</v>
      </c>
      <c r="X663" t="s">
        <v>837</v>
      </c>
      <c r="Y663" t="b">
        <v>0</v>
      </c>
    </row>
    <row r="664" spans="1:25" x14ac:dyDescent="0.25">
      <c r="A664" t="s">
        <v>696</v>
      </c>
      <c r="B664" t="s">
        <v>838</v>
      </c>
      <c r="C664" t="s">
        <v>698</v>
      </c>
      <c r="D664">
        <v>7460</v>
      </c>
      <c r="E664">
        <v>18.5</v>
      </c>
      <c r="F664">
        <v>1508</v>
      </c>
      <c r="G664">
        <v>22.6</v>
      </c>
      <c r="H664">
        <v>704</v>
      </c>
      <c r="I664">
        <v>78.2</v>
      </c>
      <c r="J664">
        <v>362</v>
      </c>
      <c r="K664">
        <v>25.6</v>
      </c>
      <c r="L664">
        <v>1312</v>
      </c>
      <c r="M664">
        <v>32.200000000000003</v>
      </c>
      <c r="N664">
        <v>1418</v>
      </c>
      <c r="O664" t="s">
        <v>24</v>
      </c>
      <c r="P664">
        <v>0</v>
      </c>
      <c r="Q664">
        <v>632844</v>
      </c>
      <c r="R664" t="s">
        <v>233</v>
      </c>
      <c r="S664" s="1">
        <v>11126</v>
      </c>
      <c r="T664">
        <v>32.4</v>
      </c>
      <c r="U664" s="2">
        <v>0.01</v>
      </c>
      <c r="V664" s="3">
        <v>0.42</v>
      </c>
      <c r="W664" s="3">
        <v>0.57999999999999996</v>
      </c>
      <c r="X664" t="s">
        <v>838</v>
      </c>
      <c r="Y664" t="b">
        <v>0</v>
      </c>
    </row>
    <row r="665" spans="1:25" x14ac:dyDescent="0.25">
      <c r="A665" t="s">
        <v>696</v>
      </c>
      <c r="B665" t="s">
        <v>839</v>
      </c>
      <c r="C665" t="s">
        <v>698</v>
      </c>
      <c r="D665">
        <v>7470</v>
      </c>
      <c r="E665">
        <v>35.299999999999997</v>
      </c>
      <c r="F665">
        <v>452</v>
      </c>
      <c r="G665">
        <v>25.2</v>
      </c>
      <c r="H665">
        <v>604</v>
      </c>
      <c r="I665">
        <v>38.799999999999997</v>
      </c>
      <c r="J665">
        <v>1245</v>
      </c>
      <c r="K665">
        <v>62.3</v>
      </c>
      <c r="L665">
        <v>609</v>
      </c>
      <c r="M665">
        <v>70.8</v>
      </c>
      <c r="N665">
        <v>395</v>
      </c>
      <c r="O665" t="s">
        <v>24</v>
      </c>
      <c r="P665">
        <v>0</v>
      </c>
      <c r="Q665">
        <v>707600</v>
      </c>
      <c r="R665" t="s">
        <v>359</v>
      </c>
      <c r="S665" s="1">
        <v>5920</v>
      </c>
      <c r="T665">
        <v>9.8000000000000007</v>
      </c>
      <c r="U665" s="2">
        <v>0.2</v>
      </c>
      <c r="V665" s="3">
        <v>0.56999999999999995</v>
      </c>
      <c r="W665" s="3">
        <v>0.43</v>
      </c>
      <c r="X665" t="s">
        <v>839</v>
      </c>
      <c r="Y665" t="b">
        <v>0</v>
      </c>
    </row>
    <row r="666" spans="1:25" x14ac:dyDescent="0.25">
      <c r="A666" t="s">
        <v>696</v>
      </c>
      <c r="B666" t="s">
        <v>840</v>
      </c>
      <c r="C666" t="s">
        <v>698</v>
      </c>
      <c r="D666">
        <v>7480</v>
      </c>
      <c r="E666">
        <v>31.2</v>
      </c>
      <c r="F666">
        <v>632</v>
      </c>
      <c r="G666">
        <v>21</v>
      </c>
      <c r="H666">
        <v>769</v>
      </c>
      <c r="I666">
        <v>57.3</v>
      </c>
      <c r="J666">
        <v>839</v>
      </c>
      <c r="K666">
        <v>69.7</v>
      </c>
      <c r="L666">
        <v>439</v>
      </c>
      <c r="M666">
        <v>61.4</v>
      </c>
      <c r="N666">
        <v>552</v>
      </c>
      <c r="O666" t="s">
        <v>24</v>
      </c>
      <c r="P666">
        <v>0</v>
      </c>
      <c r="Q666">
        <v>849</v>
      </c>
      <c r="R666" t="s">
        <v>226</v>
      </c>
      <c r="S666" s="1">
        <v>23272</v>
      </c>
      <c r="T666">
        <v>9.8000000000000007</v>
      </c>
      <c r="U666" s="2">
        <v>0.13</v>
      </c>
      <c r="V666" s="3">
        <v>0.28000000000000003</v>
      </c>
      <c r="W666" s="3">
        <v>0.72</v>
      </c>
      <c r="X666" t="s">
        <v>840</v>
      </c>
      <c r="Y666" t="b">
        <v>0</v>
      </c>
    </row>
    <row r="667" spans="1:25" x14ac:dyDescent="0.25">
      <c r="A667" t="s">
        <v>696</v>
      </c>
      <c r="B667" t="s">
        <v>841</v>
      </c>
      <c r="C667" t="s">
        <v>698</v>
      </c>
      <c r="D667">
        <v>7490</v>
      </c>
      <c r="E667">
        <v>30</v>
      </c>
      <c r="F667">
        <v>687</v>
      </c>
      <c r="G667">
        <v>25</v>
      </c>
      <c r="H667">
        <v>615</v>
      </c>
      <c r="I667">
        <v>55.4</v>
      </c>
      <c r="J667">
        <v>880</v>
      </c>
      <c r="K667">
        <v>83.2</v>
      </c>
      <c r="L667">
        <v>224</v>
      </c>
      <c r="M667">
        <v>57.6</v>
      </c>
      <c r="N667">
        <v>630</v>
      </c>
      <c r="O667" t="s">
        <v>24</v>
      </c>
      <c r="P667">
        <v>0</v>
      </c>
      <c r="Q667">
        <v>851</v>
      </c>
      <c r="R667" t="s">
        <v>226</v>
      </c>
      <c r="S667" s="1">
        <v>26967</v>
      </c>
      <c r="T667">
        <v>14.5</v>
      </c>
      <c r="U667" s="2">
        <v>0.14000000000000001</v>
      </c>
      <c r="V667" s="3">
        <v>0.41</v>
      </c>
      <c r="W667" s="3">
        <v>0.59</v>
      </c>
      <c r="X667" t="s">
        <v>841</v>
      </c>
      <c r="Y667" t="b">
        <v>0</v>
      </c>
    </row>
    <row r="668" spans="1:25" x14ac:dyDescent="0.25">
      <c r="A668" t="s">
        <v>696</v>
      </c>
      <c r="B668" t="s">
        <v>842</v>
      </c>
      <c r="C668" t="s">
        <v>698</v>
      </c>
      <c r="D668">
        <v>7500</v>
      </c>
      <c r="E668">
        <v>21.3</v>
      </c>
      <c r="F668">
        <v>1282</v>
      </c>
      <c r="G668">
        <v>12</v>
      </c>
      <c r="H668">
        <v>1409</v>
      </c>
      <c r="I668">
        <v>80.8</v>
      </c>
      <c r="J668">
        <v>306</v>
      </c>
      <c r="K668">
        <v>23.5</v>
      </c>
      <c r="L668">
        <v>1383</v>
      </c>
      <c r="M668">
        <v>75.8</v>
      </c>
      <c r="N668">
        <v>316</v>
      </c>
      <c r="O668" t="s">
        <v>24</v>
      </c>
      <c r="P668">
        <v>0</v>
      </c>
      <c r="Q668">
        <v>625194</v>
      </c>
      <c r="R668" t="s">
        <v>298</v>
      </c>
      <c r="S668" s="1">
        <v>26740</v>
      </c>
      <c r="T668">
        <v>11.9</v>
      </c>
      <c r="U668" s="2">
        <v>0.02</v>
      </c>
      <c r="V668" s="3">
        <v>0.61</v>
      </c>
      <c r="W668" s="3">
        <v>0.39</v>
      </c>
      <c r="X668" t="s">
        <v>842</v>
      </c>
      <c r="Y668" t="b">
        <v>0</v>
      </c>
    </row>
    <row r="669" spans="1:25" x14ac:dyDescent="0.25">
      <c r="A669" t="s">
        <v>696</v>
      </c>
      <c r="B669" t="s">
        <v>843</v>
      </c>
      <c r="C669" t="s">
        <v>698</v>
      </c>
      <c r="D669">
        <v>7510</v>
      </c>
      <c r="E669">
        <v>26.7</v>
      </c>
      <c r="F669">
        <v>893</v>
      </c>
      <c r="G669">
        <v>16.3</v>
      </c>
      <c r="H669">
        <v>1027</v>
      </c>
      <c r="I669">
        <v>66.099999999999994</v>
      </c>
      <c r="J669">
        <v>647</v>
      </c>
      <c r="K669">
        <v>28.3</v>
      </c>
      <c r="L669">
        <v>1227</v>
      </c>
      <c r="M669">
        <v>91.7</v>
      </c>
      <c r="N669">
        <v>102</v>
      </c>
      <c r="O669" t="s">
        <v>24</v>
      </c>
      <c r="P669">
        <v>0</v>
      </c>
      <c r="Q669">
        <v>131745</v>
      </c>
      <c r="R669" t="s">
        <v>298</v>
      </c>
      <c r="S669" s="1">
        <v>22552</v>
      </c>
      <c r="T669">
        <v>12.1</v>
      </c>
      <c r="U669" s="2">
        <v>0.17</v>
      </c>
      <c r="V669" s="3">
        <v>1</v>
      </c>
      <c r="W669" s="3">
        <v>0</v>
      </c>
      <c r="X669" t="s">
        <v>843</v>
      </c>
      <c r="Y669" t="b">
        <v>0</v>
      </c>
    </row>
    <row r="670" spans="1:25" x14ac:dyDescent="0.25">
      <c r="A670" t="s">
        <v>696</v>
      </c>
      <c r="B670" t="s">
        <v>844</v>
      </c>
      <c r="C670" t="s">
        <v>698</v>
      </c>
      <c r="D670">
        <v>7520</v>
      </c>
      <c r="E670">
        <v>38.700000000000003</v>
      </c>
      <c r="F670">
        <v>346</v>
      </c>
      <c r="G670">
        <v>11.6</v>
      </c>
      <c r="H670">
        <v>1457</v>
      </c>
      <c r="I670">
        <v>71.900000000000006</v>
      </c>
      <c r="J670">
        <v>511</v>
      </c>
      <c r="K670">
        <v>18.7</v>
      </c>
      <c r="L670">
        <v>1611</v>
      </c>
      <c r="M670">
        <v>26.5</v>
      </c>
      <c r="N670">
        <v>1642</v>
      </c>
      <c r="O670" t="s">
        <v>24</v>
      </c>
      <c r="P670">
        <v>0</v>
      </c>
      <c r="Q670">
        <v>715216</v>
      </c>
      <c r="R670" t="s">
        <v>423</v>
      </c>
      <c r="S670">
        <v>480</v>
      </c>
      <c r="T670">
        <v>1.6</v>
      </c>
      <c r="U670" s="2">
        <v>0.02</v>
      </c>
      <c r="V670" s="3">
        <v>0.56000000000000005</v>
      </c>
      <c r="W670" s="3">
        <v>0.44</v>
      </c>
      <c r="X670" t="s">
        <v>844</v>
      </c>
      <c r="Y670" t="b">
        <v>0</v>
      </c>
    </row>
    <row r="671" spans="1:25" x14ac:dyDescent="0.25">
      <c r="A671" t="s">
        <v>696</v>
      </c>
      <c r="B671" t="s">
        <v>845</v>
      </c>
      <c r="C671" t="s">
        <v>698</v>
      </c>
      <c r="D671">
        <v>7530</v>
      </c>
      <c r="E671">
        <v>17.8</v>
      </c>
      <c r="F671">
        <v>1570</v>
      </c>
      <c r="G671">
        <v>18.399999999999999</v>
      </c>
      <c r="H671">
        <v>898</v>
      </c>
      <c r="I671">
        <v>84.1</v>
      </c>
      <c r="J671">
        <v>232</v>
      </c>
      <c r="K671">
        <v>40</v>
      </c>
      <c r="L671">
        <v>978</v>
      </c>
      <c r="M671">
        <v>24.4</v>
      </c>
      <c r="N671">
        <v>1727</v>
      </c>
      <c r="O671" t="s">
        <v>24</v>
      </c>
      <c r="P671">
        <v>0</v>
      </c>
      <c r="Q671">
        <v>622926</v>
      </c>
      <c r="R671" t="s">
        <v>42</v>
      </c>
      <c r="S671" s="1">
        <v>42668</v>
      </c>
      <c r="T671">
        <v>15.1</v>
      </c>
      <c r="U671" s="2">
        <v>0.01</v>
      </c>
      <c r="V671" s="3">
        <v>0.53</v>
      </c>
      <c r="W671" s="3">
        <v>0.47</v>
      </c>
      <c r="X671" t="s">
        <v>845</v>
      </c>
      <c r="Y671" t="b">
        <v>0</v>
      </c>
    </row>
    <row r="672" spans="1:25" x14ac:dyDescent="0.25">
      <c r="A672" t="s">
        <v>696</v>
      </c>
      <c r="B672" t="s">
        <v>846</v>
      </c>
      <c r="C672" t="s">
        <v>698</v>
      </c>
      <c r="D672">
        <v>7540</v>
      </c>
      <c r="E672">
        <v>20.7</v>
      </c>
      <c r="F672">
        <v>1324</v>
      </c>
      <c r="G672">
        <v>18.2</v>
      </c>
      <c r="H672">
        <v>910</v>
      </c>
      <c r="I672">
        <v>70.3</v>
      </c>
      <c r="J672">
        <v>555</v>
      </c>
      <c r="K672">
        <v>32.1</v>
      </c>
      <c r="L672">
        <v>1140</v>
      </c>
      <c r="M672">
        <v>72.599999999999994</v>
      </c>
      <c r="N672">
        <v>369</v>
      </c>
      <c r="O672" t="s">
        <v>24</v>
      </c>
      <c r="P672">
        <v>0</v>
      </c>
      <c r="Q672">
        <v>715231</v>
      </c>
      <c r="R672" t="s">
        <v>226</v>
      </c>
      <c r="S672" s="1">
        <v>15125</v>
      </c>
      <c r="T672">
        <v>22.6</v>
      </c>
      <c r="U672" s="2">
        <v>0.2</v>
      </c>
      <c r="V672" s="3">
        <v>0.51</v>
      </c>
      <c r="W672" s="3">
        <v>0.49</v>
      </c>
      <c r="X672" t="s">
        <v>846</v>
      </c>
      <c r="Y672" t="b">
        <v>0</v>
      </c>
    </row>
    <row r="673" spans="1:25" x14ac:dyDescent="0.25">
      <c r="A673" t="s">
        <v>696</v>
      </c>
      <c r="B673" t="s">
        <v>847</v>
      </c>
      <c r="C673" t="s">
        <v>698</v>
      </c>
      <c r="D673">
        <v>7550</v>
      </c>
      <c r="E673">
        <v>15.6</v>
      </c>
      <c r="F673">
        <v>1726</v>
      </c>
      <c r="G673">
        <v>24</v>
      </c>
      <c r="H673">
        <v>652</v>
      </c>
      <c r="I673">
        <v>76.099999999999994</v>
      </c>
      <c r="J673">
        <v>415</v>
      </c>
      <c r="K673">
        <v>28.7</v>
      </c>
      <c r="L673">
        <v>1214</v>
      </c>
      <c r="M673">
        <v>64.400000000000006</v>
      </c>
      <c r="N673">
        <v>498</v>
      </c>
      <c r="O673" t="s">
        <v>24</v>
      </c>
      <c r="P673">
        <v>0</v>
      </c>
      <c r="Q673">
        <v>131356</v>
      </c>
      <c r="R673" t="s">
        <v>632</v>
      </c>
      <c r="S673" s="1">
        <v>2940</v>
      </c>
      <c r="T673">
        <v>24.2</v>
      </c>
      <c r="U673" s="2">
        <v>0.1</v>
      </c>
      <c r="V673" s="3">
        <v>0.47</v>
      </c>
      <c r="W673" s="3">
        <v>0.53</v>
      </c>
      <c r="X673" t="s">
        <v>847</v>
      </c>
      <c r="Y673" t="b">
        <v>0</v>
      </c>
    </row>
    <row r="674" spans="1:25" x14ac:dyDescent="0.25">
      <c r="A674" t="s">
        <v>696</v>
      </c>
      <c r="B674" t="s">
        <v>848</v>
      </c>
      <c r="C674" t="s">
        <v>698</v>
      </c>
      <c r="D674">
        <v>7570</v>
      </c>
      <c r="E674">
        <v>23.1</v>
      </c>
      <c r="F674">
        <v>1147</v>
      </c>
      <c r="G674">
        <v>25.3</v>
      </c>
      <c r="H674">
        <v>598</v>
      </c>
      <c r="I674">
        <v>58.3</v>
      </c>
      <c r="J674">
        <v>816</v>
      </c>
      <c r="K674">
        <v>49.5</v>
      </c>
      <c r="L674">
        <v>818</v>
      </c>
      <c r="M674">
        <v>45.4</v>
      </c>
      <c r="N674">
        <v>950</v>
      </c>
      <c r="O674" t="s">
        <v>24</v>
      </c>
      <c r="P674">
        <v>0</v>
      </c>
      <c r="Q674">
        <v>1016</v>
      </c>
      <c r="R674" t="s">
        <v>233</v>
      </c>
      <c r="S674" s="1">
        <v>33611</v>
      </c>
      <c r="T674">
        <v>46.5</v>
      </c>
      <c r="U674" s="2">
        <v>0.05</v>
      </c>
      <c r="V674" s="3">
        <v>0.6</v>
      </c>
      <c r="W674" s="3">
        <v>0.4</v>
      </c>
      <c r="X674" t="s">
        <v>848</v>
      </c>
      <c r="Y674" t="b">
        <v>0</v>
      </c>
    </row>
    <row r="675" spans="1:25" x14ac:dyDescent="0.25">
      <c r="A675" t="s">
        <v>696</v>
      </c>
      <c r="B675" t="s">
        <v>849</v>
      </c>
      <c r="C675" t="s">
        <v>698</v>
      </c>
      <c r="D675">
        <v>7580</v>
      </c>
      <c r="E675">
        <v>21.9</v>
      </c>
      <c r="F675">
        <v>1241</v>
      </c>
      <c r="G675">
        <v>33.4</v>
      </c>
      <c r="H675">
        <v>396</v>
      </c>
      <c r="I675">
        <v>55.5</v>
      </c>
      <c r="J675">
        <v>878</v>
      </c>
      <c r="K675">
        <v>76.099999999999994</v>
      </c>
      <c r="L675">
        <v>317</v>
      </c>
      <c r="M675">
        <v>54.6</v>
      </c>
      <c r="N675">
        <v>683</v>
      </c>
      <c r="O675" t="s">
        <v>24</v>
      </c>
      <c r="P675">
        <v>1</v>
      </c>
      <c r="Q675">
        <v>587943</v>
      </c>
      <c r="R675" t="s">
        <v>165</v>
      </c>
      <c r="S675" s="1">
        <v>6050</v>
      </c>
      <c r="T675">
        <v>15.8</v>
      </c>
      <c r="U675" s="2">
        <v>0.15</v>
      </c>
      <c r="V675" s="3">
        <v>0.65</v>
      </c>
      <c r="W675" s="3">
        <v>0.35</v>
      </c>
      <c r="X675" t="s">
        <v>849</v>
      </c>
      <c r="Y675" t="b">
        <v>0</v>
      </c>
    </row>
    <row r="676" spans="1:25" x14ac:dyDescent="0.25">
      <c r="A676" t="s">
        <v>696</v>
      </c>
      <c r="B676" t="s">
        <v>850</v>
      </c>
      <c r="C676" t="s">
        <v>698</v>
      </c>
      <c r="D676">
        <v>7590</v>
      </c>
      <c r="E676">
        <v>39.1</v>
      </c>
      <c r="F676">
        <v>335</v>
      </c>
      <c r="G676">
        <v>23</v>
      </c>
      <c r="H676">
        <v>687</v>
      </c>
      <c r="I676">
        <v>46.1</v>
      </c>
      <c r="J676">
        <v>1093</v>
      </c>
      <c r="K676">
        <v>21</v>
      </c>
      <c r="L676">
        <v>1481</v>
      </c>
      <c r="M676">
        <v>70.400000000000006</v>
      </c>
      <c r="N676">
        <v>401</v>
      </c>
      <c r="O676" t="s">
        <v>24</v>
      </c>
      <c r="P676">
        <v>0</v>
      </c>
      <c r="Q676">
        <v>131343</v>
      </c>
      <c r="R676" t="s">
        <v>156</v>
      </c>
      <c r="S676" s="1">
        <v>22866</v>
      </c>
      <c r="T676">
        <v>15.6</v>
      </c>
      <c r="U676" s="2">
        <v>0.32</v>
      </c>
      <c r="V676" s="3">
        <v>0.59</v>
      </c>
      <c r="W676" s="3">
        <v>0.41</v>
      </c>
      <c r="X676" t="s">
        <v>850</v>
      </c>
      <c r="Y676" t="b">
        <v>1</v>
      </c>
    </row>
    <row r="677" spans="1:25" x14ac:dyDescent="0.25">
      <c r="A677" t="s">
        <v>696</v>
      </c>
      <c r="B677" t="s">
        <v>851</v>
      </c>
      <c r="C677" t="s">
        <v>698</v>
      </c>
      <c r="D677">
        <v>7600</v>
      </c>
      <c r="E677">
        <v>29.7</v>
      </c>
      <c r="F677">
        <v>709</v>
      </c>
      <c r="G677">
        <v>16.899999999999999</v>
      </c>
      <c r="H677">
        <v>979</v>
      </c>
      <c r="I677">
        <v>69.3</v>
      </c>
      <c r="J677">
        <v>572</v>
      </c>
      <c r="K677">
        <v>50.4</v>
      </c>
      <c r="L677">
        <v>801</v>
      </c>
      <c r="M677">
        <v>43.1</v>
      </c>
      <c r="N677">
        <v>1017</v>
      </c>
      <c r="O677" t="s">
        <v>24</v>
      </c>
      <c r="P677">
        <v>0</v>
      </c>
      <c r="Q677">
        <v>131618</v>
      </c>
      <c r="R677" t="s">
        <v>156</v>
      </c>
      <c r="S677" s="1">
        <v>8345</v>
      </c>
      <c r="T677">
        <v>13.4</v>
      </c>
      <c r="U677" s="2">
        <v>0.12</v>
      </c>
      <c r="V677" s="3">
        <v>0.41</v>
      </c>
      <c r="W677" s="3">
        <v>0.59</v>
      </c>
      <c r="X677" t="s">
        <v>851</v>
      </c>
      <c r="Y677" t="b">
        <v>1</v>
      </c>
    </row>
    <row r="678" spans="1:25" x14ac:dyDescent="0.25">
      <c r="A678" t="s">
        <v>696</v>
      </c>
      <c r="B678" t="s">
        <v>852</v>
      </c>
      <c r="C678" t="s">
        <v>698</v>
      </c>
      <c r="D678">
        <v>7610</v>
      </c>
      <c r="E678">
        <v>30.1</v>
      </c>
      <c r="F678">
        <v>681</v>
      </c>
      <c r="G678">
        <v>21.8</v>
      </c>
      <c r="H678">
        <v>741</v>
      </c>
      <c r="I678">
        <v>64.5</v>
      </c>
      <c r="J678">
        <v>682</v>
      </c>
      <c r="K678">
        <v>52.2</v>
      </c>
      <c r="L678">
        <v>767</v>
      </c>
      <c r="M678">
        <v>34.5</v>
      </c>
      <c r="N678">
        <v>1339</v>
      </c>
      <c r="O678" t="s">
        <v>24</v>
      </c>
      <c r="P678">
        <v>0</v>
      </c>
      <c r="Q678">
        <v>854</v>
      </c>
      <c r="R678" t="s">
        <v>233</v>
      </c>
      <c r="S678" s="1">
        <v>14304</v>
      </c>
      <c r="T678">
        <v>24.7</v>
      </c>
      <c r="U678" s="2">
        <v>0.02</v>
      </c>
      <c r="V678" s="3">
        <v>0.62</v>
      </c>
      <c r="W678" s="3">
        <v>0.38</v>
      </c>
      <c r="X678" t="s">
        <v>852</v>
      </c>
      <c r="Y678" t="b">
        <v>0</v>
      </c>
    </row>
    <row r="679" spans="1:25" x14ac:dyDescent="0.25">
      <c r="A679" t="s">
        <v>696</v>
      </c>
      <c r="B679" t="s">
        <v>853</v>
      </c>
      <c r="C679" t="s">
        <v>698</v>
      </c>
      <c r="D679">
        <v>7620</v>
      </c>
      <c r="E679">
        <v>23.6</v>
      </c>
      <c r="F679">
        <v>1106</v>
      </c>
      <c r="G679">
        <v>20.5</v>
      </c>
      <c r="H679">
        <v>790</v>
      </c>
      <c r="I679">
        <v>63.6</v>
      </c>
      <c r="J679">
        <v>700</v>
      </c>
      <c r="K679">
        <v>71.099999999999994</v>
      </c>
      <c r="L679">
        <v>405</v>
      </c>
      <c r="M679">
        <v>29.3</v>
      </c>
      <c r="N679">
        <v>1527</v>
      </c>
      <c r="O679" t="s">
        <v>24</v>
      </c>
      <c r="P679">
        <v>0</v>
      </c>
      <c r="Q679">
        <v>661606</v>
      </c>
      <c r="R679" t="s">
        <v>233</v>
      </c>
      <c r="S679" s="1">
        <v>2751</v>
      </c>
      <c r="T679">
        <v>13.4</v>
      </c>
      <c r="U679" s="2">
        <v>0.01</v>
      </c>
      <c r="V679" s="3">
        <v>0.49</v>
      </c>
      <c r="W679" s="3">
        <v>0.51</v>
      </c>
      <c r="X679" t="s">
        <v>853</v>
      </c>
      <c r="Y679" t="b">
        <v>0</v>
      </c>
    </row>
    <row r="680" spans="1:25" x14ac:dyDescent="0.25">
      <c r="A680" t="s">
        <v>696</v>
      </c>
      <c r="B680" t="s">
        <v>854</v>
      </c>
      <c r="C680" t="s">
        <v>698</v>
      </c>
      <c r="D680">
        <v>7630</v>
      </c>
      <c r="E680">
        <v>29.7</v>
      </c>
      <c r="F680">
        <v>710</v>
      </c>
      <c r="G680">
        <v>21.1</v>
      </c>
      <c r="H680">
        <v>766</v>
      </c>
      <c r="I680">
        <v>58.7</v>
      </c>
      <c r="J680">
        <v>806</v>
      </c>
      <c r="K680">
        <v>69.599999999999994</v>
      </c>
      <c r="L680">
        <v>441</v>
      </c>
      <c r="M680">
        <v>46.6</v>
      </c>
      <c r="N680">
        <v>912</v>
      </c>
      <c r="O680" t="s">
        <v>24</v>
      </c>
      <c r="P680">
        <v>0</v>
      </c>
      <c r="Q680">
        <v>131790</v>
      </c>
      <c r="R680" t="s">
        <v>226</v>
      </c>
      <c r="S680" s="1">
        <v>24872</v>
      </c>
      <c r="T680">
        <v>14.6</v>
      </c>
      <c r="U680" s="2">
        <v>0.06</v>
      </c>
      <c r="V680" s="3">
        <v>0.65</v>
      </c>
      <c r="W680" s="3">
        <v>0.35</v>
      </c>
      <c r="X680" t="s">
        <v>854</v>
      </c>
      <c r="Y680" t="b">
        <v>0</v>
      </c>
    </row>
    <row r="681" spans="1:25" x14ac:dyDescent="0.25">
      <c r="A681" t="s">
        <v>696</v>
      </c>
      <c r="B681" t="s">
        <v>855</v>
      </c>
      <c r="C681" t="s">
        <v>698</v>
      </c>
      <c r="D681">
        <v>7640</v>
      </c>
      <c r="E681">
        <v>31.1</v>
      </c>
      <c r="F681">
        <v>639</v>
      </c>
      <c r="G681">
        <v>24.7</v>
      </c>
      <c r="H681">
        <v>620</v>
      </c>
      <c r="I681">
        <v>66.3</v>
      </c>
      <c r="J681">
        <v>643</v>
      </c>
      <c r="K681">
        <v>45.7</v>
      </c>
      <c r="L681">
        <v>883</v>
      </c>
      <c r="M681">
        <v>41.9</v>
      </c>
      <c r="N681">
        <v>1058</v>
      </c>
      <c r="O681" t="s">
        <v>24</v>
      </c>
      <c r="P681">
        <v>0</v>
      </c>
      <c r="Q681">
        <v>621621</v>
      </c>
      <c r="R681" t="s">
        <v>233</v>
      </c>
      <c r="S681" s="1">
        <v>15207</v>
      </c>
      <c r="T681">
        <v>38.1</v>
      </c>
      <c r="U681" s="2">
        <v>0.02</v>
      </c>
      <c r="V681" s="3">
        <v>0.63</v>
      </c>
      <c r="W681" s="3">
        <v>0.37</v>
      </c>
      <c r="X681" t="s">
        <v>855</v>
      </c>
      <c r="Y681" t="b">
        <v>0</v>
      </c>
    </row>
    <row r="682" spans="1:25" x14ac:dyDescent="0.25">
      <c r="A682" t="s">
        <v>696</v>
      </c>
      <c r="B682" t="s">
        <v>856</v>
      </c>
      <c r="C682" t="s">
        <v>698</v>
      </c>
      <c r="D682">
        <v>7650</v>
      </c>
      <c r="E682">
        <v>31.7</v>
      </c>
      <c r="F682">
        <v>604</v>
      </c>
      <c r="G682">
        <v>10.199999999999999</v>
      </c>
      <c r="H682">
        <v>1627</v>
      </c>
      <c r="I682">
        <v>77.8</v>
      </c>
      <c r="J682">
        <v>374</v>
      </c>
      <c r="K682">
        <v>17.3</v>
      </c>
      <c r="L682">
        <v>1727</v>
      </c>
      <c r="M682">
        <v>58.9</v>
      </c>
      <c r="N682">
        <v>607</v>
      </c>
      <c r="O682" t="s">
        <v>24</v>
      </c>
      <c r="P682">
        <v>6</v>
      </c>
      <c r="Q682">
        <v>624855</v>
      </c>
      <c r="R682" t="s">
        <v>296</v>
      </c>
      <c r="S682" s="1">
        <v>11919</v>
      </c>
      <c r="T682">
        <v>7.1</v>
      </c>
      <c r="U682" s="2">
        <v>0.01</v>
      </c>
      <c r="V682" s="3">
        <v>0.46</v>
      </c>
      <c r="W682" s="3">
        <v>0.54</v>
      </c>
      <c r="X682" t="s">
        <v>856</v>
      </c>
      <c r="Y682" t="b">
        <v>0</v>
      </c>
    </row>
    <row r="683" spans="1:25" x14ac:dyDescent="0.25">
      <c r="A683" t="s">
        <v>696</v>
      </c>
      <c r="B683" t="s">
        <v>857</v>
      </c>
      <c r="C683" t="s">
        <v>698</v>
      </c>
      <c r="D683">
        <v>7660</v>
      </c>
      <c r="E683">
        <v>45.1</v>
      </c>
      <c r="F683">
        <v>204</v>
      </c>
      <c r="G683">
        <v>22.9</v>
      </c>
      <c r="H683">
        <v>691</v>
      </c>
      <c r="I683">
        <v>49.9</v>
      </c>
      <c r="J683">
        <v>1021</v>
      </c>
      <c r="K683">
        <v>63.5</v>
      </c>
      <c r="L683">
        <v>578</v>
      </c>
      <c r="M683">
        <v>27.1</v>
      </c>
      <c r="N683">
        <v>1611</v>
      </c>
      <c r="O683" t="s">
        <v>24</v>
      </c>
      <c r="P683">
        <v>0</v>
      </c>
      <c r="Q683">
        <v>621396</v>
      </c>
      <c r="R683" t="s">
        <v>423</v>
      </c>
      <c r="S683" s="1">
        <v>12057</v>
      </c>
      <c r="T683">
        <v>8</v>
      </c>
      <c r="U683" s="2">
        <v>0.04</v>
      </c>
      <c r="V683" s="3">
        <v>0.55000000000000004</v>
      </c>
      <c r="W683" s="3">
        <v>0.45</v>
      </c>
      <c r="X683" t="s">
        <v>857</v>
      </c>
      <c r="Y683" t="b">
        <v>0</v>
      </c>
    </row>
    <row r="684" spans="1:25" x14ac:dyDescent="0.25">
      <c r="A684" t="s">
        <v>696</v>
      </c>
      <c r="B684" t="s">
        <v>858</v>
      </c>
      <c r="C684" t="s">
        <v>698</v>
      </c>
      <c r="D684">
        <v>7670</v>
      </c>
      <c r="E684">
        <v>27.4</v>
      </c>
      <c r="F684">
        <v>856</v>
      </c>
      <c r="G684">
        <v>26.9</v>
      </c>
      <c r="H684">
        <v>544</v>
      </c>
      <c r="I684">
        <v>60.7</v>
      </c>
      <c r="J684">
        <v>765</v>
      </c>
      <c r="K684">
        <v>46.2</v>
      </c>
      <c r="L684">
        <v>876</v>
      </c>
      <c r="M684">
        <v>62.7</v>
      </c>
      <c r="N684">
        <v>530</v>
      </c>
      <c r="O684" t="s">
        <v>24</v>
      </c>
      <c r="P684">
        <v>0</v>
      </c>
      <c r="Q684">
        <v>589187</v>
      </c>
      <c r="R684" t="s">
        <v>68</v>
      </c>
      <c r="S684" s="1">
        <v>13856</v>
      </c>
      <c r="T684">
        <v>29.9</v>
      </c>
      <c r="U684" s="2">
        <v>0.13</v>
      </c>
      <c r="V684" s="3">
        <v>0.56000000000000005</v>
      </c>
      <c r="W684" s="3">
        <v>0.44</v>
      </c>
      <c r="X684" t="s">
        <v>858</v>
      </c>
      <c r="Y684" t="b">
        <v>0</v>
      </c>
    </row>
    <row r="685" spans="1:25" x14ac:dyDescent="0.25">
      <c r="A685" t="s">
        <v>696</v>
      </c>
      <c r="B685" t="s">
        <v>859</v>
      </c>
      <c r="C685" t="s">
        <v>698</v>
      </c>
      <c r="D685">
        <v>7680</v>
      </c>
      <c r="E685">
        <v>22.9</v>
      </c>
      <c r="F685">
        <v>1161</v>
      </c>
      <c r="G685">
        <v>21.7</v>
      </c>
      <c r="H685">
        <v>744</v>
      </c>
      <c r="I685">
        <v>63.9</v>
      </c>
      <c r="J685">
        <v>694</v>
      </c>
      <c r="K685">
        <v>51.4</v>
      </c>
      <c r="L685">
        <v>787</v>
      </c>
      <c r="M685">
        <v>37.4</v>
      </c>
      <c r="N685">
        <v>1224</v>
      </c>
      <c r="O685" t="s">
        <v>24</v>
      </c>
      <c r="P685">
        <v>0</v>
      </c>
      <c r="Q685">
        <v>623472</v>
      </c>
      <c r="R685" t="s">
        <v>42</v>
      </c>
      <c r="S685" s="1">
        <v>33133</v>
      </c>
      <c r="T685">
        <v>18.899999999999999</v>
      </c>
      <c r="U685" s="2">
        <v>0.03</v>
      </c>
      <c r="V685" s="3" t="s">
        <v>2857</v>
      </c>
      <c r="W685" s="3" t="s">
        <v>2857</v>
      </c>
      <c r="X685" t="s">
        <v>859</v>
      </c>
      <c r="Y685" t="b">
        <v>0</v>
      </c>
    </row>
    <row r="686" spans="1:25" x14ac:dyDescent="0.25">
      <c r="A686" t="s">
        <v>696</v>
      </c>
      <c r="B686" t="s">
        <v>860</v>
      </c>
      <c r="C686" t="s">
        <v>698</v>
      </c>
      <c r="D686">
        <v>7690</v>
      </c>
      <c r="E686">
        <v>23.2</v>
      </c>
      <c r="F686">
        <v>1141</v>
      </c>
      <c r="G686">
        <v>13.5</v>
      </c>
      <c r="H686">
        <v>1257</v>
      </c>
      <c r="I686">
        <v>74.7</v>
      </c>
      <c r="J686">
        <v>449</v>
      </c>
      <c r="K686">
        <v>24.7</v>
      </c>
      <c r="L686">
        <v>1345</v>
      </c>
      <c r="M686">
        <v>54.5</v>
      </c>
      <c r="N686">
        <v>684</v>
      </c>
      <c r="O686" t="s">
        <v>24</v>
      </c>
      <c r="P686">
        <v>0</v>
      </c>
      <c r="Q686">
        <v>131308</v>
      </c>
      <c r="R686" t="s">
        <v>156</v>
      </c>
      <c r="S686" s="1">
        <v>15354</v>
      </c>
      <c r="T686">
        <v>11</v>
      </c>
      <c r="U686" s="2">
        <v>0.11</v>
      </c>
      <c r="V686" s="3">
        <v>0.37</v>
      </c>
      <c r="W686" s="3">
        <v>0.63</v>
      </c>
      <c r="X686" t="s">
        <v>860</v>
      </c>
      <c r="Y686" t="b">
        <v>1</v>
      </c>
    </row>
    <row r="687" spans="1:25" x14ac:dyDescent="0.25">
      <c r="A687" t="s">
        <v>696</v>
      </c>
      <c r="B687" t="s">
        <v>861</v>
      </c>
      <c r="C687" t="s">
        <v>698</v>
      </c>
      <c r="D687">
        <v>7700</v>
      </c>
      <c r="E687">
        <v>25.3</v>
      </c>
      <c r="F687">
        <v>982</v>
      </c>
      <c r="G687">
        <v>12.8</v>
      </c>
      <c r="H687">
        <v>1331</v>
      </c>
      <c r="I687">
        <v>79.3</v>
      </c>
      <c r="J687">
        <v>337</v>
      </c>
      <c r="K687">
        <v>26.9</v>
      </c>
      <c r="L687">
        <v>1264</v>
      </c>
      <c r="M687">
        <v>64.8</v>
      </c>
      <c r="N687">
        <v>488</v>
      </c>
      <c r="O687" t="s">
        <v>24</v>
      </c>
      <c r="P687">
        <v>0</v>
      </c>
      <c r="Q687">
        <v>131269</v>
      </c>
      <c r="R687" t="s">
        <v>25</v>
      </c>
      <c r="S687" s="1">
        <v>1465</v>
      </c>
      <c r="T687">
        <v>5.5</v>
      </c>
      <c r="U687" s="2">
        <v>0.08</v>
      </c>
      <c r="V687" s="3">
        <v>0.64</v>
      </c>
      <c r="W687" s="3">
        <v>0.36</v>
      </c>
      <c r="X687" t="s">
        <v>861</v>
      </c>
      <c r="Y687" t="b">
        <v>0</v>
      </c>
    </row>
    <row r="688" spans="1:25" x14ac:dyDescent="0.25">
      <c r="A688" t="s">
        <v>696</v>
      </c>
      <c r="B688" t="s">
        <v>862</v>
      </c>
      <c r="C688" t="s">
        <v>698</v>
      </c>
      <c r="D688">
        <v>7710</v>
      </c>
      <c r="E688">
        <v>24.7</v>
      </c>
      <c r="F688">
        <v>1032</v>
      </c>
      <c r="G688">
        <v>15.6</v>
      </c>
      <c r="H688">
        <v>1080</v>
      </c>
      <c r="I688">
        <v>66.599999999999994</v>
      </c>
      <c r="J688">
        <v>634</v>
      </c>
      <c r="K688">
        <v>30.2</v>
      </c>
      <c r="L688">
        <v>1177</v>
      </c>
      <c r="M688">
        <v>74.400000000000006</v>
      </c>
      <c r="N688">
        <v>340</v>
      </c>
      <c r="O688" t="s">
        <v>24</v>
      </c>
      <c r="P688">
        <v>0</v>
      </c>
      <c r="Q688">
        <v>644537</v>
      </c>
      <c r="R688" t="s">
        <v>195</v>
      </c>
      <c r="S688" s="1">
        <v>11428</v>
      </c>
      <c r="T688">
        <v>10.5</v>
      </c>
      <c r="U688" s="2">
        <v>0.13</v>
      </c>
      <c r="V688" s="3">
        <v>0.57999999999999996</v>
      </c>
      <c r="W688" s="3">
        <v>0.42</v>
      </c>
      <c r="X688" t="s">
        <v>862</v>
      </c>
      <c r="Y688" t="b">
        <v>0</v>
      </c>
    </row>
    <row r="689" spans="1:25" x14ac:dyDescent="0.25">
      <c r="A689" t="s">
        <v>696</v>
      </c>
      <c r="B689" t="s">
        <v>863</v>
      </c>
      <c r="C689" t="s">
        <v>698</v>
      </c>
      <c r="D689">
        <v>7720</v>
      </c>
      <c r="E689">
        <v>28.1</v>
      </c>
      <c r="F689">
        <v>805</v>
      </c>
      <c r="G689">
        <v>22.2</v>
      </c>
      <c r="H689">
        <v>721</v>
      </c>
      <c r="I689">
        <v>62.3</v>
      </c>
      <c r="J689">
        <v>726</v>
      </c>
      <c r="K689">
        <v>35.700000000000003</v>
      </c>
      <c r="L689">
        <v>1082</v>
      </c>
      <c r="M689">
        <v>74</v>
      </c>
      <c r="N689">
        <v>350</v>
      </c>
      <c r="O689" t="s">
        <v>24</v>
      </c>
      <c r="P689">
        <v>0</v>
      </c>
      <c r="Q689">
        <v>131572</v>
      </c>
      <c r="R689" t="s">
        <v>864</v>
      </c>
      <c r="S689" s="1">
        <v>7512</v>
      </c>
      <c r="T689">
        <v>9.1999999999999993</v>
      </c>
      <c r="U689" s="2">
        <v>0.04</v>
      </c>
      <c r="V689" s="3">
        <v>0.5</v>
      </c>
      <c r="W689" s="3">
        <v>0.5</v>
      </c>
      <c r="X689" t="s">
        <v>863</v>
      </c>
      <c r="Y689" t="b">
        <v>0</v>
      </c>
    </row>
    <row r="690" spans="1:25" x14ac:dyDescent="0.25">
      <c r="A690" t="s">
        <v>696</v>
      </c>
      <c r="B690" t="s">
        <v>865</v>
      </c>
      <c r="C690" t="s">
        <v>698</v>
      </c>
      <c r="D690">
        <v>7730</v>
      </c>
      <c r="E690">
        <v>24.7</v>
      </c>
      <c r="F690">
        <v>1033</v>
      </c>
      <c r="G690">
        <v>14.6</v>
      </c>
      <c r="H690">
        <v>1157</v>
      </c>
      <c r="I690">
        <v>71.7</v>
      </c>
      <c r="J690">
        <v>520</v>
      </c>
      <c r="K690">
        <v>17.2</v>
      </c>
      <c r="L690">
        <v>1740</v>
      </c>
      <c r="M690">
        <v>78.3</v>
      </c>
      <c r="N690">
        <v>279</v>
      </c>
      <c r="O690" t="s">
        <v>24</v>
      </c>
      <c r="P690">
        <v>0</v>
      </c>
      <c r="Q690">
        <v>625947</v>
      </c>
      <c r="R690" t="s">
        <v>359</v>
      </c>
      <c r="S690" s="1">
        <v>4350</v>
      </c>
      <c r="T690">
        <v>8.1</v>
      </c>
      <c r="U690" s="2">
        <v>0.14000000000000001</v>
      </c>
      <c r="V690" s="3">
        <v>0.52</v>
      </c>
      <c r="W690" s="3">
        <v>0.48</v>
      </c>
      <c r="X690" t="s">
        <v>865</v>
      </c>
      <c r="Y690" t="b">
        <v>0</v>
      </c>
    </row>
    <row r="691" spans="1:25" x14ac:dyDescent="0.25">
      <c r="A691" t="s">
        <v>696</v>
      </c>
      <c r="B691" t="s">
        <v>866</v>
      </c>
      <c r="C691" t="s">
        <v>698</v>
      </c>
      <c r="D691">
        <v>7750</v>
      </c>
      <c r="E691">
        <v>25.7</v>
      </c>
      <c r="F691">
        <v>962</v>
      </c>
      <c r="G691">
        <v>20.6</v>
      </c>
      <c r="H691">
        <v>785</v>
      </c>
      <c r="I691">
        <v>65.7</v>
      </c>
      <c r="J691">
        <v>659</v>
      </c>
      <c r="K691">
        <v>48.1</v>
      </c>
      <c r="L691">
        <v>841</v>
      </c>
      <c r="M691">
        <v>69.099999999999994</v>
      </c>
      <c r="N691">
        <v>420</v>
      </c>
      <c r="O691" t="s">
        <v>24</v>
      </c>
      <c r="P691">
        <v>0</v>
      </c>
      <c r="Q691">
        <v>131586</v>
      </c>
      <c r="R691" t="s">
        <v>432</v>
      </c>
      <c r="S691" s="1">
        <v>8521</v>
      </c>
      <c r="T691">
        <v>11.4</v>
      </c>
      <c r="U691" s="2">
        <v>0.14000000000000001</v>
      </c>
      <c r="V691" s="3">
        <v>0.4</v>
      </c>
      <c r="W691" s="3">
        <v>0.6</v>
      </c>
      <c r="X691" t="s">
        <v>866</v>
      </c>
      <c r="Y691" t="b">
        <v>0</v>
      </c>
    </row>
    <row r="692" spans="1:25" x14ac:dyDescent="0.25">
      <c r="A692" t="s">
        <v>696</v>
      </c>
      <c r="B692" t="s">
        <v>867</v>
      </c>
      <c r="C692" t="s">
        <v>698</v>
      </c>
      <c r="D692">
        <v>7760</v>
      </c>
      <c r="E692">
        <v>50</v>
      </c>
      <c r="F692">
        <v>135</v>
      </c>
      <c r="G692">
        <v>18.5</v>
      </c>
      <c r="H692">
        <v>892</v>
      </c>
      <c r="I692">
        <v>54.3</v>
      </c>
      <c r="J692">
        <v>908</v>
      </c>
      <c r="K692">
        <v>45.1</v>
      </c>
      <c r="L692">
        <v>891</v>
      </c>
      <c r="M692">
        <v>37.5</v>
      </c>
      <c r="N692">
        <v>1220</v>
      </c>
      <c r="O692" t="s">
        <v>24</v>
      </c>
      <c r="P692">
        <v>0</v>
      </c>
      <c r="Q692">
        <v>931</v>
      </c>
      <c r="R692" t="s">
        <v>423</v>
      </c>
      <c r="S692" s="1">
        <v>11742</v>
      </c>
      <c r="T692">
        <v>6.2</v>
      </c>
      <c r="U692" s="2">
        <v>0.12</v>
      </c>
      <c r="V692" s="3">
        <v>0.56000000000000005</v>
      </c>
      <c r="W692" s="3">
        <v>0.44</v>
      </c>
      <c r="X692" t="s">
        <v>867</v>
      </c>
      <c r="Y692" t="b">
        <v>0</v>
      </c>
    </row>
    <row r="693" spans="1:25" x14ac:dyDescent="0.25">
      <c r="A693" t="s">
        <v>696</v>
      </c>
      <c r="B693" t="s">
        <v>868</v>
      </c>
      <c r="C693" t="s">
        <v>698</v>
      </c>
      <c r="D693">
        <v>7770</v>
      </c>
      <c r="E693">
        <v>25.1</v>
      </c>
      <c r="F693">
        <v>999</v>
      </c>
      <c r="G693">
        <v>16.8</v>
      </c>
      <c r="H693">
        <v>986</v>
      </c>
      <c r="I693">
        <v>58</v>
      </c>
      <c r="J693">
        <v>823</v>
      </c>
      <c r="K693">
        <v>70.8</v>
      </c>
      <c r="L693">
        <v>413</v>
      </c>
      <c r="M693">
        <v>60.8</v>
      </c>
      <c r="N693">
        <v>569</v>
      </c>
      <c r="O693" t="s">
        <v>24</v>
      </c>
      <c r="P693">
        <v>0</v>
      </c>
      <c r="Q693">
        <v>603210</v>
      </c>
      <c r="R693" t="s">
        <v>359</v>
      </c>
      <c r="S693" s="1">
        <v>4300</v>
      </c>
      <c r="T693">
        <v>9</v>
      </c>
      <c r="U693" s="2">
        <v>0.19</v>
      </c>
      <c r="V693" s="3">
        <v>0.32</v>
      </c>
      <c r="W693" s="3">
        <v>0.68</v>
      </c>
      <c r="X693" t="s">
        <v>868</v>
      </c>
      <c r="Y693" t="b">
        <v>0</v>
      </c>
    </row>
    <row r="694" spans="1:25" x14ac:dyDescent="0.25">
      <c r="A694" t="s">
        <v>696</v>
      </c>
      <c r="B694" t="s">
        <v>869</v>
      </c>
      <c r="C694" t="s">
        <v>698</v>
      </c>
      <c r="D694">
        <v>7800</v>
      </c>
      <c r="E694">
        <v>24.3</v>
      </c>
      <c r="F694">
        <v>1060</v>
      </c>
      <c r="G694">
        <v>11.9</v>
      </c>
      <c r="H694">
        <v>1420</v>
      </c>
      <c r="I694">
        <v>84.8</v>
      </c>
      <c r="J694">
        <v>217</v>
      </c>
      <c r="K694">
        <v>23</v>
      </c>
      <c r="L694">
        <v>1402</v>
      </c>
      <c r="M694">
        <v>28.7</v>
      </c>
      <c r="N694">
        <v>1555</v>
      </c>
      <c r="O694" t="s">
        <v>24</v>
      </c>
      <c r="P694">
        <v>0</v>
      </c>
      <c r="Q694">
        <v>624714</v>
      </c>
      <c r="R694" t="s">
        <v>296</v>
      </c>
      <c r="S694" s="1">
        <v>10647</v>
      </c>
      <c r="T694">
        <v>15.1</v>
      </c>
      <c r="U694" s="2">
        <v>0.01</v>
      </c>
      <c r="V694" s="3">
        <v>0.34</v>
      </c>
      <c r="W694" s="3">
        <v>0.66</v>
      </c>
      <c r="X694" t="s">
        <v>869</v>
      </c>
      <c r="Y694" t="b">
        <v>0</v>
      </c>
    </row>
    <row r="695" spans="1:25" x14ac:dyDescent="0.25">
      <c r="A695" t="s">
        <v>696</v>
      </c>
      <c r="B695" t="s">
        <v>870</v>
      </c>
      <c r="C695" t="s">
        <v>698</v>
      </c>
      <c r="D695">
        <v>7820</v>
      </c>
      <c r="E695">
        <v>12.9</v>
      </c>
      <c r="F695">
        <v>1852</v>
      </c>
      <c r="G695">
        <v>16</v>
      </c>
      <c r="H695">
        <v>1051</v>
      </c>
      <c r="I695">
        <v>90.6</v>
      </c>
      <c r="J695">
        <v>117</v>
      </c>
      <c r="K695">
        <v>20.9</v>
      </c>
      <c r="L695">
        <v>1489</v>
      </c>
      <c r="M695">
        <v>63.1</v>
      </c>
      <c r="N695">
        <v>516</v>
      </c>
      <c r="O695" t="s">
        <v>24</v>
      </c>
      <c r="P695">
        <v>0</v>
      </c>
      <c r="Q695">
        <v>623046</v>
      </c>
      <c r="R695" t="s">
        <v>737</v>
      </c>
      <c r="S695" s="1">
        <v>28400</v>
      </c>
      <c r="T695">
        <v>21.9</v>
      </c>
      <c r="U695" s="2">
        <v>0.01</v>
      </c>
      <c r="V695" s="3">
        <v>0.56999999999999995</v>
      </c>
      <c r="W695" s="3">
        <v>0.43</v>
      </c>
      <c r="X695" t="s">
        <v>871</v>
      </c>
      <c r="Y695" t="b">
        <v>0</v>
      </c>
    </row>
    <row r="696" spans="1:25" x14ac:dyDescent="0.25">
      <c r="A696" t="s">
        <v>696</v>
      </c>
      <c r="B696" t="s">
        <v>872</v>
      </c>
      <c r="C696" t="s">
        <v>698</v>
      </c>
      <c r="D696">
        <v>7830</v>
      </c>
      <c r="E696">
        <v>19.5</v>
      </c>
      <c r="F696">
        <v>1425</v>
      </c>
      <c r="G696">
        <v>32.299999999999997</v>
      </c>
      <c r="H696">
        <v>413</v>
      </c>
      <c r="I696">
        <v>57.3</v>
      </c>
      <c r="J696">
        <v>841</v>
      </c>
      <c r="K696">
        <v>70.3</v>
      </c>
      <c r="L696">
        <v>426</v>
      </c>
      <c r="M696">
        <v>62.1</v>
      </c>
      <c r="N696">
        <v>541</v>
      </c>
      <c r="O696" t="s">
        <v>24</v>
      </c>
      <c r="P696">
        <v>6</v>
      </c>
      <c r="Q696">
        <v>623367</v>
      </c>
      <c r="R696" t="s">
        <v>55</v>
      </c>
      <c r="S696" s="1">
        <v>39142</v>
      </c>
      <c r="T696">
        <v>42.8</v>
      </c>
      <c r="U696" s="2">
        <v>0.09</v>
      </c>
      <c r="V696" s="3">
        <v>0.55000000000000004</v>
      </c>
      <c r="W696" s="3">
        <v>0.45</v>
      </c>
      <c r="X696" t="s">
        <v>872</v>
      </c>
      <c r="Y696" t="b">
        <v>0</v>
      </c>
    </row>
    <row r="697" spans="1:25" x14ac:dyDescent="0.25">
      <c r="A697" t="s">
        <v>696</v>
      </c>
      <c r="B697" t="s">
        <v>873</v>
      </c>
      <c r="C697" t="s">
        <v>698</v>
      </c>
      <c r="D697">
        <v>7840</v>
      </c>
      <c r="E697">
        <v>21.4</v>
      </c>
      <c r="F697">
        <v>1278</v>
      </c>
      <c r="G697">
        <v>22.6</v>
      </c>
      <c r="H697">
        <v>705</v>
      </c>
      <c r="I697">
        <v>77.3</v>
      </c>
      <c r="J697">
        <v>389</v>
      </c>
      <c r="K697">
        <v>54.9</v>
      </c>
      <c r="L697">
        <v>727</v>
      </c>
      <c r="M697">
        <v>43.2</v>
      </c>
      <c r="N697">
        <v>1016</v>
      </c>
      <c r="O697" t="s">
        <v>24</v>
      </c>
      <c r="P697">
        <v>0</v>
      </c>
      <c r="Q697">
        <v>632991</v>
      </c>
      <c r="R697" t="s">
        <v>233</v>
      </c>
      <c r="S697" s="1">
        <v>6223</v>
      </c>
      <c r="T697">
        <v>20</v>
      </c>
      <c r="U697" s="2">
        <v>0.04</v>
      </c>
      <c r="V697" s="3">
        <v>0.52</v>
      </c>
      <c r="W697" s="3">
        <v>0.48</v>
      </c>
      <c r="X697" t="s">
        <v>873</v>
      </c>
      <c r="Y697" t="b">
        <v>0</v>
      </c>
    </row>
    <row r="698" spans="1:25" x14ac:dyDescent="0.25">
      <c r="A698" t="s">
        <v>696</v>
      </c>
      <c r="B698" t="s">
        <v>874</v>
      </c>
      <c r="C698" t="s">
        <v>698</v>
      </c>
      <c r="D698">
        <v>7850</v>
      </c>
      <c r="E698">
        <v>28.5</v>
      </c>
      <c r="F698">
        <v>777</v>
      </c>
      <c r="G698">
        <v>20.2</v>
      </c>
      <c r="H698">
        <v>802</v>
      </c>
      <c r="I698">
        <v>73.099999999999994</v>
      </c>
      <c r="J698">
        <v>481</v>
      </c>
      <c r="K698">
        <v>61.1</v>
      </c>
      <c r="L698">
        <v>626</v>
      </c>
      <c r="M698">
        <v>41.8</v>
      </c>
      <c r="N698">
        <v>1060</v>
      </c>
      <c r="O698" t="s">
        <v>24</v>
      </c>
      <c r="P698">
        <v>0</v>
      </c>
      <c r="Q698">
        <v>623457</v>
      </c>
      <c r="R698" t="s">
        <v>233</v>
      </c>
      <c r="S698" s="1">
        <v>13023</v>
      </c>
      <c r="T698">
        <v>19.3</v>
      </c>
      <c r="U698" s="2">
        <v>0.05</v>
      </c>
      <c r="V698" s="3">
        <v>0.55000000000000004</v>
      </c>
      <c r="W698" s="3">
        <v>0.45</v>
      </c>
      <c r="X698" t="s">
        <v>874</v>
      </c>
      <c r="Y698" t="b">
        <v>0</v>
      </c>
    </row>
    <row r="699" spans="1:25" x14ac:dyDescent="0.25">
      <c r="A699" t="s">
        <v>696</v>
      </c>
      <c r="B699" t="s">
        <v>875</v>
      </c>
      <c r="C699" t="s">
        <v>698</v>
      </c>
      <c r="D699">
        <v>7860</v>
      </c>
      <c r="E699">
        <v>21.3</v>
      </c>
      <c r="F699">
        <v>1283</v>
      </c>
      <c r="G699">
        <v>22.4</v>
      </c>
      <c r="H699">
        <v>717</v>
      </c>
      <c r="I699">
        <v>62</v>
      </c>
      <c r="J699">
        <v>737</v>
      </c>
      <c r="K699">
        <v>50.1</v>
      </c>
      <c r="L699">
        <v>806</v>
      </c>
      <c r="M699">
        <v>82.4</v>
      </c>
      <c r="N699">
        <v>215</v>
      </c>
      <c r="O699" t="s">
        <v>24</v>
      </c>
      <c r="P699">
        <v>0</v>
      </c>
      <c r="Q699">
        <v>128788</v>
      </c>
      <c r="R699" t="s">
        <v>25</v>
      </c>
      <c r="S699" s="1">
        <v>19825</v>
      </c>
      <c r="T699">
        <v>20.100000000000001</v>
      </c>
      <c r="U699" s="2">
        <v>0.1</v>
      </c>
      <c r="V699" s="3">
        <v>0.56000000000000005</v>
      </c>
      <c r="W699" s="3">
        <v>0.44</v>
      </c>
      <c r="X699" t="s">
        <v>875</v>
      </c>
      <c r="Y699" t="b">
        <v>0</v>
      </c>
    </row>
    <row r="700" spans="1:25" x14ac:dyDescent="0.25">
      <c r="A700" t="s">
        <v>696</v>
      </c>
      <c r="B700" t="s">
        <v>876</v>
      </c>
      <c r="C700" t="s">
        <v>698</v>
      </c>
      <c r="D700">
        <v>7870</v>
      </c>
      <c r="E700">
        <v>33.299999999999997</v>
      </c>
      <c r="F700">
        <v>531</v>
      </c>
      <c r="G700">
        <v>14.4</v>
      </c>
      <c r="H700">
        <v>1172</v>
      </c>
      <c r="I700">
        <v>62.2</v>
      </c>
      <c r="J700">
        <v>728</v>
      </c>
      <c r="K700">
        <v>53.2</v>
      </c>
      <c r="L700">
        <v>748</v>
      </c>
      <c r="M700">
        <v>73.099999999999994</v>
      </c>
      <c r="N700">
        <v>363</v>
      </c>
      <c r="O700" t="s">
        <v>24</v>
      </c>
      <c r="P700">
        <v>0</v>
      </c>
      <c r="Q700">
        <v>623343</v>
      </c>
      <c r="R700" t="s">
        <v>298</v>
      </c>
      <c r="S700" s="1">
        <v>35180</v>
      </c>
      <c r="T700">
        <v>9.6</v>
      </c>
      <c r="U700" s="2">
        <v>7.0000000000000007E-2</v>
      </c>
      <c r="V700" s="3">
        <v>0.53</v>
      </c>
      <c r="W700" s="3">
        <v>0.47</v>
      </c>
      <c r="X700" t="s">
        <v>876</v>
      </c>
      <c r="Y700" t="b">
        <v>0</v>
      </c>
    </row>
    <row r="701" spans="1:25" x14ac:dyDescent="0.25">
      <c r="A701" t="s">
        <v>696</v>
      </c>
      <c r="B701" t="s">
        <v>877</v>
      </c>
      <c r="C701" t="s">
        <v>698</v>
      </c>
      <c r="D701">
        <v>7880</v>
      </c>
      <c r="E701">
        <v>31.6</v>
      </c>
      <c r="F701">
        <v>611</v>
      </c>
      <c r="G701">
        <v>23.4</v>
      </c>
      <c r="H701">
        <v>674</v>
      </c>
      <c r="I701">
        <v>55</v>
      </c>
      <c r="J701">
        <v>889</v>
      </c>
      <c r="K701">
        <v>45.8</v>
      </c>
      <c r="L701">
        <v>881</v>
      </c>
      <c r="M701">
        <v>93.4</v>
      </c>
      <c r="N701">
        <v>77</v>
      </c>
      <c r="O701" t="s">
        <v>24</v>
      </c>
      <c r="P701">
        <v>0</v>
      </c>
      <c r="Q701">
        <v>622878</v>
      </c>
      <c r="R701" t="s">
        <v>186</v>
      </c>
      <c r="S701" s="1">
        <v>6307</v>
      </c>
      <c r="T701">
        <v>10</v>
      </c>
      <c r="U701" s="2">
        <v>0.35</v>
      </c>
      <c r="V701" s="3">
        <v>0.67</v>
      </c>
      <c r="W701" s="3">
        <v>0.33</v>
      </c>
      <c r="X701" t="s">
        <v>877</v>
      </c>
      <c r="Y701" t="b">
        <v>0</v>
      </c>
    </row>
    <row r="702" spans="1:25" x14ac:dyDescent="0.25">
      <c r="A702" t="s">
        <v>696</v>
      </c>
      <c r="B702" t="s">
        <v>878</v>
      </c>
      <c r="C702" t="s">
        <v>698</v>
      </c>
      <c r="D702">
        <v>7890</v>
      </c>
      <c r="E702">
        <v>35.299999999999997</v>
      </c>
      <c r="F702">
        <v>453</v>
      </c>
      <c r="G702">
        <v>11.7</v>
      </c>
      <c r="H702">
        <v>1447</v>
      </c>
      <c r="I702">
        <v>69.3</v>
      </c>
      <c r="J702">
        <v>574</v>
      </c>
      <c r="K702">
        <v>17.8</v>
      </c>
      <c r="L702">
        <v>1683</v>
      </c>
      <c r="M702">
        <v>25.2</v>
      </c>
      <c r="N702">
        <v>1699</v>
      </c>
      <c r="O702" t="s">
        <v>24</v>
      </c>
      <c r="P702">
        <v>0</v>
      </c>
      <c r="Q702">
        <v>701800</v>
      </c>
      <c r="R702" t="s">
        <v>423</v>
      </c>
      <c r="S702" s="1">
        <v>4556</v>
      </c>
      <c r="T702">
        <v>12.4</v>
      </c>
      <c r="U702" s="2">
        <v>0.05</v>
      </c>
      <c r="V702" s="3">
        <v>0.52</v>
      </c>
      <c r="W702" s="3">
        <v>0.48</v>
      </c>
      <c r="X702" t="s">
        <v>878</v>
      </c>
      <c r="Y702" t="b">
        <v>0</v>
      </c>
    </row>
    <row r="703" spans="1:25" x14ac:dyDescent="0.25">
      <c r="A703" t="s">
        <v>696</v>
      </c>
      <c r="B703" t="s">
        <v>879</v>
      </c>
      <c r="C703" t="s">
        <v>698</v>
      </c>
      <c r="D703">
        <v>7900</v>
      </c>
      <c r="E703">
        <v>27.9</v>
      </c>
      <c r="F703">
        <v>811</v>
      </c>
      <c r="G703">
        <v>15.6</v>
      </c>
      <c r="H703">
        <v>1081</v>
      </c>
      <c r="I703">
        <v>68.3</v>
      </c>
      <c r="J703">
        <v>597</v>
      </c>
      <c r="K703">
        <v>28.9</v>
      </c>
      <c r="L703">
        <v>1206</v>
      </c>
      <c r="M703">
        <v>46.2</v>
      </c>
      <c r="N703">
        <v>924</v>
      </c>
      <c r="O703" t="s">
        <v>24</v>
      </c>
      <c r="P703">
        <v>0</v>
      </c>
      <c r="Q703">
        <v>587706</v>
      </c>
      <c r="R703" t="s">
        <v>296</v>
      </c>
      <c r="S703" s="1">
        <v>37686</v>
      </c>
      <c r="T703">
        <v>18.8</v>
      </c>
      <c r="U703" s="2">
        <v>0.05</v>
      </c>
      <c r="V703" s="3">
        <v>0.3</v>
      </c>
      <c r="W703" s="3">
        <v>0.7</v>
      </c>
      <c r="X703" t="s">
        <v>879</v>
      </c>
      <c r="Y703" t="b">
        <v>0</v>
      </c>
    </row>
    <row r="704" spans="1:25" x14ac:dyDescent="0.25">
      <c r="A704" t="s">
        <v>696</v>
      </c>
      <c r="B704" t="s">
        <v>880</v>
      </c>
      <c r="C704" t="s">
        <v>698</v>
      </c>
      <c r="D704">
        <v>7910</v>
      </c>
      <c r="E704">
        <v>33.1</v>
      </c>
      <c r="F704">
        <v>542</v>
      </c>
      <c r="G704">
        <v>29.9</v>
      </c>
      <c r="H704">
        <v>477</v>
      </c>
      <c r="I704">
        <v>55.6</v>
      </c>
      <c r="J704">
        <v>875</v>
      </c>
      <c r="K704">
        <v>37.1</v>
      </c>
      <c r="L704">
        <v>1045</v>
      </c>
      <c r="M704">
        <v>45.6</v>
      </c>
      <c r="N704">
        <v>943</v>
      </c>
      <c r="O704" t="s">
        <v>24</v>
      </c>
      <c r="P704">
        <v>0</v>
      </c>
      <c r="Q704">
        <v>813</v>
      </c>
      <c r="R704" t="s">
        <v>777</v>
      </c>
      <c r="S704" s="1">
        <v>34342</v>
      </c>
      <c r="T704">
        <v>10.9</v>
      </c>
      <c r="U704" s="2">
        <v>0.09</v>
      </c>
      <c r="V704" s="3">
        <v>0.62</v>
      </c>
      <c r="W704" s="3">
        <v>0.38</v>
      </c>
      <c r="X704" t="s">
        <v>880</v>
      </c>
      <c r="Y704" t="b">
        <v>0</v>
      </c>
    </row>
    <row r="705" spans="1:25" x14ac:dyDescent="0.25">
      <c r="A705" t="s">
        <v>696</v>
      </c>
      <c r="B705" t="s">
        <v>881</v>
      </c>
      <c r="C705" t="s">
        <v>698</v>
      </c>
      <c r="D705">
        <v>7920</v>
      </c>
      <c r="E705">
        <v>22</v>
      </c>
      <c r="F705">
        <v>1233</v>
      </c>
      <c r="G705">
        <v>23.8</v>
      </c>
      <c r="H705">
        <v>665</v>
      </c>
      <c r="I705">
        <v>59.3</v>
      </c>
      <c r="J705">
        <v>799</v>
      </c>
      <c r="K705">
        <v>22.6</v>
      </c>
      <c r="L705">
        <v>1415</v>
      </c>
      <c r="M705">
        <v>65.7</v>
      </c>
      <c r="N705">
        <v>472</v>
      </c>
      <c r="O705" t="s">
        <v>24</v>
      </c>
      <c r="P705">
        <v>0</v>
      </c>
      <c r="Q705">
        <v>587871</v>
      </c>
      <c r="R705" t="s">
        <v>245</v>
      </c>
      <c r="S705" s="1">
        <v>24605</v>
      </c>
      <c r="T705">
        <v>36.700000000000003</v>
      </c>
      <c r="U705" s="2">
        <v>0.06</v>
      </c>
      <c r="V705" s="3">
        <v>0.61</v>
      </c>
      <c r="W705" s="3">
        <v>0.39</v>
      </c>
      <c r="X705" t="s">
        <v>881</v>
      </c>
      <c r="Y705" t="b">
        <v>0</v>
      </c>
    </row>
    <row r="706" spans="1:25" x14ac:dyDescent="0.25">
      <c r="A706" t="s">
        <v>696</v>
      </c>
      <c r="B706" t="s">
        <v>882</v>
      </c>
      <c r="C706" t="s">
        <v>698</v>
      </c>
      <c r="D706">
        <v>7930</v>
      </c>
      <c r="E706">
        <v>24.4</v>
      </c>
      <c r="F706">
        <v>1053</v>
      </c>
      <c r="G706">
        <v>16</v>
      </c>
      <c r="H706">
        <v>1052</v>
      </c>
      <c r="I706">
        <v>66.5</v>
      </c>
      <c r="J706">
        <v>638</v>
      </c>
      <c r="K706">
        <v>24.2</v>
      </c>
      <c r="L706">
        <v>1360</v>
      </c>
      <c r="M706">
        <v>86.9</v>
      </c>
      <c r="N706">
        <v>170</v>
      </c>
      <c r="O706" t="s">
        <v>24</v>
      </c>
      <c r="P706">
        <v>0</v>
      </c>
      <c r="Q706">
        <v>131427</v>
      </c>
      <c r="R706" t="s">
        <v>25</v>
      </c>
      <c r="S706" s="1">
        <v>14005</v>
      </c>
      <c r="T706">
        <v>24.6</v>
      </c>
      <c r="U706" s="2">
        <v>0.25</v>
      </c>
      <c r="V706" s="3">
        <v>0.62</v>
      </c>
      <c r="W706" s="3">
        <v>0.38</v>
      </c>
      <c r="X706" t="s">
        <v>882</v>
      </c>
      <c r="Y706" t="b">
        <v>0</v>
      </c>
    </row>
    <row r="707" spans="1:25" x14ac:dyDescent="0.25">
      <c r="A707" t="s">
        <v>696</v>
      </c>
      <c r="B707" t="s">
        <v>883</v>
      </c>
      <c r="C707" t="s">
        <v>698</v>
      </c>
      <c r="D707">
        <v>7950</v>
      </c>
      <c r="E707">
        <v>19.100000000000001</v>
      </c>
      <c r="F707">
        <v>1464</v>
      </c>
      <c r="G707">
        <v>14.7</v>
      </c>
      <c r="H707">
        <v>1151</v>
      </c>
      <c r="I707">
        <v>64.7</v>
      </c>
      <c r="J707">
        <v>680</v>
      </c>
      <c r="K707">
        <v>40.700000000000003</v>
      </c>
      <c r="L707">
        <v>964</v>
      </c>
      <c r="M707">
        <v>81.099999999999994</v>
      </c>
      <c r="N707">
        <v>238</v>
      </c>
      <c r="O707" t="s">
        <v>24</v>
      </c>
      <c r="P707">
        <v>0</v>
      </c>
      <c r="Q707">
        <v>621402</v>
      </c>
      <c r="R707" t="s">
        <v>25</v>
      </c>
      <c r="S707" s="1">
        <v>15115</v>
      </c>
      <c r="T707">
        <v>16.7</v>
      </c>
      <c r="U707" s="2">
        <v>0.28000000000000003</v>
      </c>
      <c r="V707" s="3">
        <v>0.62</v>
      </c>
      <c r="W707" s="3">
        <v>0.38</v>
      </c>
      <c r="X707" t="s">
        <v>883</v>
      </c>
      <c r="Y707" t="b">
        <v>0</v>
      </c>
    </row>
    <row r="708" spans="1:25" x14ac:dyDescent="0.25">
      <c r="A708" t="s">
        <v>696</v>
      </c>
      <c r="B708" t="s">
        <v>884</v>
      </c>
      <c r="C708" t="s">
        <v>698</v>
      </c>
      <c r="D708">
        <v>7970</v>
      </c>
      <c r="E708">
        <v>40.700000000000003</v>
      </c>
      <c r="F708">
        <v>290</v>
      </c>
      <c r="G708">
        <v>13.3</v>
      </c>
      <c r="H708">
        <v>1282</v>
      </c>
      <c r="I708">
        <v>66.900000000000006</v>
      </c>
      <c r="J708">
        <v>626</v>
      </c>
      <c r="K708">
        <v>36.5</v>
      </c>
      <c r="L708">
        <v>1063</v>
      </c>
      <c r="M708">
        <v>37.700000000000003</v>
      </c>
      <c r="N708">
        <v>1211</v>
      </c>
      <c r="O708" t="s">
        <v>24</v>
      </c>
      <c r="P708">
        <v>0</v>
      </c>
      <c r="Q708">
        <v>623634</v>
      </c>
      <c r="R708" t="s">
        <v>777</v>
      </c>
      <c r="S708" s="1">
        <v>8014</v>
      </c>
      <c r="T708">
        <v>10.9</v>
      </c>
      <c r="U708" s="2">
        <v>0.14000000000000001</v>
      </c>
      <c r="V708" s="3">
        <v>0.72</v>
      </c>
      <c r="W708" s="3">
        <v>0.28000000000000003</v>
      </c>
      <c r="X708" t="s">
        <v>884</v>
      </c>
      <c r="Y708" t="b">
        <v>0</v>
      </c>
    </row>
    <row r="709" spans="1:25" x14ac:dyDescent="0.25">
      <c r="A709" t="s">
        <v>696</v>
      </c>
      <c r="B709" t="s">
        <v>885</v>
      </c>
      <c r="C709" t="s">
        <v>698</v>
      </c>
      <c r="D709">
        <v>7990</v>
      </c>
      <c r="E709">
        <v>18.600000000000001</v>
      </c>
      <c r="F709">
        <v>1498</v>
      </c>
      <c r="G709">
        <v>15.1</v>
      </c>
      <c r="H709">
        <v>1118</v>
      </c>
      <c r="I709">
        <v>70.8</v>
      </c>
      <c r="J709">
        <v>546</v>
      </c>
      <c r="K709">
        <v>20.9</v>
      </c>
      <c r="L709">
        <v>1491</v>
      </c>
      <c r="M709">
        <v>77.3</v>
      </c>
      <c r="N709">
        <v>291</v>
      </c>
      <c r="O709" t="s">
        <v>24</v>
      </c>
      <c r="P709">
        <v>11</v>
      </c>
      <c r="Q709">
        <v>672267</v>
      </c>
      <c r="R709" t="s">
        <v>42</v>
      </c>
      <c r="S709" s="1">
        <v>19535</v>
      </c>
      <c r="T709">
        <v>19.899999999999999</v>
      </c>
      <c r="U709" s="2">
        <v>0.04</v>
      </c>
      <c r="V709" s="3">
        <v>0.51</v>
      </c>
      <c r="W709" s="3">
        <v>0.49</v>
      </c>
      <c r="X709" t="s">
        <v>886</v>
      </c>
      <c r="Y709" t="b">
        <v>0</v>
      </c>
    </row>
    <row r="710" spans="1:25" x14ac:dyDescent="0.25">
      <c r="A710" t="s">
        <v>696</v>
      </c>
      <c r="B710" t="s">
        <v>887</v>
      </c>
      <c r="C710" t="s">
        <v>698</v>
      </c>
      <c r="D710">
        <v>8000</v>
      </c>
      <c r="E710">
        <v>24.3</v>
      </c>
      <c r="F710">
        <v>1063</v>
      </c>
      <c r="G710">
        <v>25</v>
      </c>
      <c r="H710">
        <v>616</v>
      </c>
      <c r="I710">
        <v>61</v>
      </c>
      <c r="J710">
        <v>756</v>
      </c>
      <c r="K710">
        <v>77.5</v>
      </c>
      <c r="L710">
        <v>298</v>
      </c>
      <c r="M710">
        <v>25.9</v>
      </c>
      <c r="N710">
        <v>1668</v>
      </c>
      <c r="O710" t="s">
        <v>24</v>
      </c>
      <c r="P710">
        <v>0</v>
      </c>
      <c r="Q710">
        <v>1043</v>
      </c>
      <c r="R710" t="s">
        <v>42</v>
      </c>
      <c r="S710" s="1">
        <v>37660</v>
      </c>
      <c r="T710">
        <v>15.3</v>
      </c>
      <c r="U710" s="2">
        <v>0.01</v>
      </c>
      <c r="V710" s="3">
        <v>0.26</v>
      </c>
      <c r="W710" s="3">
        <v>0.74</v>
      </c>
      <c r="X710" t="s">
        <v>887</v>
      </c>
      <c r="Y710" t="b">
        <v>0</v>
      </c>
    </row>
    <row r="711" spans="1:25" x14ac:dyDescent="0.25">
      <c r="A711" t="s">
        <v>696</v>
      </c>
      <c r="B711" t="s">
        <v>888</v>
      </c>
      <c r="C711" t="s">
        <v>698</v>
      </c>
      <c r="D711">
        <v>8010</v>
      </c>
      <c r="E711">
        <v>24.1</v>
      </c>
      <c r="F711">
        <v>1076</v>
      </c>
      <c r="G711">
        <v>18</v>
      </c>
      <c r="H711">
        <v>921</v>
      </c>
      <c r="I711">
        <v>66.8</v>
      </c>
      <c r="J711">
        <v>629</v>
      </c>
      <c r="K711">
        <v>47</v>
      </c>
      <c r="L711">
        <v>864</v>
      </c>
      <c r="M711">
        <v>54.9</v>
      </c>
      <c r="N711">
        <v>678</v>
      </c>
      <c r="O711" t="s">
        <v>24</v>
      </c>
      <c r="P711">
        <v>0</v>
      </c>
      <c r="Q711">
        <v>131728</v>
      </c>
      <c r="R711" t="s">
        <v>115</v>
      </c>
      <c r="S711" s="1">
        <v>19063</v>
      </c>
      <c r="T711">
        <v>14.7</v>
      </c>
      <c r="U711" s="2">
        <v>0.05</v>
      </c>
      <c r="V711" s="3">
        <v>0.5</v>
      </c>
      <c r="W711" s="3">
        <v>0.5</v>
      </c>
      <c r="X711" t="s">
        <v>888</v>
      </c>
      <c r="Y711" t="b">
        <v>0</v>
      </c>
    </row>
    <row r="712" spans="1:25" x14ac:dyDescent="0.25">
      <c r="A712" t="s">
        <v>696</v>
      </c>
      <c r="B712" t="s">
        <v>889</v>
      </c>
      <c r="C712" t="s">
        <v>698</v>
      </c>
      <c r="D712">
        <v>8020</v>
      </c>
      <c r="E712">
        <v>20.3</v>
      </c>
      <c r="F712">
        <v>1353</v>
      </c>
      <c r="G712">
        <v>19</v>
      </c>
      <c r="H712">
        <v>865</v>
      </c>
      <c r="I712">
        <v>75.400000000000006</v>
      </c>
      <c r="J712">
        <v>433</v>
      </c>
      <c r="K712">
        <v>54.1</v>
      </c>
      <c r="L712">
        <v>736</v>
      </c>
      <c r="M712">
        <v>35.6</v>
      </c>
      <c r="N712">
        <v>1292</v>
      </c>
      <c r="O712" t="s">
        <v>24</v>
      </c>
      <c r="P712">
        <v>0</v>
      </c>
      <c r="Q712">
        <v>623121</v>
      </c>
      <c r="R712" t="s">
        <v>42</v>
      </c>
      <c r="S712" s="1">
        <v>28884</v>
      </c>
      <c r="T712">
        <v>12.2</v>
      </c>
      <c r="U712" s="2">
        <v>0.05</v>
      </c>
      <c r="V712" s="3" t="s">
        <v>2857</v>
      </c>
      <c r="W712" s="3" t="s">
        <v>2857</v>
      </c>
      <c r="X712" t="s">
        <v>889</v>
      </c>
      <c r="Y712" t="b">
        <v>0</v>
      </c>
    </row>
    <row r="713" spans="1:25" x14ac:dyDescent="0.25">
      <c r="A713" t="s">
        <v>696</v>
      </c>
      <c r="B713" t="s">
        <v>890</v>
      </c>
      <c r="C713" t="s">
        <v>698</v>
      </c>
      <c r="D713">
        <v>8030</v>
      </c>
      <c r="E713">
        <v>18.7</v>
      </c>
      <c r="F713">
        <v>1488</v>
      </c>
      <c r="G713">
        <v>19.8</v>
      </c>
      <c r="H713">
        <v>827</v>
      </c>
      <c r="I713">
        <v>82.5</v>
      </c>
      <c r="J713">
        <v>274</v>
      </c>
      <c r="K713">
        <v>35.799999999999997</v>
      </c>
      <c r="L713">
        <v>1081</v>
      </c>
      <c r="M713">
        <v>25.2</v>
      </c>
      <c r="N713">
        <v>1700</v>
      </c>
      <c r="O713" t="s">
        <v>24</v>
      </c>
      <c r="P713">
        <v>0</v>
      </c>
      <c r="Q713">
        <v>623505</v>
      </c>
      <c r="R713" t="s">
        <v>42</v>
      </c>
      <c r="S713" s="1">
        <v>74052</v>
      </c>
      <c r="T713">
        <v>15.6</v>
      </c>
      <c r="U713" s="2">
        <v>0.04</v>
      </c>
      <c r="V713" s="3">
        <v>0.48</v>
      </c>
      <c r="W713" s="3">
        <v>0.52</v>
      </c>
      <c r="X713" t="s">
        <v>890</v>
      </c>
      <c r="Y713" t="b">
        <v>0</v>
      </c>
    </row>
    <row r="714" spans="1:25" x14ac:dyDescent="0.25">
      <c r="A714" t="s">
        <v>891</v>
      </c>
      <c r="B714" t="s">
        <v>892</v>
      </c>
      <c r="C714" t="s">
        <v>893</v>
      </c>
      <c r="D714">
        <v>8040</v>
      </c>
      <c r="E714">
        <v>18.3</v>
      </c>
      <c r="F714">
        <v>1522</v>
      </c>
      <c r="G714">
        <v>21.9</v>
      </c>
      <c r="H714">
        <v>733</v>
      </c>
      <c r="I714">
        <v>54.4</v>
      </c>
      <c r="J714">
        <v>900</v>
      </c>
      <c r="K714">
        <v>80</v>
      </c>
      <c r="L714">
        <v>263</v>
      </c>
      <c r="M714">
        <v>33.9</v>
      </c>
      <c r="N714">
        <v>1357</v>
      </c>
      <c r="O714" t="s">
        <v>24</v>
      </c>
      <c r="P714">
        <v>0</v>
      </c>
      <c r="Q714">
        <v>625977</v>
      </c>
      <c r="R714" t="s">
        <v>617</v>
      </c>
      <c r="S714" s="1">
        <v>20139</v>
      </c>
      <c r="T714">
        <v>63.5</v>
      </c>
      <c r="U714" s="2">
        <v>0.01</v>
      </c>
      <c r="V714" s="3">
        <v>0.55000000000000004</v>
      </c>
      <c r="W714" s="3">
        <v>0.45</v>
      </c>
      <c r="X714" t="s">
        <v>892</v>
      </c>
      <c r="Y714" t="b">
        <v>0</v>
      </c>
    </row>
    <row r="715" spans="1:25" x14ac:dyDescent="0.25">
      <c r="A715" t="s">
        <v>891</v>
      </c>
      <c r="B715" t="s">
        <v>894</v>
      </c>
      <c r="C715" t="s">
        <v>893</v>
      </c>
      <c r="D715">
        <v>8050</v>
      </c>
      <c r="E715">
        <v>38.1</v>
      </c>
      <c r="F715">
        <v>360</v>
      </c>
      <c r="G715">
        <v>10.7</v>
      </c>
      <c r="H715">
        <v>1555</v>
      </c>
      <c r="I715">
        <v>58.1</v>
      </c>
      <c r="J715">
        <v>820</v>
      </c>
      <c r="K715">
        <v>20.100000000000001</v>
      </c>
      <c r="L715">
        <v>1522</v>
      </c>
      <c r="M715">
        <v>21.8</v>
      </c>
      <c r="N715">
        <v>1813</v>
      </c>
      <c r="O715" t="s">
        <v>24</v>
      </c>
      <c r="P715">
        <v>0</v>
      </c>
      <c r="Q715">
        <v>624738</v>
      </c>
      <c r="R715" t="s">
        <v>423</v>
      </c>
      <c r="S715" s="1">
        <v>8987</v>
      </c>
      <c r="T715">
        <v>11.7</v>
      </c>
      <c r="U715" s="2">
        <v>0.03</v>
      </c>
      <c r="V715" s="3">
        <v>0.67</v>
      </c>
      <c r="W715" s="3">
        <v>0.33</v>
      </c>
      <c r="X715" t="s">
        <v>894</v>
      </c>
      <c r="Y715" t="b">
        <v>0</v>
      </c>
    </row>
    <row r="716" spans="1:25" x14ac:dyDescent="0.25">
      <c r="A716" t="s">
        <v>891</v>
      </c>
      <c r="B716" t="s">
        <v>895</v>
      </c>
      <c r="C716" t="s">
        <v>893</v>
      </c>
      <c r="D716">
        <v>8060</v>
      </c>
      <c r="E716">
        <v>19.2</v>
      </c>
      <c r="F716">
        <v>1448</v>
      </c>
      <c r="G716">
        <v>10.9</v>
      </c>
      <c r="H716">
        <v>1533</v>
      </c>
      <c r="I716">
        <v>69.2</v>
      </c>
      <c r="J716">
        <v>575</v>
      </c>
      <c r="K716">
        <v>20.399999999999999</v>
      </c>
      <c r="L716">
        <v>1515</v>
      </c>
      <c r="M716">
        <v>57.4</v>
      </c>
      <c r="N716">
        <v>633</v>
      </c>
      <c r="O716" t="s">
        <v>24</v>
      </c>
      <c r="P716">
        <v>0</v>
      </c>
      <c r="Q716">
        <v>623154</v>
      </c>
      <c r="R716" t="s">
        <v>746</v>
      </c>
      <c r="S716" s="1">
        <v>269733</v>
      </c>
      <c r="T716">
        <v>22</v>
      </c>
      <c r="U716" s="2">
        <v>0.09</v>
      </c>
      <c r="V716" s="3">
        <v>0.42</v>
      </c>
      <c r="W716" s="3">
        <v>0.57999999999999996</v>
      </c>
      <c r="X716" t="s">
        <v>895</v>
      </c>
      <c r="Y716" t="b">
        <v>0</v>
      </c>
    </row>
    <row r="717" spans="1:25" x14ac:dyDescent="0.25">
      <c r="A717" t="s">
        <v>891</v>
      </c>
      <c r="B717" t="s">
        <v>896</v>
      </c>
      <c r="C717" t="s">
        <v>893</v>
      </c>
      <c r="D717">
        <v>8070</v>
      </c>
      <c r="E717">
        <v>27.8</v>
      </c>
      <c r="F717">
        <v>812</v>
      </c>
      <c r="G717">
        <v>15.1</v>
      </c>
      <c r="H717">
        <v>1109</v>
      </c>
      <c r="I717">
        <v>55</v>
      </c>
      <c r="J717">
        <v>885</v>
      </c>
      <c r="K717">
        <v>41.9</v>
      </c>
      <c r="L717">
        <v>939</v>
      </c>
      <c r="M717">
        <v>64.400000000000006</v>
      </c>
      <c r="N717">
        <v>495</v>
      </c>
      <c r="O717" t="s">
        <v>24</v>
      </c>
      <c r="P717">
        <v>0</v>
      </c>
      <c r="Q717">
        <v>131740</v>
      </c>
      <c r="R717" t="s">
        <v>226</v>
      </c>
      <c r="S717" s="1">
        <v>16260</v>
      </c>
      <c r="T717">
        <v>10.4</v>
      </c>
      <c r="U717" s="2">
        <v>0.24</v>
      </c>
      <c r="V717" s="3">
        <v>0.59</v>
      </c>
      <c r="W717" s="3">
        <v>0.41</v>
      </c>
      <c r="X717" t="s">
        <v>897</v>
      </c>
      <c r="Y717" t="b">
        <v>0</v>
      </c>
    </row>
    <row r="718" spans="1:25" x14ac:dyDescent="0.25">
      <c r="A718" t="s">
        <v>891</v>
      </c>
      <c r="B718" t="s">
        <v>898</v>
      </c>
      <c r="C718" t="s">
        <v>893</v>
      </c>
      <c r="D718">
        <v>8080</v>
      </c>
      <c r="E718">
        <v>17.899999999999999</v>
      </c>
      <c r="F718">
        <v>1553</v>
      </c>
      <c r="G718">
        <v>17.7</v>
      </c>
      <c r="H718">
        <v>933</v>
      </c>
      <c r="I718">
        <v>58.2</v>
      </c>
      <c r="J718">
        <v>817</v>
      </c>
      <c r="K718">
        <v>27.2</v>
      </c>
      <c r="L718">
        <v>1253</v>
      </c>
      <c r="M718">
        <v>51.4</v>
      </c>
      <c r="N718">
        <v>755</v>
      </c>
      <c r="O718" t="s">
        <v>24</v>
      </c>
      <c r="P718">
        <v>0</v>
      </c>
      <c r="Q718">
        <v>768</v>
      </c>
      <c r="R718" t="s">
        <v>746</v>
      </c>
      <c r="S718" s="1">
        <v>205777</v>
      </c>
      <c r="T718">
        <v>28.7</v>
      </c>
      <c r="U718" s="2">
        <v>0.04</v>
      </c>
      <c r="V718" s="3">
        <v>0.52</v>
      </c>
      <c r="W718" s="3">
        <v>0.48</v>
      </c>
      <c r="X718" t="s">
        <v>898</v>
      </c>
      <c r="Y718" t="b">
        <v>0</v>
      </c>
    </row>
    <row r="719" spans="1:25" x14ac:dyDescent="0.25">
      <c r="A719" t="s">
        <v>891</v>
      </c>
      <c r="B719" t="s">
        <v>899</v>
      </c>
      <c r="C719" t="s">
        <v>893</v>
      </c>
      <c r="D719">
        <v>8090</v>
      </c>
      <c r="E719">
        <v>18.5</v>
      </c>
      <c r="F719">
        <v>1499</v>
      </c>
      <c r="G719">
        <v>19.5</v>
      </c>
      <c r="H719">
        <v>836</v>
      </c>
      <c r="I719">
        <v>52.3</v>
      </c>
      <c r="J719">
        <v>955</v>
      </c>
      <c r="K719">
        <v>25.3</v>
      </c>
      <c r="L719">
        <v>1325</v>
      </c>
      <c r="M719">
        <v>66.400000000000006</v>
      </c>
      <c r="N719">
        <v>457</v>
      </c>
      <c r="O719" t="s">
        <v>24</v>
      </c>
      <c r="P719">
        <v>0</v>
      </c>
      <c r="Q719">
        <v>622284</v>
      </c>
      <c r="R719" t="s">
        <v>519</v>
      </c>
      <c r="S719" s="1">
        <v>8878</v>
      </c>
      <c r="T719">
        <v>15</v>
      </c>
      <c r="U719" s="2">
        <v>0.19</v>
      </c>
      <c r="V719" s="3">
        <v>0.56000000000000005</v>
      </c>
      <c r="W719" s="3">
        <v>0.44</v>
      </c>
      <c r="X719" t="s">
        <v>899</v>
      </c>
      <c r="Y719" t="b">
        <v>0</v>
      </c>
    </row>
    <row r="720" spans="1:25" x14ac:dyDescent="0.25">
      <c r="A720" t="s">
        <v>891</v>
      </c>
      <c r="B720" t="s">
        <v>900</v>
      </c>
      <c r="C720" t="s">
        <v>893</v>
      </c>
      <c r="D720">
        <v>8100</v>
      </c>
      <c r="E720">
        <v>26.7</v>
      </c>
      <c r="F720">
        <v>888</v>
      </c>
      <c r="G720">
        <v>24</v>
      </c>
      <c r="H720">
        <v>650</v>
      </c>
      <c r="I720">
        <v>51.1</v>
      </c>
      <c r="J720">
        <v>993</v>
      </c>
      <c r="K720">
        <v>23</v>
      </c>
      <c r="L720">
        <v>1400</v>
      </c>
      <c r="M720">
        <v>70.3</v>
      </c>
      <c r="N720">
        <v>402</v>
      </c>
      <c r="O720" t="s">
        <v>24</v>
      </c>
      <c r="P720">
        <v>1</v>
      </c>
      <c r="Q720">
        <v>131347</v>
      </c>
      <c r="R720" t="s">
        <v>746</v>
      </c>
      <c r="S720" s="1">
        <v>6034</v>
      </c>
      <c r="T720">
        <v>14.2</v>
      </c>
      <c r="U720" s="2">
        <v>0.04</v>
      </c>
      <c r="V720" s="3">
        <v>0.57999999999999996</v>
      </c>
      <c r="W720" s="3">
        <v>0.42</v>
      </c>
      <c r="X720" t="s">
        <v>900</v>
      </c>
      <c r="Y720" t="b">
        <v>0</v>
      </c>
    </row>
    <row r="721" spans="1:25" x14ac:dyDescent="0.25">
      <c r="A721" t="s">
        <v>891</v>
      </c>
      <c r="B721" t="s">
        <v>901</v>
      </c>
      <c r="C721" t="s">
        <v>893</v>
      </c>
      <c r="D721">
        <v>8110</v>
      </c>
      <c r="E721">
        <v>23.6</v>
      </c>
      <c r="F721">
        <v>1102</v>
      </c>
      <c r="G721">
        <v>14</v>
      </c>
      <c r="H721">
        <v>1203</v>
      </c>
      <c r="I721">
        <v>62.3</v>
      </c>
      <c r="J721">
        <v>724</v>
      </c>
      <c r="K721">
        <v>20</v>
      </c>
      <c r="L721">
        <v>1527</v>
      </c>
      <c r="M721">
        <v>31.1</v>
      </c>
      <c r="N721">
        <v>1457</v>
      </c>
      <c r="O721" t="s">
        <v>24</v>
      </c>
      <c r="P721">
        <v>0</v>
      </c>
      <c r="Q721">
        <v>131629</v>
      </c>
      <c r="R721" t="s">
        <v>296</v>
      </c>
      <c r="S721" s="1">
        <v>30989</v>
      </c>
      <c r="T721">
        <v>17.100000000000001</v>
      </c>
      <c r="U721" s="2">
        <v>7.0000000000000007E-2</v>
      </c>
      <c r="V721" s="3">
        <v>0.52</v>
      </c>
      <c r="W721" s="3">
        <v>0.48</v>
      </c>
      <c r="X721" t="s">
        <v>901</v>
      </c>
      <c r="Y721" t="b">
        <v>0</v>
      </c>
    </row>
    <row r="722" spans="1:25" x14ac:dyDescent="0.25">
      <c r="A722" t="s">
        <v>891</v>
      </c>
      <c r="B722" t="s">
        <v>902</v>
      </c>
      <c r="C722" t="s">
        <v>893</v>
      </c>
      <c r="D722">
        <v>8120</v>
      </c>
      <c r="E722">
        <v>28.4</v>
      </c>
      <c r="F722">
        <v>779</v>
      </c>
      <c r="G722">
        <v>20.5</v>
      </c>
      <c r="H722">
        <v>786</v>
      </c>
      <c r="I722">
        <v>60.8</v>
      </c>
      <c r="J722">
        <v>762</v>
      </c>
      <c r="K722">
        <v>41.1</v>
      </c>
      <c r="L722">
        <v>952</v>
      </c>
      <c r="M722">
        <v>36.9</v>
      </c>
      <c r="N722">
        <v>1244</v>
      </c>
      <c r="O722" t="s">
        <v>24</v>
      </c>
      <c r="P722">
        <v>0</v>
      </c>
      <c r="Q722">
        <v>131729</v>
      </c>
      <c r="R722" t="s">
        <v>296</v>
      </c>
      <c r="S722" s="1">
        <v>22085</v>
      </c>
      <c r="T722">
        <v>11.8</v>
      </c>
      <c r="U722" s="2">
        <v>0.05</v>
      </c>
      <c r="V722" s="3" t="s">
        <v>2857</v>
      </c>
      <c r="W722" s="3" t="s">
        <v>2857</v>
      </c>
      <c r="X722" t="s">
        <v>902</v>
      </c>
      <c r="Y722" t="b">
        <v>0</v>
      </c>
    </row>
    <row r="723" spans="1:25" x14ac:dyDescent="0.25">
      <c r="A723" t="s">
        <v>891</v>
      </c>
      <c r="B723" t="s">
        <v>903</v>
      </c>
      <c r="C723" t="s">
        <v>893</v>
      </c>
      <c r="D723">
        <v>8130</v>
      </c>
      <c r="E723">
        <v>24.4</v>
      </c>
      <c r="F723">
        <v>1047</v>
      </c>
      <c r="G723">
        <v>19.600000000000001</v>
      </c>
      <c r="H723">
        <v>830</v>
      </c>
      <c r="I723">
        <v>48.4</v>
      </c>
      <c r="J723">
        <v>1045</v>
      </c>
      <c r="K723">
        <v>28.5</v>
      </c>
      <c r="L723">
        <v>1217</v>
      </c>
      <c r="M723">
        <v>60.8</v>
      </c>
      <c r="N723">
        <v>566</v>
      </c>
      <c r="O723" t="s">
        <v>24</v>
      </c>
      <c r="P723">
        <v>0</v>
      </c>
      <c r="Q723">
        <v>896</v>
      </c>
      <c r="R723" t="s">
        <v>904</v>
      </c>
      <c r="S723" s="1">
        <v>15951</v>
      </c>
      <c r="T723">
        <v>13.5</v>
      </c>
      <c r="U723" s="2">
        <v>0.02</v>
      </c>
      <c r="V723" s="3">
        <v>0.45</v>
      </c>
      <c r="W723" s="3">
        <v>0.55000000000000004</v>
      </c>
      <c r="X723" t="s">
        <v>903</v>
      </c>
      <c r="Y723" t="b">
        <v>0</v>
      </c>
    </row>
    <row r="724" spans="1:25" x14ac:dyDescent="0.25">
      <c r="A724" t="s">
        <v>891</v>
      </c>
      <c r="B724" t="s">
        <v>905</v>
      </c>
      <c r="C724" t="s">
        <v>893</v>
      </c>
      <c r="D724">
        <v>8140</v>
      </c>
      <c r="E724">
        <v>31.7</v>
      </c>
      <c r="F724">
        <v>601</v>
      </c>
      <c r="G724">
        <v>10.199999999999999</v>
      </c>
      <c r="H724">
        <v>1622</v>
      </c>
      <c r="I724">
        <v>66.400000000000006</v>
      </c>
      <c r="J724">
        <v>639</v>
      </c>
      <c r="K724">
        <v>18.899999999999999</v>
      </c>
      <c r="L724">
        <v>1594</v>
      </c>
      <c r="M724">
        <v>21.2</v>
      </c>
      <c r="N724">
        <v>1834</v>
      </c>
      <c r="O724" t="s">
        <v>24</v>
      </c>
      <c r="P724">
        <v>0</v>
      </c>
      <c r="Q724">
        <v>718549</v>
      </c>
      <c r="R724" t="s">
        <v>423</v>
      </c>
      <c r="S724" s="1">
        <v>3545</v>
      </c>
      <c r="T724">
        <v>7.4</v>
      </c>
      <c r="U724" s="2">
        <v>0.02</v>
      </c>
      <c r="V724" s="3">
        <v>0.55000000000000004</v>
      </c>
      <c r="W724" s="3">
        <v>0.45</v>
      </c>
      <c r="X724" t="s">
        <v>905</v>
      </c>
      <c r="Y724" t="b">
        <v>0</v>
      </c>
    </row>
    <row r="725" spans="1:25" x14ac:dyDescent="0.25">
      <c r="A725" t="s">
        <v>891</v>
      </c>
      <c r="B725" t="s">
        <v>906</v>
      </c>
      <c r="C725" t="s">
        <v>893</v>
      </c>
      <c r="D725">
        <v>8150</v>
      </c>
      <c r="E725">
        <v>22.3</v>
      </c>
      <c r="F725">
        <v>1200</v>
      </c>
      <c r="G725">
        <v>16.8</v>
      </c>
      <c r="H725">
        <v>980</v>
      </c>
      <c r="I725">
        <v>66.3</v>
      </c>
      <c r="J725">
        <v>641</v>
      </c>
      <c r="K725">
        <v>52.7</v>
      </c>
      <c r="L725">
        <v>758</v>
      </c>
      <c r="M725">
        <v>38.1</v>
      </c>
      <c r="N725">
        <v>1185</v>
      </c>
      <c r="O725" t="s">
        <v>24</v>
      </c>
      <c r="P725">
        <v>0</v>
      </c>
      <c r="Q725">
        <v>131558</v>
      </c>
      <c r="R725" t="s">
        <v>617</v>
      </c>
      <c r="S725" s="1">
        <v>49654</v>
      </c>
      <c r="T725">
        <v>18.2</v>
      </c>
      <c r="U725" s="2">
        <v>0.05</v>
      </c>
      <c r="V725" s="3">
        <v>0.57999999999999996</v>
      </c>
      <c r="W725" s="3">
        <v>0.42</v>
      </c>
      <c r="X725" t="s">
        <v>906</v>
      </c>
      <c r="Y725" t="b">
        <v>0</v>
      </c>
    </row>
    <row r="726" spans="1:25" x14ac:dyDescent="0.25">
      <c r="A726" t="s">
        <v>891</v>
      </c>
      <c r="B726" t="s">
        <v>907</v>
      </c>
      <c r="C726" t="s">
        <v>893</v>
      </c>
      <c r="D726">
        <v>8160</v>
      </c>
      <c r="E726">
        <v>31.1</v>
      </c>
      <c r="F726">
        <v>635</v>
      </c>
      <c r="G726">
        <v>19.5</v>
      </c>
      <c r="H726">
        <v>837</v>
      </c>
      <c r="I726">
        <v>35.200000000000003</v>
      </c>
      <c r="J726">
        <v>1318</v>
      </c>
      <c r="K726">
        <v>67.7</v>
      </c>
      <c r="L726">
        <v>486</v>
      </c>
      <c r="M726">
        <v>67</v>
      </c>
      <c r="N726">
        <v>445</v>
      </c>
      <c r="O726" t="s">
        <v>24</v>
      </c>
      <c r="P726">
        <v>0</v>
      </c>
      <c r="Q726">
        <v>695917</v>
      </c>
      <c r="R726" t="s">
        <v>83</v>
      </c>
      <c r="S726" s="1">
        <v>5970</v>
      </c>
      <c r="T726">
        <v>16.3</v>
      </c>
      <c r="U726" s="2">
        <v>0.12</v>
      </c>
      <c r="V726" s="3">
        <v>0.19</v>
      </c>
      <c r="W726" s="3">
        <v>0.81</v>
      </c>
      <c r="X726" t="s">
        <v>907</v>
      </c>
      <c r="Y726" t="b">
        <v>0</v>
      </c>
    </row>
    <row r="727" spans="1:25" x14ac:dyDescent="0.25">
      <c r="A727" t="s">
        <v>891</v>
      </c>
      <c r="B727" t="s">
        <v>908</v>
      </c>
      <c r="C727" t="s">
        <v>893</v>
      </c>
      <c r="D727">
        <v>8170</v>
      </c>
      <c r="E727">
        <v>16.7</v>
      </c>
      <c r="F727">
        <v>1649</v>
      </c>
      <c r="G727">
        <v>12.1</v>
      </c>
      <c r="H727">
        <v>1396</v>
      </c>
      <c r="I727">
        <v>75.599999999999994</v>
      </c>
      <c r="J727">
        <v>427</v>
      </c>
      <c r="K727">
        <v>18.399999999999999</v>
      </c>
      <c r="L727">
        <v>1631</v>
      </c>
      <c r="M727">
        <v>50.4</v>
      </c>
      <c r="N727">
        <v>791</v>
      </c>
      <c r="O727" t="s">
        <v>24</v>
      </c>
      <c r="P727">
        <v>0</v>
      </c>
      <c r="Q727">
        <v>644084</v>
      </c>
      <c r="R727" t="s">
        <v>746</v>
      </c>
      <c r="S727" s="1">
        <v>35992</v>
      </c>
      <c r="T727">
        <v>45.4</v>
      </c>
      <c r="U727" s="2">
        <v>0.01</v>
      </c>
      <c r="V727" s="3">
        <v>0.51</v>
      </c>
      <c r="W727" s="3">
        <v>0.49</v>
      </c>
      <c r="X727" t="s">
        <v>908</v>
      </c>
      <c r="Y727" t="b">
        <v>0</v>
      </c>
    </row>
    <row r="728" spans="1:25" x14ac:dyDescent="0.25">
      <c r="A728" t="s">
        <v>891</v>
      </c>
      <c r="B728" t="s">
        <v>909</v>
      </c>
      <c r="C728" t="s">
        <v>893</v>
      </c>
      <c r="D728">
        <v>8180</v>
      </c>
      <c r="E728">
        <v>18.100000000000001</v>
      </c>
      <c r="F728">
        <v>1538</v>
      </c>
      <c r="G728">
        <v>23.6</v>
      </c>
      <c r="H728">
        <v>667</v>
      </c>
      <c r="I728">
        <v>53.3</v>
      </c>
      <c r="J728">
        <v>937</v>
      </c>
      <c r="K728">
        <v>57.8</v>
      </c>
      <c r="L728">
        <v>684</v>
      </c>
      <c r="M728">
        <v>44.5</v>
      </c>
      <c r="N728">
        <v>973</v>
      </c>
      <c r="O728" t="s">
        <v>24</v>
      </c>
      <c r="P728">
        <v>0</v>
      </c>
      <c r="Q728">
        <v>131674</v>
      </c>
      <c r="R728" t="s">
        <v>617</v>
      </c>
      <c r="S728" s="1">
        <v>10477</v>
      </c>
      <c r="T728">
        <v>53.7</v>
      </c>
      <c r="U728" s="2">
        <v>0.05</v>
      </c>
      <c r="V728" s="3">
        <v>0.45</v>
      </c>
      <c r="W728" s="3">
        <v>0.55000000000000004</v>
      </c>
      <c r="X728" t="s">
        <v>909</v>
      </c>
      <c r="Y728" t="b">
        <v>0</v>
      </c>
    </row>
    <row r="729" spans="1:25" x14ac:dyDescent="0.25">
      <c r="A729" t="s">
        <v>891</v>
      </c>
      <c r="B729" t="s">
        <v>910</v>
      </c>
      <c r="C729" t="s">
        <v>893</v>
      </c>
      <c r="D729">
        <v>8190</v>
      </c>
      <c r="E729">
        <v>19.5</v>
      </c>
      <c r="F729">
        <v>1417</v>
      </c>
      <c r="G729">
        <v>24.4</v>
      </c>
      <c r="H729">
        <v>631</v>
      </c>
      <c r="I729">
        <v>59.4</v>
      </c>
      <c r="J729">
        <v>792</v>
      </c>
      <c r="K729">
        <v>39.6</v>
      </c>
      <c r="L729">
        <v>987</v>
      </c>
      <c r="M729">
        <v>61.2</v>
      </c>
      <c r="N729">
        <v>556</v>
      </c>
      <c r="O729" t="s">
        <v>24</v>
      </c>
      <c r="P729">
        <v>0</v>
      </c>
      <c r="Q729">
        <v>131573</v>
      </c>
      <c r="R729" t="s">
        <v>469</v>
      </c>
      <c r="S729" s="1">
        <v>18795</v>
      </c>
      <c r="T729">
        <v>47.9</v>
      </c>
      <c r="U729" s="2">
        <v>0.22</v>
      </c>
      <c r="V729" s="3">
        <v>0.5</v>
      </c>
      <c r="W729" s="3">
        <v>0.5</v>
      </c>
      <c r="X729" t="s">
        <v>910</v>
      </c>
      <c r="Y729" t="b">
        <v>0</v>
      </c>
    </row>
    <row r="730" spans="1:25" x14ac:dyDescent="0.25">
      <c r="A730" t="s">
        <v>891</v>
      </c>
      <c r="B730" t="s">
        <v>911</v>
      </c>
      <c r="C730" t="s">
        <v>893</v>
      </c>
      <c r="D730">
        <v>8200</v>
      </c>
      <c r="E730">
        <v>14.2</v>
      </c>
      <c r="F730">
        <v>1791</v>
      </c>
      <c r="G730">
        <v>9.6999999999999993</v>
      </c>
      <c r="H730">
        <v>1682</v>
      </c>
      <c r="I730">
        <v>77.3</v>
      </c>
      <c r="J730">
        <v>386</v>
      </c>
      <c r="K730">
        <v>16.2</v>
      </c>
      <c r="L730">
        <v>1833</v>
      </c>
      <c r="M730">
        <v>48.7</v>
      </c>
      <c r="N730">
        <v>840</v>
      </c>
      <c r="O730" t="s">
        <v>24</v>
      </c>
      <c r="P730">
        <v>0</v>
      </c>
      <c r="Q730">
        <v>670476</v>
      </c>
      <c r="R730" t="s">
        <v>565</v>
      </c>
      <c r="S730" s="1">
        <v>20224</v>
      </c>
      <c r="T730">
        <v>20.3</v>
      </c>
      <c r="U730" s="2">
        <v>0.01</v>
      </c>
      <c r="V730" s="3">
        <v>0.45</v>
      </c>
      <c r="W730" s="3">
        <v>0.55000000000000004</v>
      </c>
      <c r="X730" t="s">
        <v>911</v>
      </c>
      <c r="Y730" t="b">
        <v>0</v>
      </c>
    </row>
    <row r="731" spans="1:25" x14ac:dyDescent="0.25">
      <c r="A731" t="s">
        <v>891</v>
      </c>
      <c r="B731" t="s">
        <v>912</v>
      </c>
      <c r="C731" t="s">
        <v>893</v>
      </c>
      <c r="D731">
        <v>8210</v>
      </c>
      <c r="E731">
        <v>26.8</v>
      </c>
      <c r="F731">
        <v>882</v>
      </c>
      <c r="G731">
        <v>15.1</v>
      </c>
      <c r="H731">
        <v>1110</v>
      </c>
      <c r="I731">
        <v>56.4</v>
      </c>
      <c r="J731">
        <v>858</v>
      </c>
      <c r="K731">
        <v>32</v>
      </c>
      <c r="L731">
        <v>1142</v>
      </c>
      <c r="M731">
        <v>58.1</v>
      </c>
      <c r="N731">
        <v>621</v>
      </c>
      <c r="O731" t="s">
        <v>24</v>
      </c>
      <c r="P731">
        <v>0</v>
      </c>
      <c r="Q731">
        <v>624171</v>
      </c>
      <c r="R731" t="s">
        <v>226</v>
      </c>
      <c r="S731" s="1">
        <v>12276</v>
      </c>
      <c r="T731">
        <v>9.4</v>
      </c>
      <c r="U731" s="2">
        <v>0.08</v>
      </c>
      <c r="V731" s="3">
        <v>0.6</v>
      </c>
      <c r="W731" s="3">
        <v>0.4</v>
      </c>
      <c r="X731" t="s">
        <v>912</v>
      </c>
      <c r="Y731" t="b">
        <v>0</v>
      </c>
    </row>
    <row r="732" spans="1:25" x14ac:dyDescent="0.25">
      <c r="A732" t="s">
        <v>891</v>
      </c>
      <c r="B732" t="s">
        <v>913</v>
      </c>
      <c r="C732" t="s">
        <v>893</v>
      </c>
      <c r="D732">
        <v>8220</v>
      </c>
      <c r="E732">
        <v>21.3</v>
      </c>
      <c r="F732">
        <v>1279</v>
      </c>
      <c r="G732">
        <v>27</v>
      </c>
      <c r="H732">
        <v>540</v>
      </c>
      <c r="I732">
        <v>49.4</v>
      </c>
      <c r="J732">
        <v>1030</v>
      </c>
      <c r="K732">
        <v>34</v>
      </c>
      <c r="L732">
        <v>1109</v>
      </c>
      <c r="M732">
        <v>42.3</v>
      </c>
      <c r="N732">
        <v>1038</v>
      </c>
      <c r="O732" t="s">
        <v>24</v>
      </c>
      <c r="P732">
        <v>0</v>
      </c>
      <c r="Q732">
        <v>131292</v>
      </c>
      <c r="R732" t="s">
        <v>914</v>
      </c>
      <c r="S732" s="1">
        <v>91494</v>
      </c>
      <c r="T732">
        <v>18.2</v>
      </c>
      <c r="U732" s="2">
        <v>0.05</v>
      </c>
      <c r="V732" s="3">
        <v>0.62</v>
      </c>
      <c r="W732" s="3">
        <v>0.38</v>
      </c>
      <c r="X732" t="s">
        <v>913</v>
      </c>
      <c r="Y732" t="b">
        <v>0</v>
      </c>
    </row>
    <row r="733" spans="1:25" x14ac:dyDescent="0.25">
      <c r="A733" t="s">
        <v>891</v>
      </c>
      <c r="B733" t="s">
        <v>915</v>
      </c>
      <c r="C733" t="s">
        <v>893</v>
      </c>
      <c r="D733">
        <v>8230</v>
      </c>
      <c r="E733">
        <v>19.399999999999999</v>
      </c>
      <c r="F733">
        <v>1428</v>
      </c>
      <c r="G733">
        <v>21.2</v>
      </c>
      <c r="H733">
        <v>758</v>
      </c>
      <c r="I733">
        <v>59.6</v>
      </c>
      <c r="J733">
        <v>790</v>
      </c>
      <c r="K733">
        <v>33.299999999999997</v>
      </c>
      <c r="L733">
        <v>1125</v>
      </c>
      <c r="M733">
        <v>37.5</v>
      </c>
      <c r="N733">
        <v>1217</v>
      </c>
      <c r="O733" t="s">
        <v>24</v>
      </c>
      <c r="P733">
        <v>0</v>
      </c>
      <c r="Q733">
        <v>587817</v>
      </c>
      <c r="R733" t="s">
        <v>233</v>
      </c>
      <c r="S733" s="1">
        <v>21846</v>
      </c>
      <c r="T733">
        <v>54.8</v>
      </c>
      <c r="U733" s="2">
        <v>7.0000000000000007E-2</v>
      </c>
      <c r="V733" s="3">
        <v>0.63</v>
      </c>
      <c r="W733" s="3">
        <v>0.37</v>
      </c>
      <c r="X733" t="s">
        <v>915</v>
      </c>
      <c r="Y733" t="b">
        <v>0</v>
      </c>
    </row>
    <row r="734" spans="1:25" x14ac:dyDescent="0.25">
      <c r="A734" t="s">
        <v>891</v>
      </c>
      <c r="B734" t="s">
        <v>916</v>
      </c>
      <c r="C734" t="s">
        <v>893</v>
      </c>
      <c r="D734">
        <v>8240</v>
      </c>
      <c r="E734">
        <v>23.7</v>
      </c>
      <c r="F734">
        <v>1098</v>
      </c>
      <c r="G734">
        <v>17</v>
      </c>
      <c r="H734">
        <v>971</v>
      </c>
      <c r="I734">
        <v>67.400000000000006</v>
      </c>
      <c r="J734">
        <v>612</v>
      </c>
      <c r="K734">
        <v>31.7</v>
      </c>
      <c r="L734">
        <v>1146</v>
      </c>
      <c r="M734">
        <v>25.1</v>
      </c>
      <c r="N734">
        <v>1701</v>
      </c>
      <c r="O734" t="s">
        <v>24</v>
      </c>
      <c r="P734">
        <v>0</v>
      </c>
      <c r="Q734">
        <v>131761</v>
      </c>
      <c r="R734" t="s">
        <v>296</v>
      </c>
      <c r="S734" s="1">
        <v>16339</v>
      </c>
      <c r="T734">
        <v>16.2</v>
      </c>
      <c r="U734" s="2">
        <v>0.02</v>
      </c>
      <c r="V734" s="3">
        <v>0.21</v>
      </c>
      <c r="W734" s="3">
        <v>0.79</v>
      </c>
      <c r="X734" t="s">
        <v>916</v>
      </c>
      <c r="Y734" t="b">
        <v>0</v>
      </c>
    </row>
    <row r="735" spans="1:25" x14ac:dyDescent="0.25">
      <c r="A735" t="s">
        <v>891</v>
      </c>
      <c r="B735" t="s">
        <v>917</v>
      </c>
      <c r="C735" t="s">
        <v>893</v>
      </c>
      <c r="D735">
        <v>8250</v>
      </c>
      <c r="E735">
        <v>14.8</v>
      </c>
      <c r="F735">
        <v>1765</v>
      </c>
      <c r="G735">
        <v>12.3</v>
      </c>
      <c r="H735">
        <v>1374</v>
      </c>
      <c r="I735">
        <v>71.099999999999994</v>
      </c>
      <c r="J735">
        <v>533</v>
      </c>
      <c r="K735">
        <v>15.7</v>
      </c>
      <c r="L735">
        <v>1894</v>
      </c>
      <c r="M735">
        <v>42.2</v>
      </c>
      <c r="N735">
        <v>1044</v>
      </c>
      <c r="O735" t="s">
        <v>24</v>
      </c>
      <c r="P735">
        <v>0</v>
      </c>
      <c r="Q735">
        <v>587673</v>
      </c>
      <c r="R735" t="s">
        <v>918</v>
      </c>
      <c r="S735" s="1">
        <v>13027</v>
      </c>
      <c r="T735">
        <v>16.899999999999999</v>
      </c>
      <c r="U735" s="2">
        <v>0.01</v>
      </c>
      <c r="V735" s="3">
        <v>0.43</v>
      </c>
      <c r="W735" s="3">
        <v>0.56999999999999995</v>
      </c>
      <c r="X735" t="s">
        <v>917</v>
      </c>
      <c r="Y735" t="b">
        <v>0</v>
      </c>
    </row>
    <row r="736" spans="1:25" x14ac:dyDescent="0.25">
      <c r="A736" t="s">
        <v>891</v>
      </c>
      <c r="B736" t="s">
        <v>919</v>
      </c>
      <c r="C736" t="s">
        <v>893</v>
      </c>
      <c r="D736">
        <v>8260</v>
      </c>
      <c r="E736">
        <v>20.3</v>
      </c>
      <c r="F736">
        <v>1346</v>
      </c>
      <c r="G736">
        <v>19.600000000000001</v>
      </c>
      <c r="H736">
        <v>831</v>
      </c>
      <c r="I736">
        <v>52</v>
      </c>
      <c r="J736">
        <v>959</v>
      </c>
      <c r="K736">
        <v>47.8</v>
      </c>
      <c r="L736">
        <v>847</v>
      </c>
      <c r="M736">
        <v>60.5</v>
      </c>
      <c r="N736">
        <v>574</v>
      </c>
      <c r="O736" t="s">
        <v>24</v>
      </c>
      <c r="P736">
        <v>0</v>
      </c>
      <c r="Q736">
        <v>632004</v>
      </c>
      <c r="R736" t="s">
        <v>83</v>
      </c>
      <c r="S736" s="1">
        <v>23163</v>
      </c>
      <c r="T736">
        <v>33.1</v>
      </c>
      <c r="U736" s="2">
        <v>0.11</v>
      </c>
      <c r="V736" s="3">
        <v>0.59</v>
      </c>
      <c r="W736" s="3">
        <v>0.41</v>
      </c>
      <c r="X736" t="s">
        <v>919</v>
      </c>
      <c r="Y736" t="b">
        <v>0</v>
      </c>
    </row>
    <row r="737" spans="1:25" x14ac:dyDescent="0.25">
      <c r="A737" t="s">
        <v>891</v>
      </c>
      <c r="B737" t="s">
        <v>920</v>
      </c>
      <c r="C737" t="s">
        <v>893</v>
      </c>
      <c r="D737">
        <v>8270</v>
      </c>
      <c r="E737">
        <v>19.8</v>
      </c>
      <c r="F737">
        <v>1387</v>
      </c>
      <c r="G737">
        <v>16.5</v>
      </c>
      <c r="H737">
        <v>1004</v>
      </c>
      <c r="I737">
        <v>53.9</v>
      </c>
      <c r="J737">
        <v>916</v>
      </c>
      <c r="K737">
        <v>60.9</v>
      </c>
      <c r="L737">
        <v>627</v>
      </c>
      <c r="M737">
        <v>84.4</v>
      </c>
      <c r="N737">
        <v>196</v>
      </c>
      <c r="O737" t="s">
        <v>24</v>
      </c>
      <c r="P737">
        <v>0</v>
      </c>
      <c r="Q737">
        <v>131342</v>
      </c>
      <c r="R737" t="s">
        <v>25</v>
      </c>
      <c r="S737" s="1">
        <v>14525</v>
      </c>
      <c r="T737">
        <v>18</v>
      </c>
      <c r="U737" s="2">
        <v>0.22</v>
      </c>
      <c r="V737" s="3">
        <v>0.6</v>
      </c>
      <c r="W737" s="3">
        <v>0.4</v>
      </c>
      <c r="X737" t="s">
        <v>920</v>
      </c>
      <c r="Y737" t="b">
        <v>0</v>
      </c>
    </row>
    <row r="738" spans="1:25" x14ac:dyDescent="0.25">
      <c r="A738" t="s">
        <v>891</v>
      </c>
      <c r="B738" t="s">
        <v>921</v>
      </c>
      <c r="C738" t="s">
        <v>893</v>
      </c>
      <c r="D738">
        <v>8280</v>
      </c>
      <c r="E738">
        <v>19.7</v>
      </c>
      <c r="F738">
        <v>1397</v>
      </c>
      <c r="G738">
        <v>11.6</v>
      </c>
      <c r="H738">
        <v>1451</v>
      </c>
      <c r="I738">
        <v>75.900000000000006</v>
      </c>
      <c r="J738">
        <v>418</v>
      </c>
      <c r="K738">
        <v>20.8</v>
      </c>
      <c r="L738">
        <v>1493</v>
      </c>
      <c r="M738">
        <v>27.8</v>
      </c>
      <c r="N738">
        <v>1585</v>
      </c>
      <c r="O738" t="s">
        <v>24</v>
      </c>
      <c r="P738">
        <v>0</v>
      </c>
      <c r="Q738">
        <v>632463</v>
      </c>
      <c r="R738" t="s">
        <v>922</v>
      </c>
      <c r="S738" s="1">
        <v>23419</v>
      </c>
      <c r="T738">
        <v>16.3</v>
      </c>
      <c r="U738" s="2">
        <v>0.04</v>
      </c>
      <c r="V738" s="3">
        <v>0.62</v>
      </c>
      <c r="W738" s="3">
        <v>0.38</v>
      </c>
      <c r="X738" t="s">
        <v>921</v>
      </c>
      <c r="Y738" t="b">
        <v>0</v>
      </c>
    </row>
    <row r="739" spans="1:25" x14ac:dyDescent="0.25">
      <c r="A739" t="s">
        <v>891</v>
      </c>
      <c r="B739" t="s">
        <v>923</v>
      </c>
      <c r="C739" t="s">
        <v>893</v>
      </c>
      <c r="D739">
        <v>8290</v>
      </c>
      <c r="E739">
        <v>25</v>
      </c>
      <c r="F739">
        <v>1003</v>
      </c>
      <c r="G739">
        <v>18.5</v>
      </c>
      <c r="H739">
        <v>887</v>
      </c>
      <c r="I739">
        <v>59.9</v>
      </c>
      <c r="J739">
        <v>784</v>
      </c>
      <c r="K739">
        <v>39.200000000000003</v>
      </c>
      <c r="L739">
        <v>999</v>
      </c>
      <c r="M739">
        <v>45.4</v>
      </c>
      <c r="N739">
        <v>945</v>
      </c>
      <c r="O739" t="s">
        <v>24</v>
      </c>
      <c r="P739">
        <v>0</v>
      </c>
      <c r="Q739">
        <v>1006</v>
      </c>
      <c r="R739" t="s">
        <v>746</v>
      </c>
      <c r="S739" s="1">
        <v>202915</v>
      </c>
      <c r="T739">
        <v>30.9</v>
      </c>
      <c r="U739" s="2">
        <v>0.05</v>
      </c>
      <c r="V739" s="3">
        <v>0.6</v>
      </c>
      <c r="W739" s="3">
        <v>0.4</v>
      </c>
      <c r="X739" t="s">
        <v>923</v>
      </c>
      <c r="Y739" t="b">
        <v>0</v>
      </c>
    </row>
    <row r="740" spans="1:25" x14ac:dyDescent="0.25">
      <c r="A740" t="s">
        <v>891</v>
      </c>
      <c r="B740" t="s">
        <v>924</v>
      </c>
      <c r="C740" t="s">
        <v>893</v>
      </c>
      <c r="D740">
        <v>8300</v>
      </c>
      <c r="E740">
        <v>18</v>
      </c>
      <c r="F740">
        <v>1547</v>
      </c>
      <c r="G740">
        <v>17.600000000000001</v>
      </c>
      <c r="H740">
        <v>935</v>
      </c>
      <c r="I740">
        <v>58.6</v>
      </c>
      <c r="J740">
        <v>808</v>
      </c>
      <c r="K740">
        <v>60</v>
      </c>
      <c r="L740">
        <v>646</v>
      </c>
      <c r="M740">
        <v>53</v>
      </c>
      <c r="N740">
        <v>710</v>
      </c>
      <c r="O740" t="s">
        <v>24</v>
      </c>
      <c r="P740">
        <v>0</v>
      </c>
      <c r="Q740">
        <v>685039</v>
      </c>
      <c r="R740" t="s">
        <v>233</v>
      </c>
      <c r="S740" s="1">
        <v>8586</v>
      </c>
      <c r="T740">
        <v>30.1</v>
      </c>
      <c r="U740" s="2">
        <v>0.09</v>
      </c>
      <c r="V740" s="3">
        <v>0.52</v>
      </c>
      <c r="W740" s="3">
        <v>0.48</v>
      </c>
      <c r="X740" t="s">
        <v>924</v>
      </c>
      <c r="Y740" t="b">
        <v>0</v>
      </c>
    </row>
    <row r="741" spans="1:25" x14ac:dyDescent="0.25">
      <c r="A741" t="s">
        <v>891</v>
      </c>
      <c r="B741" t="s">
        <v>925</v>
      </c>
      <c r="C741" t="s">
        <v>893</v>
      </c>
      <c r="D741">
        <v>8310</v>
      </c>
      <c r="E741">
        <v>29.5</v>
      </c>
      <c r="F741">
        <v>720</v>
      </c>
      <c r="G741">
        <v>20.8</v>
      </c>
      <c r="H741">
        <v>779</v>
      </c>
      <c r="I741">
        <v>42.9</v>
      </c>
      <c r="J741">
        <v>1167</v>
      </c>
      <c r="K741">
        <v>66.900000000000006</v>
      </c>
      <c r="L741">
        <v>501</v>
      </c>
      <c r="M741">
        <v>60</v>
      </c>
      <c r="N741">
        <v>582</v>
      </c>
      <c r="O741" t="s">
        <v>24</v>
      </c>
      <c r="P741">
        <v>6</v>
      </c>
      <c r="Q741">
        <v>131513</v>
      </c>
      <c r="R741" t="s">
        <v>226</v>
      </c>
      <c r="S741" s="1">
        <v>18722</v>
      </c>
      <c r="T741">
        <v>11.2</v>
      </c>
      <c r="U741" s="2">
        <v>0.12</v>
      </c>
      <c r="V741" s="3">
        <v>0.47</v>
      </c>
      <c r="W741" s="3">
        <v>0.53</v>
      </c>
      <c r="X741" t="s">
        <v>925</v>
      </c>
      <c r="Y741" t="b">
        <v>0</v>
      </c>
    </row>
    <row r="742" spans="1:25" x14ac:dyDescent="0.25">
      <c r="A742" t="s">
        <v>891</v>
      </c>
      <c r="B742" t="s">
        <v>926</v>
      </c>
      <c r="C742" t="s">
        <v>893</v>
      </c>
      <c r="D742">
        <v>8320</v>
      </c>
      <c r="E742">
        <v>24.2</v>
      </c>
      <c r="F742">
        <v>1066</v>
      </c>
      <c r="G742">
        <v>17.2</v>
      </c>
      <c r="H742">
        <v>954</v>
      </c>
      <c r="I742">
        <v>53.7</v>
      </c>
      <c r="J742">
        <v>925</v>
      </c>
      <c r="K742">
        <v>46.3</v>
      </c>
      <c r="L742">
        <v>875</v>
      </c>
      <c r="M742">
        <v>42</v>
      </c>
      <c r="N742">
        <v>1049</v>
      </c>
      <c r="O742" t="s">
        <v>24</v>
      </c>
      <c r="P742">
        <v>0</v>
      </c>
      <c r="Q742">
        <v>131613</v>
      </c>
      <c r="R742" t="s">
        <v>226</v>
      </c>
      <c r="S742" s="1">
        <v>23045</v>
      </c>
      <c r="T742">
        <v>12.8</v>
      </c>
      <c r="U742" s="2">
        <v>7.0000000000000007E-2</v>
      </c>
      <c r="V742" s="3">
        <v>0.56999999999999995</v>
      </c>
      <c r="W742" s="3">
        <v>0.43</v>
      </c>
      <c r="X742" t="s">
        <v>926</v>
      </c>
      <c r="Y742" t="b">
        <v>0</v>
      </c>
    </row>
    <row r="743" spans="1:25" x14ac:dyDescent="0.25">
      <c r="A743" t="s">
        <v>891</v>
      </c>
      <c r="B743" t="s">
        <v>927</v>
      </c>
      <c r="C743" t="s">
        <v>893</v>
      </c>
      <c r="D743">
        <v>8330</v>
      </c>
      <c r="E743">
        <v>19.600000000000001</v>
      </c>
      <c r="F743">
        <v>1410</v>
      </c>
      <c r="G743">
        <v>18.7</v>
      </c>
      <c r="H743">
        <v>880</v>
      </c>
      <c r="I743">
        <v>64.400000000000006</v>
      </c>
      <c r="J743">
        <v>684</v>
      </c>
      <c r="K743">
        <v>25.6</v>
      </c>
      <c r="L743">
        <v>1310</v>
      </c>
      <c r="M743">
        <v>55.7</v>
      </c>
      <c r="N743">
        <v>665</v>
      </c>
      <c r="O743" t="s">
        <v>24</v>
      </c>
      <c r="P743">
        <v>0</v>
      </c>
      <c r="Q743">
        <v>131737</v>
      </c>
      <c r="R743" t="s">
        <v>519</v>
      </c>
      <c r="S743" s="1">
        <v>11543</v>
      </c>
      <c r="T743">
        <v>22.2</v>
      </c>
      <c r="U743" s="2">
        <v>0.17</v>
      </c>
      <c r="V743" s="3">
        <v>0.62</v>
      </c>
      <c r="W743" s="3">
        <v>0.38</v>
      </c>
      <c r="X743" t="s">
        <v>927</v>
      </c>
      <c r="Y743" t="b">
        <v>0</v>
      </c>
    </row>
    <row r="744" spans="1:25" x14ac:dyDescent="0.25">
      <c r="A744" t="s">
        <v>891</v>
      </c>
      <c r="B744" t="s">
        <v>928</v>
      </c>
      <c r="C744" t="s">
        <v>893</v>
      </c>
      <c r="D744">
        <v>8340</v>
      </c>
      <c r="E744">
        <v>16.8</v>
      </c>
      <c r="F744">
        <v>1639</v>
      </c>
      <c r="G744">
        <v>13.5</v>
      </c>
      <c r="H744">
        <v>1248</v>
      </c>
      <c r="I744">
        <v>76.5</v>
      </c>
      <c r="J744">
        <v>402</v>
      </c>
      <c r="K744">
        <v>41.6</v>
      </c>
      <c r="L744">
        <v>945</v>
      </c>
      <c r="M744">
        <v>27.9</v>
      </c>
      <c r="N744">
        <v>1578</v>
      </c>
      <c r="O744" t="s">
        <v>24</v>
      </c>
      <c r="P744">
        <v>0</v>
      </c>
      <c r="Q744">
        <v>623160</v>
      </c>
      <c r="R744" t="s">
        <v>42</v>
      </c>
      <c r="S744" s="1">
        <v>35014</v>
      </c>
      <c r="T744">
        <v>16</v>
      </c>
      <c r="U744" s="2">
        <v>0.01</v>
      </c>
      <c r="V744" s="3">
        <v>0.36</v>
      </c>
      <c r="W744" s="3">
        <v>0.64</v>
      </c>
      <c r="X744" t="s">
        <v>928</v>
      </c>
      <c r="Y744" t="b">
        <v>0</v>
      </c>
    </row>
    <row r="745" spans="1:25" x14ac:dyDescent="0.25">
      <c r="A745" t="s">
        <v>891</v>
      </c>
      <c r="B745" t="s">
        <v>929</v>
      </c>
      <c r="C745" t="s">
        <v>893</v>
      </c>
      <c r="D745">
        <v>8360</v>
      </c>
      <c r="E745">
        <v>18.5</v>
      </c>
      <c r="F745">
        <v>1501</v>
      </c>
      <c r="G745">
        <v>17.899999999999999</v>
      </c>
      <c r="H745">
        <v>924</v>
      </c>
      <c r="I745">
        <v>55.1</v>
      </c>
      <c r="J745">
        <v>883</v>
      </c>
      <c r="K745">
        <v>58</v>
      </c>
      <c r="L745">
        <v>679</v>
      </c>
      <c r="M745">
        <v>66.3</v>
      </c>
      <c r="N745">
        <v>459</v>
      </c>
      <c r="O745" t="s">
        <v>24</v>
      </c>
      <c r="P745">
        <v>0</v>
      </c>
      <c r="Q745">
        <v>622989</v>
      </c>
      <c r="R745" t="s">
        <v>77</v>
      </c>
      <c r="S745" s="1">
        <v>21133</v>
      </c>
      <c r="T745">
        <v>24.6</v>
      </c>
      <c r="U745" s="2">
        <v>0.13</v>
      </c>
      <c r="V745" s="3">
        <v>0.63</v>
      </c>
      <c r="W745" s="3">
        <v>0.37</v>
      </c>
      <c r="X745" t="s">
        <v>929</v>
      </c>
      <c r="Y745" t="b">
        <v>0</v>
      </c>
    </row>
    <row r="746" spans="1:25" x14ac:dyDescent="0.25">
      <c r="A746" t="s">
        <v>891</v>
      </c>
      <c r="B746" t="s">
        <v>930</v>
      </c>
      <c r="C746" t="s">
        <v>893</v>
      </c>
      <c r="D746">
        <v>8370</v>
      </c>
      <c r="E746">
        <v>37.5</v>
      </c>
      <c r="F746">
        <v>377</v>
      </c>
      <c r="G746">
        <v>20.7</v>
      </c>
      <c r="H746">
        <v>782</v>
      </c>
      <c r="I746">
        <v>51</v>
      </c>
      <c r="J746">
        <v>994</v>
      </c>
      <c r="K746">
        <v>57.9</v>
      </c>
      <c r="L746">
        <v>682</v>
      </c>
      <c r="M746">
        <v>17.399999999999999</v>
      </c>
      <c r="N746">
        <v>1902</v>
      </c>
      <c r="O746" t="s">
        <v>24</v>
      </c>
      <c r="P746">
        <v>0</v>
      </c>
      <c r="Q746">
        <v>623904</v>
      </c>
      <c r="R746" t="s">
        <v>296</v>
      </c>
      <c r="S746" s="1">
        <v>2550</v>
      </c>
      <c r="T746">
        <v>17.2</v>
      </c>
      <c r="U746" s="2">
        <v>0</v>
      </c>
      <c r="V746" s="3">
        <v>0.3</v>
      </c>
      <c r="W746" s="3">
        <v>0.7</v>
      </c>
      <c r="X746" t="s">
        <v>930</v>
      </c>
      <c r="Y746" t="b">
        <v>0</v>
      </c>
    </row>
    <row r="747" spans="1:25" x14ac:dyDescent="0.25">
      <c r="A747" t="s">
        <v>891</v>
      </c>
      <c r="B747" t="s">
        <v>931</v>
      </c>
      <c r="C747" t="s">
        <v>893</v>
      </c>
      <c r="D747">
        <v>8380</v>
      </c>
      <c r="E747">
        <v>18.5</v>
      </c>
      <c r="F747">
        <v>1502</v>
      </c>
      <c r="G747">
        <v>14.5</v>
      </c>
      <c r="H747">
        <v>1159</v>
      </c>
      <c r="I747">
        <v>74.099999999999994</v>
      </c>
      <c r="J747">
        <v>463</v>
      </c>
      <c r="K747">
        <v>28.5</v>
      </c>
      <c r="L747">
        <v>1219</v>
      </c>
      <c r="M747">
        <v>28.2</v>
      </c>
      <c r="N747">
        <v>1568</v>
      </c>
      <c r="O747" t="s">
        <v>24</v>
      </c>
      <c r="P747">
        <v>11</v>
      </c>
      <c r="Q747">
        <v>622899</v>
      </c>
      <c r="R747" t="s">
        <v>42</v>
      </c>
      <c r="S747" s="1">
        <v>24154</v>
      </c>
      <c r="T747">
        <v>16.3</v>
      </c>
      <c r="U747" s="2">
        <v>0.02</v>
      </c>
      <c r="V747" s="3">
        <v>0.55000000000000004</v>
      </c>
      <c r="W747" s="3">
        <v>0.45</v>
      </c>
      <c r="X747" t="s">
        <v>931</v>
      </c>
      <c r="Y747" t="b">
        <v>0</v>
      </c>
    </row>
    <row r="748" spans="1:25" x14ac:dyDescent="0.25">
      <c r="A748" t="s">
        <v>891</v>
      </c>
      <c r="B748" t="s">
        <v>932</v>
      </c>
      <c r="C748" t="s">
        <v>893</v>
      </c>
      <c r="D748">
        <v>8390</v>
      </c>
      <c r="E748">
        <v>28.5</v>
      </c>
      <c r="F748">
        <v>772</v>
      </c>
      <c r="G748">
        <v>19.100000000000001</v>
      </c>
      <c r="H748">
        <v>858</v>
      </c>
      <c r="I748">
        <v>46.3</v>
      </c>
      <c r="J748">
        <v>1086</v>
      </c>
      <c r="K748">
        <v>58.1</v>
      </c>
      <c r="L748">
        <v>678</v>
      </c>
      <c r="M748">
        <v>39.5</v>
      </c>
      <c r="N748">
        <v>1131</v>
      </c>
      <c r="O748" t="s">
        <v>24</v>
      </c>
      <c r="P748">
        <v>0</v>
      </c>
      <c r="Q748">
        <v>997</v>
      </c>
      <c r="R748" t="s">
        <v>727</v>
      </c>
      <c r="S748" s="1">
        <v>33649</v>
      </c>
      <c r="T748">
        <v>13.6</v>
      </c>
      <c r="U748" s="2">
        <v>0.04</v>
      </c>
      <c r="V748" s="3">
        <v>0.61</v>
      </c>
      <c r="W748" s="3">
        <v>0.39</v>
      </c>
      <c r="X748" t="s">
        <v>932</v>
      </c>
      <c r="Y748" t="b">
        <v>0</v>
      </c>
    </row>
    <row r="749" spans="1:25" x14ac:dyDescent="0.25">
      <c r="A749" t="s">
        <v>891</v>
      </c>
      <c r="B749" t="s">
        <v>933</v>
      </c>
      <c r="C749" t="s">
        <v>893</v>
      </c>
      <c r="D749">
        <v>8400</v>
      </c>
      <c r="E749">
        <v>33.200000000000003</v>
      </c>
      <c r="F749">
        <v>532</v>
      </c>
      <c r="G749">
        <v>20.9</v>
      </c>
      <c r="H749">
        <v>774</v>
      </c>
      <c r="I749">
        <v>42</v>
      </c>
      <c r="J749">
        <v>1181</v>
      </c>
      <c r="K749">
        <v>68.900000000000006</v>
      </c>
      <c r="L749">
        <v>456</v>
      </c>
      <c r="M749">
        <v>33.9</v>
      </c>
      <c r="N749">
        <v>1358</v>
      </c>
      <c r="O749" t="s">
        <v>24</v>
      </c>
      <c r="P749">
        <v>0</v>
      </c>
      <c r="Q749">
        <v>937</v>
      </c>
      <c r="R749" t="s">
        <v>65</v>
      </c>
      <c r="S749" s="1">
        <v>13832</v>
      </c>
      <c r="T749">
        <v>8.9</v>
      </c>
      <c r="U749" s="2">
        <v>0.06</v>
      </c>
      <c r="V749" s="3">
        <v>0.38</v>
      </c>
      <c r="W749" s="3">
        <v>0.62</v>
      </c>
      <c r="X749" t="s">
        <v>933</v>
      </c>
      <c r="Y749" t="b">
        <v>0</v>
      </c>
    </row>
    <row r="750" spans="1:25" x14ac:dyDescent="0.25">
      <c r="A750" t="s">
        <v>891</v>
      </c>
      <c r="B750" t="s">
        <v>934</v>
      </c>
      <c r="C750" t="s">
        <v>893</v>
      </c>
      <c r="D750">
        <v>8410</v>
      </c>
      <c r="E750">
        <v>25.9</v>
      </c>
      <c r="F750">
        <v>942</v>
      </c>
      <c r="G750">
        <v>19.8</v>
      </c>
      <c r="H750">
        <v>823</v>
      </c>
      <c r="I750">
        <v>50.5</v>
      </c>
      <c r="J750">
        <v>1007</v>
      </c>
      <c r="K750">
        <v>57.4</v>
      </c>
      <c r="L750">
        <v>694</v>
      </c>
      <c r="M750">
        <v>52.9</v>
      </c>
      <c r="N750">
        <v>717</v>
      </c>
      <c r="O750" t="s">
        <v>24</v>
      </c>
      <c r="P750">
        <v>0</v>
      </c>
      <c r="Q750">
        <v>1000</v>
      </c>
      <c r="R750" t="s">
        <v>560</v>
      </c>
      <c r="S750" s="1">
        <v>39510</v>
      </c>
      <c r="T750">
        <v>16.399999999999999</v>
      </c>
      <c r="U750" s="2">
        <v>0.05</v>
      </c>
      <c r="V750" s="3">
        <v>0.51</v>
      </c>
      <c r="W750" s="3">
        <v>0.49</v>
      </c>
      <c r="X750" t="s">
        <v>934</v>
      </c>
      <c r="Y750" t="b">
        <v>0</v>
      </c>
    </row>
    <row r="751" spans="1:25" x14ac:dyDescent="0.25">
      <c r="A751" t="s">
        <v>891</v>
      </c>
      <c r="B751" t="s">
        <v>935</v>
      </c>
      <c r="C751" t="s">
        <v>893</v>
      </c>
      <c r="D751">
        <v>8420</v>
      </c>
      <c r="E751">
        <v>22.2</v>
      </c>
      <c r="F751">
        <v>1209</v>
      </c>
      <c r="G751">
        <v>23</v>
      </c>
      <c r="H751">
        <v>685</v>
      </c>
      <c r="I751">
        <v>54.3</v>
      </c>
      <c r="J751">
        <v>902</v>
      </c>
      <c r="K751">
        <v>68.2</v>
      </c>
      <c r="L751">
        <v>474</v>
      </c>
      <c r="M751">
        <v>23.8</v>
      </c>
      <c r="N751">
        <v>1747</v>
      </c>
      <c r="O751" t="s">
        <v>24</v>
      </c>
      <c r="P751">
        <v>0</v>
      </c>
      <c r="Q751">
        <v>685642</v>
      </c>
      <c r="R751" t="s">
        <v>42</v>
      </c>
      <c r="S751" s="1">
        <v>29292</v>
      </c>
      <c r="T751">
        <v>17</v>
      </c>
      <c r="U751" s="2">
        <v>0.02</v>
      </c>
      <c r="V751" s="3">
        <v>0.33</v>
      </c>
      <c r="W751" s="3">
        <v>0.67</v>
      </c>
      <c r="X751" t="s">
        <v>935</v>
      </c>
      <c r="Y751" t="b">
        <v>0</v>
      </c>
    </row>
    <row r="752" spans="1:25" x14ac:dyDescent="0.25">
      <c r="A752" t="s">
        <v>891</v>
      </c>
      <c r="B752" t="s">
        <v>936</v>
      </c>
      <c r="C752" t="s">
        <v>893</v>
      </c>
      <c r="D752">
        <v>8430</v>
      </c>
      <c r="E752">
        <v>28.5</v>
      </c>
      <c r="F752">
        <v>773</v>
      </c>
      <c r="G752">
        <v>28.3</v>
      </c>
      <c r="H752">
        <v>508</v>
      </c>
      <c r="I752">
        <v>43.6</v>
      </c>
      <c r="J752">
        <v>1148</v>
      </c>
      <c r="K752">
        <v>57.5</v>
      </c>
      <c r="L752">
        <v>692</v>
      </c>
      <c r="M752">
        <v>32.799999999999997</v>
      </c>
      <c r="N752">
        <v>1392</v>
      </c>
      <c r="O752" t="s">
        <v>24</v>
      </c>
      <c r="P752">
        <v>6</v>
      </c>
      <c r="Q752">
        <v>131702</v>
      </c>
      <c r="R752" t="s">
        <v>115</v>
      </c>
      <c r="S752" s="1">
        <v>22051</v>
      </c>
      <c r="T752">
        <v>17.7</v>
      </c>
      <c r="U752" s="2">
        <v>7.0000000000000007E-2</v>
      </c>
      <c r="V752" s="3">
        <v>0.49</v>
      </c>
      <c r="W752" s="3">
        <v>0.51</v>
      </c>
      <c r="X752" t="s">
        <v>936</v>
      </c>
      <c r="Y752" t="b">
        <v>0</v>
      </c>
    </row>
    <row r="753" spans="1:25" x14ac:dyDescent="0.25">
      <c r="A753" t="s">
        <v>891</v>
      </c>
      <c r="B753" t="s">
        <v>937</v>
      </c>
      <c r="C753" t="s">
        <v>893</v>
      </c>
      <c r="D753">
        <v>8440</v>
      </c>
      <c r="E753">
        <v>29.9</v>
      </c>
      <c r="F753">
        <v>691</v>
      </c>
      <c r="G753">
        <v>29.7</v>
      </c>
      <c r="H753">
        <v>480</v>
      </c>
      <c r="I753">
        <v>34.9</v>
      </c>
      <c r="J753">
        <v>1329</v>
      </c>
      <c r="K753">
        <v>71.7</v>
      </c>
      <c r="L753">
        <v>390</v>
      </c>
      <c r="M753">
        <v>26</v>
      </c>
      <c r="N753">
        <v>1661</v>
      </c>
      <c r="O753" t="s">
        <v>24</v>
      </c>
      <c r="P753">
        <v>0</v>
      </c>
      <c r="Q753">
        <v>131405</v>
      </c>
      <c r="R753" t="s">
        <v>115</v>
      </c>
      <c r="S753" s="1">
        <v>20334</v>
      </c>
      <c r="T753">
        <v>19.8</v>
      </c>
      <c r="U753" s="2">
        <v>0.04</v>
      </c>
      <c r="V753" s="3">
        <v>0.47</v>
      </c>
      <c r="W753" s="3">
        <v>0.53</v>
      </c>
      <c r="X753" t="s">
        <v>938</v>
      </c>
      <c r="Y753" t="b">
        <v>0</v>
      </c>
    </row>
    <row r="754" spans="1:25" x14ac:dyDescent="0.25">
      <c r="A754" t="s">
        <v>891</v>
      </c>
      <c r="B754" t="s">
        <v>939</v>
      </c>
      <c r="C754" t="s">
        <v>893</v>
      </c>
      <c r="D754">
        <v>8460</v>
      </c>
      <c r="E754">
        <v>21.8</v>
      </c>
      <c r="F754">
        <v>1244</v>
      </c>
      <c r="G754">
        <v>18.100000000000001</v>
      </c>
      <c r="H754">
        <v>912</v>
      </c>
      <c r="I754">
        <v>54.2</v>
      </c>
      <c r="J754">
        <v>909</v>
      </c>
      <c r="K754">
        <v>61.6</v>
      </c>
      <c r="L754">
        <v>620</v>
      </c>
      <c r="M754">
        <v>68.3</v>
      </c>
      <c r="N754">
        <v>428</v>
      </c>
      <c r="O754" t="s">
        <v>24</v>
      </c>
      <c r="P754">
        <v>0</v>
      </c>
      <c r="Q754">
        <v>638036</v>
      </c>
      <c r="R754" t="s">
        <v>83</v>
      </c>
      <c r="S754" s="1">
        <v>37049</v>
      </c>
      <c r="T754">
        <v>21.2</v>
      </c>
      <c r="U754" s="2">
        <v>0.15</v>
      </c>
      <c r="V754" s="3">
        <v>0.56999999999999995</v>
      </c>
      <c r="W754" s="3">
        <v>0.43</v>
      </c>
      <c r="X754" t="s">
        <v>939</v>
      </c>
      <c r="Y754" t="b">
        <v>0</v>
      </c>
    </row>
    <row r="755" spans="1:25" x14ac:dyDescent="0.25">
      <c r="A755" t="s">
        <v>891</v>
      </c>
      <c r="B755" t="s">
        <v>940</v>
      </c>
      <c r="C755" t="s">
        <v>893</v>
      </c>
      <c r="D755">
        <v>8470</v>
      </c>
      <c r="E755">
        <v>13.2</v>
      </c>
      <c r="F755">
        <v>1834</v>
      </c>
      <c r="G755">
        <v>10.7</v>
      </c>
      <c r="H755">
        <v>1557</v>
      </c>
      <c r="I755">
        <v>74.2</v>
      </c>
      <c r="J755">
        <v>460</v>
      </c>
      <c r="K755">
        <v>16.3</v>
      </c>
      <c r="L755">
        <v>1824</v>
      </c>
      <c r="M755">
        <v>54.9</v>
      </c>
      <c r="N755">
        <v>677</v>
      </c>
      <c r="O755" t="s">
        <v>24</v>
      </c>
      <c r="P755">
        <v>0</v>
      </c>
      <c r="Q755">
        <v>656375</v>
      </c>
      <c r="R755" t="s">
        <v>904</v>
      </c>
      <c r="S755" s="1">
        <v>12000</v>
      </c>
      <c r="T755">
        <v>18.100000000000001</v>
      </c>
      <c r="U755" s="2">
        <v>0.01</v>
      </c>
      <c r="V755" s="3">
        <v>0.42</v>
      </c>
      <c r="W755" s="3">
        <v>0.57999999999999996</v>
      </c>
      <c r="X755" t="s">
        <v>940</v>
      </c>
      <c r="Y755" t="b">
        <v>0</v>
      </c>
    </row>
    <row r="756" spans="1:25" x14ac:dyDescent="0.25">
      <c r="A756" t="s">
        <v>891</v>
      </c>
      <c r="B756" t="s">
        <v>941</v>
      </c>
      <c r="C756" t="s">
        <v>893</v>
      </c>
      <c r="D756">
        <v>8480</v>
      </c>
      <c r="E756">
        <v>24.7</v>
      </c>
      <c r="F756">
        <v>1024</v>
      </c>
      <c r="G756">
        <v>24.4</v>
      </c>
      <c r="H756">
        <v>633</v>
      </c>
      <c r="I756">
        <v>56.6</v>
      </c>
      <c r="J756">
        <v>856</v>
      </c>
      <c r="K756">
        <v>24.2</v>
      </c>
      <c r="L756">
        <v>1358</v>
      </c>
      <c r="M756">
        <v>54.3</v>
      </c>
      <c r="N756">
        <v>688</v>
      </c>
      <c r="O756" t="s">
        <v>24</v>
      </c>
      <c r="P756">
        <v>11</v>
      </c>
      <c r="Q756">
        <v>614223</v>
      </c>
      <c r="R756" t="s">
        <v>942</v>
      </c>
      <c r="S756" s="1">
        <v>8940</v>
      </c>
      <c r="T756">
        <v>17.5</v>
      </c>
      <c r="U756" s="2">
        <v>0</v>
      </c>
      <c r="V756" s="3">
        <v>0.37</v>
      </c>
      <c r="W756" s="3">
        <v>0.63</v>
      </c>
      <c r="X756" t="s">
        <v>943</v>
      </c>
      <c r="Y756" t="b">
        <v>0</v>
      </c>
    </row>
    <row r="757" spans="1:25" x14ac:dyDescent="0.25">
      <c r="A757" t="s">
        <v>891</v>
      </c>
      <c r="B757" t="s">
        <v>944</v>
      </c>
      <c r="C757" t="s">
        <v>893</v>
      </c>
      <c r="D757">
        <v>8490</v>
      </c>
      <c r="E757">
        <v>23.8</v>
      </c>
      <c r="F757">
        <v>1091</v>
      </c>
      <c r="G757">
        <v>25.3</v>
      </c>
      <c r="H757">
        <v>595</v>
      </c>
      <c r="I757">
        <v>44.4</v>
      </c>
      <c r="J757">
        <v>1136</v>
      </c>
      <c r="K757">
        <v>56.6</v>
      </c>
      <c r="L757">
        <v>707</v>
      </c>
      <c r="M757">
        <v>92.7</v>
      </c>
      <c r="N757">
        <v>89</v>
      </c>
      <c r="O757" t="s">
        <v>24</v>
      </c>
      <c r="P757">
        <v>0</v>
      </c>
      <c r="Q757">
        <v>705635</v>
      </c>
      <c r="R757" t="s">
        <v>83</v>
      </c>
      <c r="S757" s="1">
        <v>16082</v>
      </c>
      <c r="T757">
        <v>19.5</v>
      </c>
      <c r="U757" s="2">
        <v>0.26</v>
      </c>
      <c r="V757" s="3">
        <v>0.52</v>
      </c>
      <c r="W757" s="3">
        <v>0.48</v>
      </c>
      <c r="X757" t="s">
        <v>944</v>
      </c>
      <c r="Y757" t="b">
        <v>0</v>
      </c>
    </row>
    <row r="758" spans="1:25" x14ac:dyDescent="0.25">
      <c r="A758" t="s">
        <v>891</v>
      </c>
      <c r="B758" t="s">
        <v>945</v>
      </c>
      <c r="C758" t="s">
        <v>893</v>
      </c>
      <c r="D758">
        <v>8500</v>
      </c>
      <c r="E758">
        <v>20.100000000000001</v>
      </c>
      <c r="F758">
        <v>1365</v>
      </c>
      <c r="G758">
        <v>15.4</v>
      </c>
      <c r="H758">
        <v>1086</v>
      </c>
      <c r="I758">
        <v>50.8</v>
      </c>
      <c r="J758">
        <v>998</v>
      </c>
      <c r="K758">
        <v>50.2</v>
      </c>
      <c r="L758">
        <v>803</v>
      </c>
      <c r="M758">
        <v>76.400000000000006</v>
      </c>
      <c r="N758">
        <v>303</v>
      </c>
      <c r="O758" t="s">
        <v>24</v>
      </c>
      <c r="P758">
        <v>0</v>
      </c>
      <c r="Q758">
        <v>587883</v>
      </c>
      <c r="R758" t="s">
        <v>514</v>
      </c>
      <c r="S758" s="1">
        <v>19126</v>
      </c>
      <c r="T758">
        <v>18.3</v>
      </c>
      <c r="U758" s="2">
        <v>0.26</v>
      </c>
      <c r="V758" s="3">
        <v>0.5</v>
      </c>
      <c r="W758" s="3">
        <v>0.5</v>
      </c>
      <c r="X758" t="s">
        <v>945</v>
      </c>
      <c r="Y758" t="b">
        <v>0</v>
      </c>
    </row>
    <row r="759" spans="1:25" x14ac:dyDescent="0.25">
      <c r="A759" t="s">
        <v>891</v>
      </c>
      <c r="B759" t="s">
        <v>946</v>
      </c>
      <c r="C759" t="s">
        <v>893</v>
      </c>
      <c r="D759">
        <v>8510</v>
      </c>
      <c r="E759">
        <v>16.399999999999999</v>
      </c>
      <c r="F759">
        <v>1666</v>
      </c>
      <c r="G759">
        <v>9.4</v>
      </c>
      <c r="H759">
        <v>1726</v>
      </c>
      <c r="I759">
        <v>73</v>
      </c>
      <c r="J759">
        <v>483</v>
      </c>
      <c r="K759">
        <v>17.399999999999999</v>
      </c>
      <c r="L759">
        <v>1709</v>
      </c>
      <c r="M759">
        <v>46.1</v>
      </c>
      <c r="N759">
        <v>925</v>
      </c>
      <c r="O759" t="s">
        <v>24</v>
      </c>
      <c r="P759">
        <v>0</v>
      </c>
      <c r="Q759">
        <v>646151</v>
      </c>
      <c r="R759" t="s">
        <v>746</v>
      </c>
      <c r="S759" s="1">
        <v>32299</v>
      </c>
      <c r="T759">
        <v>33.9</v>
      </c>
      <c r="U759" s="2">
        <v>0.01</v>
      </c>
      <c r="V759" s="3">
        <v>0.63</v>
      </c>
      <c r="W759" s="3">
        <v>0.37</v>
      </c>
      <c r="X759" t="s">
        <v>946</v>
      </c>
      <c r="Y759" t="b">
        <v>0</v>
      </c>
    </row>
    <row r="760" spans="1:25" x14ac:dyDescent="0.25">
      <c r="A760" t="s">
        <v>891</v>
      </c>
      <c r="B760" t="s">
        <v>947</v>
      </c>
      <c r="C760" t="s">
        <v>893</v>
      </c>
      <c r="D760">
        <v>8520</v>
      </c>
      <c r="E760">
        <v>40.4</v>
      </c>
      <c r="F760">
        <v>295</v>
      </c>
      <c r="G760">
        <v>24.2</v>
      </c>
      <c r="H760">
        <v>642</v>
      </c>
      <c r="I760">
        <v>39</v>
      </c>
      <c r="J760">
        <v>1240</v>
      </c>
      <c r="K760">
        <v>40.5</v>
      </c>
      <c r="L760">
        <v>969</v>
      </c>
      <c r="M760">
        <v>23.3</v>
      </c>
      <c r="N760">
        <v>1766</v>
      </c>
      <c r="O760" t="s">
        <v>24</v>
      </c>
      <c r="P760">
        <v>0</v>
      </c>
      <c r="Q760">
        <v>131479</v>
      </c>
      <c r="R760" t="s">
        <v>296</v>
      </c>
      <c r="S760" s="1">
        <v>29532</v>
      </c>
      <c r="T760">
        <v>23.8</v>
      </c>
      <c r="U760" s="2">
        <v>0.01</v>
      </c>
      <c r="V760" s="3">
        <v>0.48</v>
      </c>
      <c r="W760" s="3">
        <v>0.52</v>
      </c>
      <c r="X760" t="s">
        <v>947</v>
      </c>
      <c r="Y760" t="b">
        <v>0</v>
      </c>
    </row>
    <row r="761" spans="1:25" x14ac:dyDescent="0.25">
      <c r="A761" t="s">
        <v>891</v>
      </c>
      <c r="B761" t="s">
        <v>948</v>
      </c>
      <c r="C761" t="s">
        <v>893</v>
      </c>
      <c r="D761">
        <v>8530</v>
      </c>
      <c r="E761">
        <v>16.899999999999999</v>
      </c>
      <c r="F761">
        <v>1630</v>
      </c>
      <c r="G761">
        <v>20.100000000000001</v>
      </c>
      <c r="H761">
        <v>803</v>
      </c>
      <c r="I761">
        <v>76.7</v>
      </c>
      <c r="J761">
        <v>400</v>
      </c>
      <c r="K761">
        <v>28.5</v>
      </c>
      <c r="L761">
        <v>1220</v>
      </c>
      <c r="M761">
        <v>19.7</v>
      </c>
      <c r="N761">
        <v>1876</v>
      </c>
      <c r="O761" t="s">
        <v>24</v>
      </c>
      <c r="P761">
        <v>0</v>
      </c>
      <c r="Q761">
        <v>655115</v>
      </c>
      <c r="R761" t="s">
        <v>296</v>
      </c>
      <c r="S761" s="1">
        <v>12730</v>
      </c>
      <c r="T761">
        <v>23.4</v>
      </c>
      <c r="U761" s="2">
        <v>0.03</v>
      </c>
      <c r="V761" s="3">
        <v>0.23</v>
      </c>
      <c r="W761" s="3">
        <v>0.77</v>
      </c>
      <c r="X761" t="s">
        <v>948</v>
      </c>
      <c r="Y761" t="b">
        <v>0</v>
      </c>
    </row>
    <row r="762" spans="1:25" x14ac:dyDescent="0.25">
      <c r="A762" t="s">
        <v>891</v>
      </c>
      <c r="B762" t="s">
        <v>949</v>
      </c>
      <c r="C762" t="s">
        <v>893</v>
      </c>
      <c r="D762">
        <v>8540</v>
      </c>
      <c r="E762">
        <v>22.5</v>
      </c>
      <c r="F762">
        <v>1186</v>
      </c>
      <c r="G762">
        <v>23.2</v>
      </c>
      <c r="H762">
        <v>676</v>
      </c>
      <c r="I762">
        <v>54.3</v>
      </c>
      <c r="J762">
        <v>904</v>
      </c>
      <c r="K762">
        <v>36.6</v>
      </c>
      <c r="L762">
        <v>1059</v>
      </c>
      <c r="M762">
        <v>42.3</v>
      </c>
      <c r="N762">
        <v>1040</v>
      </c>
      <c r="O762" t="s">
        <v>24</v>
      </c>
      <c r="P762">
        <v>0</v>
      </c>
      <c r="Q762">
        <v>633102</v>
      </c>
      <c r="R762" t="s">
        <v>226</v>
      </c>
      <c r="S762" s="1">
        <v>9570</v>
      </c>
      <c r="T762">
        <v>18.8</v>
      </c>
      <c r="U762" s="2">
        <v>0.06</v>
      </c>
      <c r="V762" s="3">
        <v>0.56999999999999995</v>
      </c>
      <c r="W762" s="3">
        <v>0.43</v>
      </c>
      <c r="X762" t="s">
        <v>949</v>
      </c>
      <c r="Y762" t="b">
        <v>0</v>
      </c>
    </row>
    <row r="763" spans="1:25" x14ac:dyDescent="0.25">
      <c r="A763" t="s">
        <v>891</v>
      </c>
      <c r="B763" t="s">
        <v>950</v>
      </c>
      <c r="C763" t="s">
        <v>893</v>
      </c>
      <c r="D763">
        <v>8550</v>
      </c>
      <c r="E763">
        <v>17.5</v>
      </c>
      <c r="F763">
        <v>1594</v>
      </c>
      <c r="G763">
        <v>10</v>
      </c>
      <c r="H763">
        <v>1639</v>
      </c>
      <c r="I763">
        <v>68.8</v>
      </c>
      <c r="J763">
        <v>585</v>
      </c>
      <c r="K763">
        <v>18.100000000000001</v>
      </c>
      <c r="L763">
        <v>1657</v>
      </c>
      <c r="M763">
        <v>48.5</v>
      </c>
      <c r="N763">
        <v>850</v>
      </c>
      <c r="O763" t="s">
        <v>24</v>
      </c>
      <c r="P763">
        <v>0</v>
      </c>
      <c r="Q763">
        <v>131689</v>
      </c>
      <c r="R763" t="s">
        <v>918</v>
      </c>
      <c r="S763" s="1">
        <v>216258</v>
      </c>
      <c r="T763">
        <v>15.3</v>
      </c>
      <c r="U763" s="2">
        <v>0.03</v>
      </c>
      <c r="V763" s="3">
        <v>0.5</v>
      </c>
      <c r="W763" s="3">
        <v>0.5</v>
      </c>
      <c r="X763" t="s">
        <v>950</v>
      </c>
      <c r="Y763" t="b">
        <v>0</v>
      </c>
    </row>
    <row r="764" spans="1:25" x14ac:dyDescent="0.25">
      <c r="A764" t="s">
        <v>891</v>
      </c>
      <c r="B764" t="s">
        <v>951</v>
      </c>
      <c r="C764" t="s">
        <v>893</v>
      </c>
      <c r="D764">
        <v>8560</v>
      </c>
      <c r="E764">
        <v>28.6</v>
      </c>
      <c r="F764">
        <v>764</v>
      </c>
      <c r="G764">
        <v>19.2</v>
      </c>
      <c r="H764">
        <v>855</v>
      </c>
      <c r="I764">
        <v>57.3</v>
      </c>
      <c r="J764">
        <v>836</v>
      </c>
      <c r="K764">
        <v>33.4</v>
      </c>
      <c r="L764">
        <v>1124</v>
      </c>
      <c r="M764">
        <v>51.3</v>
      </c>
      <c r="N764">
        <v>760</v>
      </c>
      <c r="O764" t="s">
        <v>24</v>
      </c>
      <c r="P764">
        <v>11</v>
      </c>
      <c r="Q764">
        <v>131314</v>
      </c>
      <c r="R764" t="s">
        <v>375</v>
      </c>
      <c r="S764" s="1">
        <v>30414</v>
      </c>
      <c r="T764">
        <v>17.8</v>
      </c>
      <c r="U764" s="2">
        <v>0.11</v>
      </c>
      <c r="V764" s="3">
        <v>0.61</v>
      </c>
      <c r="W764" s="3">
        <v>0.39</v>
      </c>
      <c r="X764" t="s">
        <v>951</v>
      </c>
      <c r="Y764" t="b">
        <v>0</v>
      </c>
    </row>
    <row r="765" spans="1:25" x14ac:dyDescent="0.25">
      <c r="A765" t="s">
        <v>891</v>
      </c>
      <c r="B765" t="s">
        <v>952</v>
      </c>
      <c r="C765" t="s">
        <v>893</v>
      </c>
      <c r="D765">
        <v>8570</v>
      </c>
      <c r="E765">
        <v>40.200000000000003</v>
      </c>
      <c r="F765">
        <v>302</v>
      </c>
      <c r="G765">
        <v>23.3</v>
      </c>
      <c r="H765">
        <v>675</v>
      </c>
      <c r="I765">
        <v>43.3</v>
      </c>
      <c r="J765">
        <v>1157</v>
      </c>
      <c r="K765">
        <v>50.8</v>
      </c>
      <c r="L765">
        <v>794</v>
      </c>
      <c r="M765">
        <v>33.4</v>
      </c>
      <c r="N765">
        <v>1375</v>
      </c>
      <c r="O765" t="s">
        <v>24</v>
      </c>
      <c r="P765">
        <v>0</v>
      </c>
      <c r="Q765">
        <v>131770</v>
      </c>
      <c r="R765" t="s">
        <v>319</v>
      </c>
      <c r="S765" s="1">
        <v>42080</v>
      </c>
      <c r="T765">
        <v>13.5</v>
      </c>
      <c r="U765" s="2">
        <v>0.01</v>
      </c>
      <c r="V765" s="3">
        <v>0.53</v>
      </c>
      <c r="W765" s="3">
        <v>0.47</v>
      </c>
      <c r="X765" t="s">
        <v>952</v>
      </c>
      <c r="Y765" t="b">
        <v>0</v>
      </c>
    </row>
    <row r="766" spans="1:25" x14ac:dyDescent="0.25">
      <c r="A766" t="s">
        <v>891</v>
      </c>
      <c r="B766" t="s">
        <v>953</v>
      </c>
      <c r="C766" t="s">
        <v>893</v>
      </c>
      <c r="D766">
        <v>8580</v>
      </c>
      <c r="E766">
        <v>32.5</v>
      </c>
      <c r="F766">
        <v>569</v>
      </c>
      <c r="G766">
        <v>21.6</v>
      </c>
      <c r="H766">
        <v>746</v>
      </c>
      <c r="I766">
        <v>41.6</v>
      </c>
      <c r="J766">
        <v>1191</v>
      </c>
      <c r="K766">
        <v>64.2</v>
      </c>
      <c r="L766">
        <v>562</v>
      </c>
      <c r="M766">
        <v>35.299999999999997</v>
      </c>
      <c r="N766">
        <v>1307</v>
      </c>
      <c r="O766" t="s">
        <v>24</v>
      </c>
      <c r="P766">
        <v>0</v>
      </c>
      <c r="Q766">
        <v>131416</v>
      </c>
      <c r="R766" t="s">
        <v>319</v>
      </c>
      <c r="S766" s="1">
        <v>42576</v>
      </c>
      <c r="T766">
        <v>17.7</v>
      </c>
      <c r="U766" s="2">
        <v>0.02</v>
      </c>
      <c r="V766" s="3">
        <v>0.49</v>
      </c>
      <c r="W766" s="3">
        <v>0.51</v>
      </c>
      <c r="X766" t="s">
        <v>953</v>
      </c>
      <c r="Y766" t="b">
        <v>0</v>
      </c>
    </row>
    <row r="767" spans="1:25" x14ac:dyDescent="0.25">
      <c r="A767" t="s">
        <v>891</v>
      </c>
      <c r="B767" t="s">
        <v>954</v>
      </c>
      <c r="C767" t="s">
        <v>893</v>
      </c>
      <c r="D767">
        <v>8590</v>
      </c>
      <c r="E767">
        <v>33.200000000000003</v>
      </c>
      <c r="F767">
        <v>533</v>
      </c>
      <c r="G767">
        <v>22.5</v>
      </c>
      <c r="H767">
        <v>708</v>
      </c>
      <c r="I767">
        <v>48.2</v>
      </c>
      <c r="J767">
        <v>1049</v>
      </c>
      <c r="K767">
        <v>47.2</v>
      </c>
      <c r="L767">
        <v>859</v>
      </c>
      <c r="M767">
        <v>35.200000000000003</v>
      </c>
      <c r="N767">
        <v>1309</v>
      </c>
      <c r="O767" t="s">
        <v>24</v>
      </c>
      <c r="P767">
        <v>0</v>
      </c>
      <c r="Q767">
        <v>583809</v>
      </c>
      <c r="R767" t="s">
        <v>319</v>
      </c>
      <c r="S767" s="1">
        <v>19803</v>
      </c>
      <c r="T767">
        <v>11.3</v>
      </c>
      <c r="U767" s="2">
        <v>0.01</v>
      </c>
      <c r="V767" s="3">
        <v>0.59</v>
      </c>
      <c r="W767" s="3">
        <v>0.41</v>
      </c>
      <c r="X767" t="s">
        <v>954</v>
      </c>
      <c r="Y767" t="b">
        <v>0</v>
      </c>
    </row>
    <row r="768" spans="1:25" x14ac:dyDescent="0.25">
      <c r="A768" t="s">
        <v>891</v>
      </c>
      <c r="B768" t="s">
        <v>955</v>
      </c>
      <c r="C768" t="s">
        <v>893</v>
      </c>
      <c r="D768">
        <v>8600</v>
      </c>
      <c r="E768">
        <v>28.6</v>
      </c>
      <c r="F768">
        <v>765</v>
      </c>
      <c r="G768">
        <v>26.8</v>
      </c>
      <c r="H768">
        <v>546</v>
      </c>
      <c r="I768">
        <v>48.2</v>
      </c>
      <c r="J768">
        <v>1050</v>
      </c>
      <c r="K768">
        <v>45.4</v>
      </c>
      <c r="L768">
        <v>888</v>
      </c>
      <c r="M768">
        <v>38.6</v>
      </c>
      <c r="N768">
        <v>1167</v>
      </c>
      <c r="O768" t="s">
        <v>24</v>
      </c>
      <c r="P768">
        <v>0</v>
      </c>
      <c r="Q768">
        <v>131530</v>
      </c>
      <c r="R768" t="s">
        <v>423</v>
      </c>
      <c r="S768" s="1">
        <v>25009</v>
      </c>
      <c r="T768">
        <v>30.5</v>
      </c>
      <c r="U768" s="2">
        <v>0.11</v>
      </c>
      <c r="V768" s="3">
        <v>0.54</v>
      </c>
      <c r="W768" s="3">
        <v>0.46</v>
      </c>
      <c r="X768" t="s">
        <v>955</v>
      </c>
      <c r="Y768" t="b">
        <v>0</v>
      </c>
    </row>
    <row r="769" spans="1:25" x14ac:dyDescent="0.25">
      <c r="A769" t="s">
        <v>891</v>
      </c>
      <c r="B769" t="s">
        <v>956</v>
      </c>
      <c r="C769" t="s">
        <v>893</v>
      </c>
      <c r="D769">
        <v>8630</v>
      </c>
      <c r="E769">
        <v>22.4</v>
      </c>
      <c r="F769">
        <v>1192</v>
      </c>
      <c r="G769">
        <v>18.7</v>
      </c>
      <c r="H769">
        <v>881</v>
      </c>
      <c r="I769">
        <v>56.4</v>
      </c>
      <c r="J769">
        <v>859</v>
      </c>
      <c r="K769">
        <v>26.9</v>
      </c>
      <c r="L769">
        <v>1261</v>
      </c>
      <c r="M769">
        <v>51.7</v>
      </c>
      <c r="N769">
        <v>749</v>
      </c>
      <c r="O769" t="s">
        <v>24</v>
      </c>
      <c r="P769">
        <v>0</v>
      </c>
      <c r="Q769">
        <v>707798</v>
      </c>
      <c r="R769" t="s">
        <v>245</v>
      </c>
      <c r="S769" s="1">
        <v>33247</v>
      </c>
      <c r="T769">
        <v>35.6</v>
      </c>
      <c r="U769" s="2">
        <v>0.02</v>
      </c>
      <c r="V769" s="3">
        <v>0.63</v>
      </c>
      <c r="W769" s="3">
        <v>0.37</v>
      </c>
      <c r="X769" t="s">
        <v>956</v>
      </c>
      <c r="Y769" t="b">
        <v>0</v>
      </c>
    </row>
    <row r="770" spans="1:25" x14ac:dyDescent="0.25">
      <c r="A770" t="s">
        <v>891</v>
      </c>
      <c r="B770" t="s">
        <v>957</v>
      </c>
      <c r="C770" t="s">
        <v>893</v>
      </c>
      <c r="D770">
        <v>8640</v>
      </c>
      <c r="E770">
        <v>18.899999999999999</v>
      </c>
      <c r="F770">
        <v>1471</v>
      </c>
      <c r="G770">
        <v>16.5</v>
      </c>
      <c r="H770">
        <v>1007</v>
      </c>
      <c r="I770">
        <v>71.5</v>
      </c>
      <c r="J770">
        <v>521</v>
      </c>
      <c r="K770">
        <v>53.2</v>
      </c>
      <c r="L770">
        <v>747</v>
      </c>
      <c r="M770">
        <v>36.700000000000003</v>
      </c>
      <c r="N770">
        <v>1254</v>
      </c>
      <c r="O770" t="s">
        <v>24</v>
      </c>
      <c r="P770">
        <v>0</v>
      </c>
      <c r="Q770">
        <v>624006</v>
      </c>
      <c r="R770" t="s">
        <v>42</v>
      </c>
      <c r="S770" s="1">
        <v>42106</v>
      </c>
      <c r="T770">
        <v>17.399999999999999</v>
      </c>
      <c r="U770" s="2">
        <v>0.01</v>
      </c>
      <c r="V770" s="3">
        <v>0.39</v>
      </c>
      <c r="W770" s="3">
        <v>0.61</v>
      </c>
      <c r="X770" t="s">
        <v>957</v>
      </c>
      <c r="Y770" t="b">
        <v>0</v>
      </c>
    </row>
    <row r="771" spans="1:25" x14ac:dyDescent="0.25">
      <c r="A771" t="s">
        <v>891</v>
      </c>
      <c r="B771" t="s">
        <v>958</v>
      </c>
      <c r="C771" t="s">
        <v>893</v>
      </c>
      <c r="D771">
        <v>8650</v>
      </c>
      <c r="E771">
        <v>20.8</v>
      </c>
      <c r="F771">
        <v>1314</v>
      </c>
      <c r="G771">
        <v>22.4</v>
      </c>
      <c r="H771">
        <v>715</v>
      </c>
      <c r="I771">
        <v>56.3</v>
      </c>
      <c r="J771">
        <v>860</v>
      </c>
      <c r="K771">
        <v>55</v>
      </c>
      <c r="L771">
        <v>722</v>
      </c>
      <c r="M771">
        <v>56.8</v>
      </c>
      <c r="N771">
        <v>646</v>
      </c>
      <c r="O771" t="s">
        <v>24</v>
      </c>
      <c r="P771">
        <v>0</v>
      </c>
      <c r="Q771">
        <v>623268</v>
      </c>
      <c r="R771" t="s">
        <v>226</v>
      </c>
      <c r="S771" s="1">
        <v>14158</v>
      </c>
      <c r="T771">
        <v>21</v>
      </c>
      <c r="U771" s="2">
        <v>0.14000000000000001</v>
      </c>
      <c r="V771" s="3">
        <v>0.57999999999999996</v>
      </c>
      <c r="W771" s="3">
        <v>0.42</v>
      </c>
      <c r="X771" t="s">
        <v>958</v>
      </c>
      <c r="Y771" t="b">
        <v>0</v>
      </c>
    </row>
    <row r="772" spans="1:25" x14ac:dyDescent="0.25">
      <c r="A772" t="s">
        <v>891</v>
      </c>
      <c r="B772" t="s">
        <v>959</v>
      </c>
      <c r="C772" t="s">
        <v>893</v>
      </c>
      <c r="D772">
        <v>8660</v>
      </c>
      <c r="E772">
        <v>17.399999999999999</v>
      </c>
      <c r="F772">
        <v>1598</v>
      </c>
      <c r="G772">
        <v>14</v>
      </c>
      <c r="H772">
        <v>1204</v>
      </c>
      <c r="I772">
        <v>57.6</v>
      </c>
      <c r="J772">
        <v>827</v>
      </c>
      <c r="K772">
        <v>34.5</v>
      </c>
      <c r="L772">
        <v>1100</v>
      </c>
      <c r="M772">
        <v>65.7</v>
      </c>
      <c r="N772">
        <v>468</v>
      </c>
      <c r="O772" t="s">
        <v>24</v>
      </c>
      <c r="P772">
        <v>0</v>
      </c>
      <c r="Q772">
        <v>131800</v>
      </c>
      <c r="R772" t="s">
        <v>25</v>
      </c>
      <c r="S772" s="1">
        <v>6880</v>
      </c>
      <c r="T772">
        <v>17</v>
      </c>
      <c r="U772" s="2">
        <v>0.12</v>
      </c>
      <c r="V772" s="3">
        <v>0.59</v>
      </c>
      <c r="W772" s="3">
        <v>0.41</v>
      </c>
      <c r="X772" t="s">
        <v>959</v>
      </c>
      <c r="Y772" t="b">
        <v>0</v>
      </c>
    </row>
    <row r="773" spans="1:25" x14ac:dyDescent="0.25">
      <c r="A773" t="s">
        <v>891</v>
      </c>
      <c r="B773" t="s">
        <v>960</v>
      </c>
      <c r="C773" t="s">
        <v>893</v>
      </c>
      <c r="D773">
        <v>8670</v>
      </c>
      <c r="E773">
        <v>15.8</v>
      </c>
      <c r="F773">
        <v>1707</v>
      </c>
      <c r="G773">
        <v>11.3</v>
      </c>
      <c r="H773">
        <v>1485</v>
      </c>
      <c r="I773">
        <v>78</v>
      </c>
      <c r="J773">
        <v>367</v>
      </c>
      <c r="K773">
        <v>34.200000000000003</v>
      </c>
      <c r="L773">
        <v>1107</v>
      </c>
      <c r="M773">
        <v>35.700000000000003</v>
      </c>
      <c r="N773">
        <v>1289</v>
      </c>
      <c r="O773" t="s">
        <v>24</v>
      </c>
      <c r="P773">
        <v>0</v>
      </c>
      <c r="Q773">
        <v>717325</v>
      </c>
      <c r="R773" t="s">
        <v>423</v>
      </c>
      <c r="S773" s="1">
        <v>3980</v>
      </c>
      <c r="T773">
        <v>21.5</v>
      </c>
      <c r="U773" s="2">
        <v>0.01</v>
      </c>
      <c r="V773" s="3">
        <v>0.5</v>
      </c>
      <c r="W773" s="3">
        <v>0.5</v>
      </c>
      <c r="X773" t="s">
        <v>960</v>
      </c>
      <c r="Y773" t="b">
        <v>0</v>
      </c>
    </row>
    <row r="774" spans="1:25" x14ac:dyDescent="0.25">
      <c r="A774" t="s">
        <v>891</v>
      </c>
      <c r="B774" t="s">
        <v>961</v>
      </c>
      <c r="C774" t="s">
        <v>893</v>
      </c>
      <c r="D774">
        <v>8680</v>
      </c>
      <c r="E774">
        <v>19.399999999999999</v>
      </c>
      <c r="F774">
        <v>1430</v>
      </c>
      <c r="G774">
        <v>12.7</v>
      </c>
      <c r="H774">
        <v>1335</v>
      </c>
      <c r="I774">
        <v>77.099999999999994</v>
      </c>
      <c r="J774">
        <v>393</v>
      </c>
      <c r="K774">
        <v>22.4</v>
      </c>
      <c r="L774">
        <v>1421</v>
      </c>
      <c r="M774">
        <v>35.9</v>
      </c>
      <c r="N774">
        <v>1283</v>
      </c>
      <c r="O774" t="s">
        <v>24</v>
      </c>
      <c r="P774">
        <v>0</v>
      </c>
      <c r="Q774">
        <v>621411</v>
      </c>
      <c r="R774" t="s">
        <v>42</v>
      </c>
      <c r="S774" s="1">
        <v>37527</v>
      </c>
      <c r="T774">
        <v>17.5</v>
      </c>
      <c r="U774" s="2">
        <v>0</v>
      </c>
      <c r="V774" s="3">
        <v>0.6</v>
      </c>
      <c r="W774" s="3">
        <v>0.4</v>
      </c>
      <c r="X774" t="s">
        <v>961</v>
      </c>
      <c r="Y774" t="b">
        <v>0</v>
      </c>
    </row>
    <row r="775" spans="1:25" x14ac:dyDescent="0.25">
      <c r="A775" t="s">
        <v>891</v>
      </c>
      <c r="B775" t="s">
        <v>962</v>
      </c>
      <c r="C775" t="s">
        <v>893</v>
      </c>
      <c r="D775">
        <v>8690</v>
      </c>
      <c r="E775">
        <v>24.2</v>
      </c>
      <c r="F775">
        <v>1069</v>
      </c>
      <c r="G775">
        <v>10.199999999999999</v>
      </c>
      <c r="H775">
        <v>1623</v>
      </c>
      <c r="I775">
        <v>72.5</v>
      </c>
      <c r="J775">
        <v>496</v>
      </c>
      <c r="K775">
        <v>26.6</v>
      </c>
      <c r="L775">
        <v>1278</v>
      </c>
      <c r="M775">
        <v>28.5</v>
      </c>
      <c r="N775">
        <v>1559</v>
      </c>
      <c r="O775" t="s">
        <v>24</v>
      </c>
      <c r="P775">
        <v>0</v>
      </c>
      <c r="Q775">
        <v>685576</v>
      </c>
      <c r="R775" t="s">
        <v>42</v>
      </c>
      <c r="S775" s="1">
        <v>14728</v>
      </c>
      <c r="T775">
        <v>1.7</v>
      </c>
      <c r="U775" s="2">
        <v>0.02</v>
      </c>
      <c r="V775" s="3">
        <v>0.57999999999999996</v>
      </c>
      <c r="W775" s="3">
        <v>0.42</v>
      </c>
      <c r="X775" t="s">
        <v>962</v>
      </c>
      <c r="Y775" t="b">
        <v>0</v>
      </c>
    </row>
    <row r="776" spans="1:25" x14ac:dyDescent="0.25">
      <c r="A776" t="s">
        <v>891</v>
      </c>
      <c r="B776" t="s">
        <v>963</v>
      </c>
      <c r="C776" t="s">
        <v>893</v>
      </c>
      <c r="D776">
        <v>8700</v>
      </c>
      <c r="E776">
        <v>38.200000000000003</v>
      </c>
      <c r="F776">
        <v>359</v>
      </c>
      <c r="G776">
        <v>10.4</v>
      </c>
      <c r="H776">
        <v>1600</v>
      </c>
      <c r="I776">
        <v>63.7</v>
      </c>
      <c r="J776">
        <v>696</v>
      </c>
      <c r="K776">
        <v>16.600000000000001</v>
      </c>
      <c r="L776">
        <v>1795</v>
      </c>
      <c r="M776">
        <v>21.9</v>
      </c>
      <c r="N776">
        <v>1811</v>
      </c>
      <c r="O776" t="s">
        <v>24</v>
      </c>
      <c r="P776">
        <v>0</v>
      </c>
      <c r="Q776">
        <v>717335</v>
      </c>
      <c r="R776" t="s">
        <v>423</v>
      </c>
      <c r="S776" s="1">
        <v>5472</v>
      </c>
      <c r="T776">
        <v>11.5</v>
      </c>
      <c r="U776" s="2">
        <v>0.01</v>
      </c>
      <c r="V776" s="3">
        <v>0.53</v>
      </c>
      <c r="W776" s="3">
        <v>0.47</v>
      </c>
      <c r="X776" t="s">
        <v>963</v>
      </c>
      <c r="Y776" t="b">
        <v>0</v>
      </c>
    </row>
    <row r="777" spans="1:25" x14ac:dyDescent="0.25">
      <c r="A777" t="s">
        <v>891</v>
      </c>
      <c r="B777" t="s">
        <v>964</v>
      </c>
      <c r="C777" t="s">
        <v>893</v>
      </c>
      <c r="D777">
        <v>8710</v>
      </c>
      <c r="E777">
        <v>28.1</v>
      </c>
      <c r="F777">
        <v>802</v>
      </c>
      <c r="G777">
        <v>30.6</v>
      </c>
      <c r="H777">
        <v>451</v>
      </c>
      <c r="I777">
        <v>43.6</v>
      </c>
      <c r="J777">
        <v>1149</v>
      </c>
      <c r="K777">
        <v>64.900000000000006</v>
      </c>
      <c r="L777">
        <v>548</v>
      </c>
      <c r="M777">
        <v>24.4</v>
      </c>
      <c r="N777">
        <v>1726</v>
      </c>
      <c r="O777" t="s">
        <v>24</v>
      </c>
      <c r="P777">
        <v>0</v>
      </c>
      <c r="Q777">
        <v>625653</v>
      </c>
      <c r="R777" t="s">
        <v>42</v>
      </c>
      <c r="S777" s="1">
        <v>33528</v>
      </c>
      <c r="T777">
        <v>19.8</v>
      </c>
      <c r="U777" s="2">
        <v>0.02</v>
      </c>
      <c r="V777" s="3">
        <v>0.23</v>
      </c>
      <c r="W777" s="3">
        <v>0.77</v>
      </c>
      <c r="X777" t="s">
        <v>964</v>
      </c>
      <c r="Y777" t="b">
        <v>0</v>
      </c>
    </row>
    <row r="778" spans="1:25" x14ac:dyDescent="0.25">
      <c r="A778" t="s">
        <v>891</v>
      </c>
      <c r="B778" t="s">
        <v>965</v>
      </c>
      <c r="C778" t="s">
        <v>893</v>
      </c>
      <c r="D778">
        <v>8720</v>
      </c>
      <c r="E778">
        <v>27.1</v>
      </c>
      <c r="F778">
        <v>868</v>
      </c>
      <c r="G778">
        <v>10.7</v>
      </c>
      <c r="H778">
        <v>1559</v>
      </c>
      <c r="I778">
        <v>70.900000000000006</v>
      </c>
      <c r="J778">
        <v>540</v>
      </c>
      <c r="K778">
        <v>16.7</v>
      </c>
      <c r="L778">
        <v>1784</v>
      </c>
      <c r="M778">
        <v>49</v>
      </c>
      <c r="N778">
        <v>828</v>
      </c>
      <c r="O778" t="s">
        <v>24</v>
      </c>
      <c r="P778">
        <v>0</v>
      </c>
      <c r="Q778">
        <v>691315</v>
      </c>
      <c r="R778" t="s">
        <v>565</v>
      </c>
      <c r="S778" s="1">
        <v>11056</v>
      </c>
      <c r="T778">
        <v>21.3</v>
      </c>
      <c r="U778" s="2">
        <v>0</v>
      </c>
      <c r="V778" s="3">
        <v>0.54</v>
      </c>
      <c r="W778" s="3">
        <v>0.46</v>
      </c>
      <c r="X778" t="s">
        <v>965</v>
      </c>
      <c r="Y778" t="b">
        <v>0</v>
      </c>
    </row>
    <row r="779" spans="1:25" x14ac:dyDescent="0.25">
      <c r="A779" t="s">
        <v>891</v>
      </c>
      <c r="B779" t="s">
        <v>966</v>
      </c>
      <c r="C779" t="s">
        <v>893</v>
      </c>
      <c r="D779">
        <v>8740</v>
      </c>
      <c r="E779">
        <v>27.6</v>
      </c>
      <c r="F779">
        <v>832</v>
      </c>
      <c r="G779">
        <v>14.4</v>
      </c>
      <c r="H779">
        <v>1163</v>
      </c>
      <c r="I779">
        <v>59.3</v>
      </c>
      <c r="J779">
        <v>795</v>
      </c>
      <c r="K779">
        <v>24.4</v>
      </c>
      <c r="L779">
        <v>1354</v>
      </c>
      <c r="M779">
        <v>41</v>
      </c>
      <c r="N779">
        <v>1080</v>
      </c>
      <c r="O779" t="s">
        <v>24</v>
      </c>
      <c r="P779">
        <v>0</v>
      </c>
      <c r="Q779">
        <v>131386</v>
      </c>
      <c r="R779" t="s">
        <v>942</v>
      </c>
      <c r="S779" s="1">
        <v>41269</v>
      </c>
      <c r="T779">
        <v>19.7</v>
      </c>
      <c r="U779" s="2">
        <v>0</v>
      </c>
      <c r="V779" s="3">
        <v>0.5</v>
      </c>
      <c r="W779" s="3">
        <v>0.5</v>
      </c>
      <c r="X779" t="s">
        <v>966</v>
      </c>
      <c r="Y779" t="b">
        <v>0</v>
      </c>
    </row>
    <row r="780" spans="1:25" x14ac:dyDescent="0.25">
      <c r="A780" t="s">
        <v>891</v>
      </c>
      <c r="B780" t="s">
        <v>967</v>
      </c>
      <c r="C780" t="s">
        <v>893</v>
      </c>
      <c r="D780">
        <v>8750</v>
      </c>
      <c r="E780">
        <v>30.8</v>
      </c>
      <c r="F780">
        <v>648</v>
      </c>
      <c r="G780">
        <v>12</v>
      </c>
      <c r="H780">
        <v>1407</v>
      </c>
      <c r="I780">
        <v>65.7</v>
      </c>
      <c r="J780">
        <v>658</v>
      </c>
      <c r="K780">
        <v>17.2</v>
      </c>
      <c r="L780">
        <v>1735</v>
      </c>
      <c r="M780">
        <v>23.4</v>
      </c>
      <c r="N780">
        <v>1765</v>
      </c>
      <c r="O780" t="s">
        <v>24</v>
      </c>
      <c r="P780">
        <v>0</v>
      </c>
      <c r="Q780">
        <v>710339</v>
      </c>
      <c r="R780" t="s">
        <v>423</v>
      </c>
      <c r="S780" s="1">
        <v>2854</v>
      </c>
      <c r="T780">
        <v>13.2</v>
      </c>
      <c r="U780" s="2">
        <v>0.05</v>
      </c>
      <c r="V780" s="3">
        <v>0.52</v>
      </c>
      <c r="W780" s="3">
        <v>0.48</v>
      </c>
      <c r="X780" t="s">
        <v>967</v>
      </c>
      <c r="Y780" t="b">
        <v>0</v>
      </c>
    </row>
    <row r="781" spans="1:25" x14ac:dyDescent="0.25">
      <c r="A781" t="s">
        <v>891</v>
      </c>
      <c r="B781" t="s">
        <v>968</v>
      </c>
      <c r="C781" t="s">
        <v>893</v>
      </c>
      <c r="D781">
        <v>8760</v>
      </c>
      <c r="E781">
        <v>42.9</v>
      </c>
      <c r="F781">
        <v>242</v>
      </c>
      <c r="G781">
        <v>25.1</v>
      </c>
      <c r="H781">
        <v>605</v>
      </c>
      <c r="I781">
        <v>35.700000000000003</v>
      </c>
      <c r="J781">
        <v>1308</v>
      </c>
      <c r="K781">
        <v>25.4</v>
      </c>
      <c r="L781">
        <v>1321</v>
      </c>
      <c r="M781">
        <v>38.9</v>
      </c>
      <c r="N781">
        <v>1153</v>
      </c>
      <c r="O781" t="s">
        <v>24</v>
      </c>
      <c r="P781">
        <v>0</v>
      </c>
      <c r="Q781">
        <v>131377</v>
      </c>
      <c r="R781" t="s">
        <v>296</v>
      </c>
      <c r="S781" s="1">
        <v>1654</v>
      </c>
      <c r="T781">
        <v>11.1</v>
      </c>
      <c r="U781" s="2">
        <v>0</v>
      </c>
      <c r="V781" s="3">
        <v>0.31</v>
      </c>
      <c r="W781" s="3">
        <v>0.69</v>
      </c>
      <c r="X781" t="s">
        <v>968</v>
      </c>
      <c r="Y781" t="b">
        <v>0</v>
      </c>
    </row>
    <row r="782" spans="1:25" x14ac:dyDescent="0.25">
      <c r="A782" t="s">
        <v>891</v>
      </c>
      <c r="B782" t="s">
        <v>969</v>
      </c>
      <c r="C782" t="s">
        <v>893</v>
      </c>
      <c r="D782">
        <v>8770</v>
      </c>
      <c r="E782">
        <v>41.1</v>
      </c>
      <c r="F782">
        <v>278</v>
      </c>
      <c r="G782">
        <v>27.2</v>
      </c>
      <c r="H782">
        <v>533</v>
      </c>
      <c r="I782">
        <v>39</v>
      </c>
      <c r="J782">
        <v>1241</v>
      </c>
      <c r="K782">
        <v>26.5</v>
      </c>
      <c r="L782">
        <v>1282</v>
      </c>
      <c r="M782">
        <v>29.6</v>
      </c>
      <c r="N782">
        <v>1512</v>
      </c>
      <c r="O782" t="s">
        <v>24</v>
      </c>
      <c r="P782">
        <v>0</v>
      </c>
      <c r="Q782">
        <v>648707</v>
      </c>
      <c r="R782" t="s">
        <v>296</v>
      </c>
      <c r="S782" s="1">
        <v>1848</v>
      </c>
      <c r="T782">
        <v>14.9</v>
      </c>
      <c r="U782" s="2">
        <v>0</v>
      </c>
      <c r="V782" s="3">
        <v>0.28000000000000003</v>
      </c>
      <c r="W782" s="3">
        <v>0.72</v>
      </c>
      <c r="X782" t="s">
        <v>969</v>
      </c>
      <c r="Y782" t="b">
        <v>0</v>
      </c>
    </row>
    <row r="783" spans="1:25" x14ac:dyDescent="0.25">
      <c r="A783" t="s">
        <v>891</v>
      </c>
      <c r="B783" t="s">
        <v>970</v>
      </c>
      <c r="C783" t="s">
        <v>893</v>
      </c>
      <c r="D783">
        <v>8780</v>
      </c>
      <c r="E783">
        <v>45.5</v>
      </c>
      <c r="F783">
        <v>198</v>
      </c>
      <c r="G783">
        <v>23.1</v>
      </c>
      <c r="H783">
        <v>682</v>
      </c>
      <c r="I783">
        <v>29.2</v>
      </c>
      <c r="J783">
        <v>1461</v>
      </c>
      <c r="K783">
        <v>51.9</v>
      </c>
      <c r="L783">
        <v>774</v>
      </c>
      <c r="M783">
        <v>60.3</v>
      </c>
      <c r="N783">
        <v>576</v>
      </c>
      <c r="O783" t="s">
        <v>24</v>
      </c>
      <c r="P783">
        <v>0</v>
      </c>
      <c r="Q783">
        <v>131810</v>
      </c>
      <c r="R783" t="s">
        <v>971</v>
      </c>
      <c r="S783" s="1">
        <v>41222</v>
      </c>
      <c r="T783">
        <v>7.9</v>
      </c>
      <c r="U783" s="2">
        <v>0.14000000000000001</v>
      </c>
      <c r="V783" s="3">
        <v>0.7</v>
      </c>
      <c r="W783" s="3">
        <v>0.3</v>
      </c>
      <c r="X783" t="s">
        <v>972</v>
      </c>
      <c r="Y783" t="b">
        <v>0</v>
      </c>
    </row>
    <row r="784" spans="1:25" x14ac:dyDescent="0.25">
      <c r="A784" t="s">
        <v>891</v>
      </c>
      <c r="B784" t="s">
        <v>973</v>
      </c>
      <c r="C784" t="s">
        <v>893</v>
      </c>
      <c r="D784">
        <v>8790</v>
      </c>
      <c r="E784">
        <v>22.8</v>
      </c>
      <c r="F784">
        <v>1164</v>
      </c>
      <c r="G784">
        <v>16</v>
      </c>
      <c r="H784">
        <v>1045</v>
      </c>
      <c r="I784">
        <v>66.2</v>
      </c>
      <c r="J784">
        <v>646</v>
      </c>
      <c r="K784">
        <v>57.8</v>
      </c>
      <c r="L784">
        <v>687</v>
      </c>
      <c r="M784">
        <v>44.6</v>
      </c>
      <c r="N784">
        <v>970</v>
      </c>
      <c r="O784" t="s">
        <v>24</v>
      </c>
      <c r="P784">
        <v>0</v>
      </c>
      <c r="Q784">
        <v>637730</v>
      </c>
      <c r="R784" t="s">
        <v>296</v>
      </c>
      <c r="S784" s="1">
        <v>2714</v>
      </c>
      <c r="T784">
        <v>23.4</v>
      </c>
      <c r="U784" s="2">
        <v>0.05</v>
      </c>
      <c r="V784" s="3">
        <v>0.22</v>
      </c>
      <c r="W784" s="3">
        <v>0.78</v>
      </c>
      <c r="X784" t="s">
        <v>973</v>
      </c>
      <c r="Y784" t="b">
        <v>0</v>
      </c>
    </row>
    <row r="785" spans="1:25" x14ac:dyDescent="0.25">
      <c r="A785" t="s">
        <v>891</v>
      </c>
      <c r="B785" t="s">
        <v>974</v>
      </c>
      <c r="C785" t="s">
        <v>893</v>
      </c>
      <c r="D785">
        <v>8800</v>
      </c>
      <c r="E785">
        <v>31.2</v>
      </c>
      <c r="F785">
        <v>630</v>
      </c>
      <c r="G785">
        <v>27.2</v>
      </c>
      <c r="H785">
        <v>534</v>
      </c>
      <c r="I785">
        <v>41.7</v>
      </c>
      <c r="J785">
        <v>1189</v>
      </c>
      <c r="K785">
        <v>83.9</v>
      </c>
      <c r="L785">
        <v>220</v>
      </c>
      <c r="M785">
        <v>38.799999999999997</v>
      </c>
      <c r="N785">
        <v>1158</v>
      </c>
      <c r="O785" t="s">
        <v>24</v>
      </c>
      <c r="P785">
        <v>0</v>
      </c>
      <c r="Q785">
        <v>949</v>
      </c>
      <c r="R785" t="s">
        <v>115</v>
      </c>
      <c r="S785" s="1">
        <v>16035</v>
      </c>
      <c r="T785">
        <v>19.2</v>
      </c>
      <c r="U785" s="2">
        <v>0.08</v>
      </c>
      <c r="V785" s="3">
        <v>0.42</v>
      </c>
      <c r="W785" s="3">
        <v>0.57999999999999996</v>
      </c>
      <c r="X785" t="s">
        <v>974</v>
      </c>
      <c r="Y785" t="b">
        <v>0</v>
      </c>
    </row>
    <row r="786" spans="1:25" x14ac:dyDescent="0.25">
      <c r="A786" t="s">
        <v>891</v>
      </c>
      <c r="B786" t="s">
        <v>975</v>
      </c>
      <c r="C786" t="s">
        <v>893</v>
      </c>
      <c r="D786">
        <v>8810</v>
      </c>
      <c r="E786">
        <v>22.8</v>
      </c>
      <c r="F786">
        <v>1165</v>
      </c>
      <c r="G786">
        <v>17.600000000000001</v>
      </c>
      <c r="H786">
        <v>937</v>
      </c>
      <c r="I786">
        <v>57</v>
      </c>
      <c r="J786">
        <v>846</v>
      </c>
      <c r="K786">
        <v>21.2</v>
      </c>
      <c r="L786">
        <v>1474</v>
      </c>
      <c r="M786">
        <v>65.900000000000006</v>
      </c>
      <c r="N786">
        <v>464</v>
      </c>
      <c r="O786" t="s">
        <v>24</v>
      </c>
      <c r="P786">
        <v>0</v>
      </c>
      <c r="Q786">
        <v>681874</v>
      </c>
      <c r="R786" t="s">
        <v>226</v>
      </c>
      <c r="S786" s="1">
        <v>5121</v>
      </c>
      <c r="T786">
        <v>12.9</v>
      </c>
      <c r="U786" s="2">
        <v>0.27</v>
      </c>
      <c r="V786" s="3">
        <v>0.64</v>
      </c>
      <c r="W786" s="3">
        <v>0.36</v>
      </c>
      <c r="X786" t="s">
        <v>975</v>
      </c>
      <c r="Y786" t="b">
        <v>0</v>
      </c>
    </row>
    <row r="787" spans="1:25" x14ac:dyDescent="0.25">
      <c r="A787" t="s">
        <v>891</v>
      </c>
      <c r="B787" t="s">
        <v>976</v>
      </c>
      <c r="C787" t="s">
        <v>893</v>
      </c>
      <c r="D787">
        <v>8820</v>
      </c>
      <c r="E787">
        <v>17.3</v>
      </c>
      <c r="F787">
        <v>1608</v>
      </c>
      <c r="G787">
        <v>11.2</v>
      </c>
      <c r="H787">
        <v>1500</v>
      </c>
      <c r="I787">
        <v>72.7</v>
      </c>
      <c r="J787">
        <v>490</v>
      </c>
      <c r="K787">
        <v>17.600000000000001</v>
      </c>
      <c r="L787">
        <v>1692</v>
      </c>
      <c r="M787">
        <v>60</v>
      </c>
      <c r="N787">
        <v>583</v>
      </c>
      <c r="O787" t="s">
        <v>24</v>
      </c>
      <c r="P787">
        <v>0</v>
      </c>
      <c r="Q787">
        <v>625050</v>
      </c>
      <c r="R787" t="s">
        <v>565</v>
      </c>
      <c r="S787" s="1">
        <v>23650</v>
      </c>
      <c r="T787">
        <v>21.8</v>
      </c>
      <c r="U787" s="2">
        <v>7.0000000000000007E-2</v>
      </c>
      <c r="V787" s="3">
        <v>0.54</v>
      </c>
      <c r="W787" s="3">
        <v>0.46</v>
      </c>
      <c r="X787" t="s">
        <v>976</v>
      </c>
      <c r="Y787" t="b">
        <v>0</v>
      </c>
    </row>
    <row r="788" spans="1:25" x14ac:dyDescent="0.25">
      <c r="A788" t="s">
        <v>891</v>
      </c>
      <c r="B788" t="s">
        <v>977</v>
      </c>
      <c r="C788" t="s">
        <v>893</v>
      </c>
      <c r="D788">
        <v>8830</v>
      </c>
      <c r="E788">
        <v>45.6</v>
      </c>
      <c r="F788">
        <v>195</v>
      </c>
      <c r="G788">
        <v>13.6</v>
      </c>
      <c r="H788">
        <v>1236</v>
      </c>
      <c r="I788">
        <v>47</v>
      </c>
      <c r="J788">
        <v>1077</v>
      </c>
      <c r="K788">
        <v>25.6</v>
      </c>
      <c r="L788">
        <v>1311</v>
      </c>
      <c r="M788">
        <v>25.4</v>
      </c>
      <c r="N788">
        <v>1686</v>
      </c>
      <c r="O788" t="s">
        <v>24</v>
      </c>
      <c r="P788">
        <v>0</v>
      </c>
      <c r="Q788">
        <v>624723</v>
      </c>
      <c r="R788" t="s">
        <v>423</v>
      </c>
      <c r="S788" s="1">
        <v>10944</v>
      </c>
      <c r="T788">
        <v>10.199999999999999</v>
      </c>
      <c r="U788" s="2">
        <v>0.03</v>
      </c>
      <c r="V788" s="3">
        <v>0.6</v>
      </c>
      <c r="W788" s="3">
        <v>0.4</v>
      </c>
      <c r="X788" t="s">
        <v>977</v>
      </c>
      <c r="Y788" t="b">
        <v>0</v>
      </c>
    </row>
    <row r="789" spans="1:25" x14ac:dyDescent="0.25">
      <c r="A789" t="s">
        <v>891</v>
      </c>
      <c r="B789" t="s">
        <v>978</v>
      </c>
      <c r="C789" t="s">
        <v>893</v>
      </c>
      <c r="D789">
        <v>8840</v>
      </c>
      <c r="E789">
        <v>21.4</v>
      </c>
      <c r="F789">
        <v>1276</v>
      </c>
      <c r="G789">
        <v>11.1</v>
      </c>
      <c r="H789">
        <v>1510</v>
      </c>
      <c r="I789">
        <v>62.9</v>
      </c>
      <c r="J789">
        <v>708</v>
      </c>
      <c r="K789">
        <v>17.100000000000001</v>
      </c>
      <c r="L789">
        <v>1743</v>
      </c>
      <c r="M789">
        <v>55.6</v>
      </c>
      <c r="N789">
        <v>666</v>
      </c>
      <c r="O789" t="s">
        <v>24</v>
      </c>
      <c r="P789">
        <v>0</v>
      </c>
      <c r="Q789">
        <v>718788</v>
      </c>
      <c r="R789" t="s">
        <v>565</v>
      </c>
      <c r="S789" s="1">
        <v>6738</v>
      </c>
      <c r="T789">
        <v>24.4</v>
      </c>
      <c r="U789" s="2">
        <v>0.03</v>
      </c>
      <c r="V789" s="3">
        <v>0.27</v>
      </c>
      <c r="W789" s="3">
        <v>0.73</v>
      </c>
      <c r="X789" t="s">
        <v>978</v>
      </c>
      <c r="Y789" t="b">
        <v>0</v>
      </c>
    </row>
    <row r="790" spans="1:25" x14ac:dyDescent="0.25">
      <c r="A790" t="s">
        <v>891</v>
      </c>
      <c r="B790" t="s">
        <v>979</v>
      </c>
      <c r="C790" t="s">
        <v>893</v>
      </c>
      <c r="D790">
        <v>8850</v>
      </c>
      <c r="E790">
        <v>20.7</v>
      </c>
      <c r="F790">
        <v>1321</v>
      </c>
      <c r="G790">
        <v>18.8</v>
      </c>
      <c r="H790">
        <v>876</v>
      </c>
      <c r="I790">
        <v>64.2</v>
      </c>
      <c r="J790">
        <v>688</v>
      </c>
      <c r="K790">
        <v>41</v>
      </c>
      <c r="L790">
        <v>953</v>
      </c>
      <c r="M790">
        <v>45.4</v>
      </c>
      <c r="N790">
        <v>946</v>
      </c>
      <c r="O790" t="s">
        <v>24</v>
      </c>
      <c r="P790">
        <v>0</v>
      </c>
      <c r="Q790">
        <v>589253</v>
      </c>
      <c r="R790" t="s">
        <v>226</v>
      </c>
      <c r="S790" s="1">
        <v>13321</v>
      </c>
      <c r="T790">
        <v>16.100000000000001</v>
      </c>
      <c r="U790" s="2">
        <v>7.0000000000000007E-2</v>
      </c>
      <c r="V790" s="3">
        <v>0.56999999999999995</v>
      </c>
      <c r="W790" s="3">
        <v>0.43</v>
      </c>
      <c r="X790" t="s">
        <v>979</v>
      </c>
      <c r="Y790" t="b">
        <v>0</v>
      </c>
    </row>
    <row r="791" spans="1:25" x14ac:dyDescent="0.25">
      <c r="A791" t="s">
        <v>891</v>
      </c>
      <c r="B791" t="s">
        <v>980</v>
      </c>
      <c r="C791" t="s">
        <v>893</v>
      </c>
      <c r="D791">
        <v>8860</v>
      </c>
      <c r="E791">
        <v>24.1</v>
      </c>
      <c r="F791">
        <v>1074</v>
      </c>
      <c r="G791">
        <v>8.9</v>
      </c>
      <c r="H791">
        <v>1810</v>
      </c>
      <c r="I791">
        <v>71.900000000000006</v>
      </c>
      <c r="J791">
        <v>509</v>
      </c>
      <c r="K791">
        <v>19.5</v>
      </c>
      <c r="L791">
        <v>1561</v>
      </c>
      <c r="M791">
        <v>49.7</v>
      </c>
      <c r="N791">
        <v>810</v>
      </c>
      <c r="O791" t="s">
        <v>24</v>
      </c>
      <c r="P791">
        <v>0</v>
      </c>
      <c r="Q791">
        <v>621480</v>
      </c>
      <c r="R791" t="s">
        <v>918</v>
      </c>
      <c r="S791" s="1">
        <v>12649</v>
      </c>
      <c r="T791">
        <v>17.3</v>
      </c>
      <c r="U791" s="2">
        <v>0</v>
      </c>
      <c r="V791" s="3">
        <v>0.49</v>
      </c>
      <c r="W791" s="3">
        <v>0.51</v>
      </c>
      <c r="X791" t="s">
        <v>980</v>
      </c>
      <c r="Y791" t="b">
        <v>0</v>
      </c>
    </row>
    <row r="792" spans="1:25" x14ac:dyDescent="0.25">
      <c r="A792" t="s">
        <v>891</v>
      </c>
      <c r="B792" t="s">
        <v>981</v>
      </c>
      <c r="C792" t="s">
        <v>893</v>
      </c>
      <c r="D792">
        <v>8870</v>
      </c>
      <c r="E792">
        <v>23</v>
      </c>
      <c r="F792">
        <v>1150</v>
      </c>
      <c r="G792">
        <v>20.5</v>
      </c>
      <c r="H792">
        <v>787</v>
      </c>
      <c r="I792">
        <v>56.5</v>
      </c>
      <c r="J792">
        <v>857</v>
      </c>
      <c r="K792">
        <v>47.7</v>
      </c>
      <c r="L792">
        <v>850</v>
      </c>
      <c r="M792">
        <v>45.7</v>
      </c>
      <c r="N792">
        <v>939</v>
      </c>
      <c r="O792" t="s">
        <v>24</v>
      </c>
      <c r="P792">
        <v>0</v>
      </c>
      <c r="Q792">
        <v>624213</v>
      </c>
      <c r="R792" t="s">
        <v>226</v>
      </c>
      <c r="S792" s="1">
        <v>12194</v>
      </c>
      <c r="T792">
        <v>15.2</v>
      </c>
      <c r="U792" s="2">
        <v>0.1</v>
      </c>
      <c r="V792" s="3">
        <v>0.59</v>
      </c>
      <c r="W792" s="3">
        <v>0.41</v>
      </c>
      <c r="X792" t="s">
        <v>981</v>
      </c>
      <c r="Y792" t="b">
        <v>0</v>
      </c>
    </row>
    <row r="793" spans="1:25" x14ac:dyDescent="0.25">
      <c r="A793" t="s">
        <v>891</v>
      </c>
      <c r="B793" t="s">
        <v>982</v>
      </c>
      <c r="C793" t="s">
        <v>893</v>
      </c>
      <c r="D793">
        <v>8880</v>
      </c>
      <c r="E793">
        <v>28.9</v>
      </c>
      <c r="F793">
        <v>749</v>
      </c>
      <c r="G793">
        <v>14.1</v>
      </c>
      <c r="H793">
        <v>1193</v>
      </c>
      <c r="I793">
        <v>60.7</v>
      </c>
      <c r="J793">
        <v>764</v>
      </c>
      <c r="K793">
        <v>17.5</v>
      </c>
      <c r="L793">
        <v>1698</v>
      </c>
      <c r="M793">
        <v>19.600000000000001</v>
      </c>
      <c r="N793">
        <v>1878</v>
      </c>
      <c r="O793" t="s">
        <v>24</v>
      </c>
      <c r="P793">
        <v>0</v>
      </c>
      <c r="Q793">
        <v>587907</v>
      </c>
      <c r="R793" t="s">
        <v>296</v>
      </c>
      <c r="S793" s="1">
        <v>6175</v>
      </c>
      <c r="T793">
        <v>18.100000000000001</v>
      </c>
      <c r="U793" s="2">
        <v>0</v>
      </c>
      <c r="V793" s="3">
        <v>0.41</v>
      </c>
      <c r="W793" s="3">
        <v>0.59</v>
      </c>
      <c r="X793" t="s">
        <v>982</v>
      </c>
      <c r="Y793" t="b">
        <v>0</v>
      </c>
    </row>
    <row r="794" spans="1:25" x14ac:dyDescent="0.25">
      <c r="A794" t="s">
        <v>891</v>
      </c>
      <c r="B794" t="s">
        <v>983</v>
      </c>
      <c r="C794" t="s">
        <v>893</v>
      </c>
      <c r="D794">
        <v>8890</v>
      </c>
      <c r="E794">
        <v>23.2</v>
      </c>
      <c r="F794">
        <v>1133</v>
      </c>
      <c r="G794">
        <v>16.5</v>
      </c>
      <c r="H794">
        <v>1008</v>
      </c>
      <c r="I794">
        <v>70.599999999999994</v>
      </c>
      <c r="J794">
        <v>550</v>
      </c>
      <c r="K794">
        <v>22.5</v>
      </c>
      <c r="L794">
        <v>1419</v>
      </c>
      <c r="M794">
        <v>23.8</v>
      </c>
      <c r="N794">
        <v>1748</v>
      </c>
      <c r="O794" t="s">
        <v>24</v>
      </c>
      <c r="P794">
        <v>0</v>
      </c>
      <c r="Q794">
        <v>624582</v>
      </c>
      <c r="R794" t="s">
        <v>296</v>
      </c>
      <c r="S794" s="1">
        <v>1851</v>
      </c>
      <c r="T794">
        <v>18.5</v>
      </c>
      <c r="U794" s="2">
        <v>0.02</v>
      </c>
      <c r="V794" s="3">
        <v>0.27</v>
      </c>
      <c r="W794" s="3">
        <v>0.73</v>
      </c>
      <c r="X794" t="s">
        <v>983</v>
      </c>
      <c r="Y794" t="b">
        <v>0</v>
      </c>
    </row>
    <row r="795" spans="1:25" x14ac:dyDescent="0.25">
      <c r="A795" t="s">
        <v>891</v>
      </c>
      <c r="B795" t="s">
        <v>984</v>
      </c>
      <c r="C795" t="s">
        <v>893</v>
      </c>
      <c r="D795">
        <v>8900</v>
      </c>
      <c r="E795">
        <v>21</v>
      </c>
      <c r="F795">
        <v>1300</v>
      </c>
      <c r="G795">
        <v>9.9</v>
      </c>
      <c r="H795">
        <v>1652</v>
      </c>
      <c r="I795">
        <v>67.3</v>
      </c>
      <c r="J795">
        <v>614</v>
      </c>
      <c r="K795">
        <v>19.399999999999999</v>
      </c>
      <c r="L795">
        <v>1565</v>
      </c>
      <c r="M795">
        <v>77.400000000000006</v>
      </c>
      <c r="N795">
        <v>287</v>
      </c>
      <c r="O795" t="s">
        <v>24</v>
      </c>
      <c r="P795">
        <v>0</v>
      </c>
      <c r="Q795">
        <v>628446</v>
      </c>
      <c r="R795" t="s">
        <v>298</v>
      </c>
      <c r="S795" s="1">
        <v>23176</v>
      </c>
      <c r="T795">
        <v>12.4</v>
      </c>
      <c r="U795" s="2">
        <v>0.04</v>
      </c>
      <c r="V795" s="3">
        <v>0.6</v>
      </c>
      <c r="W795" s="3">
        <v>0.4</v>
      </c>
      <c r="X795" t="s">
        <v>984</v>
      </c>
      <c r="Y795" t="b">
        <v>0</v>
      </c>
    </row>
    <row r="796" spans="1:25" x14ac:dyDescent="0.25">
      <c r="A796" t="s">
        <v>891</v>
      </c>
      <c r="B796" t="s">
        <v>985</v>
      </c>
      <c r="C796" t="s">
        <v>893</v>
      </c>
      <c r="D796">
        <v>8910</v>
      </c>
      <c r="E796">
        <v>30.2</v>
      </c>
      <c r="F796">
        <v>678</v>
      </c>
      <c r="G796">
        <v>27.3</v>
      </c>
      <c r="H796">
        <v>530</v>
      </c>
      <c r="I796">
        <v>45</v>
      </c>
      <c r="J796">
        <v>1119</v>
      </c>
      <c r="K796">
        <v>68.099999999999994</v>
      </c>
      <c r="L796">
        <v>478</v>
      </c>
      <c r="M796">
        <v>34.1</v>
      </c>
      <c r="N796">
        <v>1351</v>
      </c>
      <c r="O796" t="s">
        <v>24</v>
      </c>
      <c r="P796">
        <v>6</v>
      </c>
      <c r="Q796">
        <v>131273</v>
      </c>
      <c r="R796" t="s">
        <v>115</v>
      </c>
      <c r="S796" s="1">
        <v>20118</v>
      </c>
      <c r="T796">
        <v>19.600000000000001</v>
      </c>
      <c r="U796" s="2">
        <v>7.0000000000000007E-2</v>
      </c>
      <c r="V796" s="3">
        <v>0.46</v>
      </c>
      <c r="W796" s="3">
        <v>0.54</v>
      </c>
      <c r="X796" t="s">
        <v>986</v>
      </c>
      <c r="Y796" t="b">
        <v>0</v>
      </c>
    </row>
    <row r="797" spans="1:25" x14ac:dyDescent="0.25">
      <c r="A797" t="s">
        <v>891</v>
      </c>
      <c r="B797" t="s">
        <v>987</v>
      </c>
      <c r="C797" t="s">
        <v>893</v>
      </c>
      <c r="D797">
        <v>8920</v>
      </c>
      <c r="E797">
        <v>24.7</v>
      </c>
      <c r="F797">
        <v>1027</v>
      </c>
      <c r="G797">
        <v>22.4</v>
      </c>
      <c r="H797">
        <v>716</v>
      </c>
      <c r="I797">
        <v>60.2</v>
      </c>
      <c r="J797">
        <v>771</v>
      </c>
      <c r="K797">
        <v>76.599999999999994</v>
      </c>
      <c r="L797">
        <v>308</v>
      </c>
      <c r="M797">
        <v>24</v>
      </c>
      <c r="N797">
        <v>1742</v>
      </c>
      <c r="O797" t="s">
        <v>24</v>
      </c>
      <c r="P797">
        <v>11</v>
      </c>
      <c r="Q797">
        <v>624168</v>
      </c>
      <c r="R797" t="s">
        <v>42</v>
      </c>
      <c r="S797" s="1">
        <v>31018</v>
      </c>
      <c r="T797">
        <v>12.9</v>
      </c>
      <c r="U797" s="2">
        <v>0.01</v>
      </c>
      <c r="V797" s="3" t="s">
        <v>2857</v>
      </c>
      <c r="W797" s="3" t="s">
        <v>2857</v>
      </c>
      <c r="X797" t="s">
        <v>988</v>
      </c>
      <c r="Y797" t="b">
        <v>0</v>
      </c>
    </row>
    <row r="798" spans="1:25" x14ac:dyDescent="0.25">
      <c r="A798" t="s">
        <v>891</v>
      </c>
      <c r="B798" t="s">
        <v>989</v>
      </c>
      <c r="C798" t="s">
        <v>893</v>
      </c>
      <c r="D798">
        <v>8930</v>
      </c>
      <c r="E798">
        <v>19.8</v>
      </c>
      <c r="F798">
        <v>1389</v>
      </c>
      <c r="G798">
        <v>13.6</v>
      </c>
      <c r="H798">
        <v>1239</v>
      </c>
      <c r="I798">
        <v>67.3</v>
      </c>
      <c r="J798">
        <v>615</v>
      </c>
      <c r="K798">
        <v>40.799999999999997</v>
      </c>
      <c r="L798">
        <v>960</v>
      </c>
      <c r="M798">
        <v>61.1</v>
      </c>
      <c r="N798">
        <v>559</v>
      </c>
      <c r="O798" t="s">
        <v>24</v>
      </c>
      <c r="P798">
        <v>0</v>
      </c>
      <c r="Q798">
        <v>131603</v>
      </c>
      <c r="R798" t="s">
        <v>783</v>
      </c>
      <c r="S798" s="1">
        <v>21161</v>
      </c>
      <c r="T798">
        <v>13.3</v>
      </c>
      <c r="U798" s="2">
        <v>0.17</v>
      </c>
      <c r="V798" s="3">
        <v>0.56000000000000005</v>
      </c>
      <c r="W798" s="3">
        <v>0.44</v>
      </c>
      <c r="X798" t="s">
        <v>989</v>
      </c>
      <c r="Y798" t="b">
        <v>0</v>
      </c>
    </row>
    <row r="799" spans="1:25" x14ac:dyDescent="0.25">
      <c r="A799" t="s">
        <v>891</v>
      </c>
      <c r="B799" t="s">
        <v>990</v>
      </c>
      <c r="C799" t="s">
        <v>893</v>
      </c>
      <c r="D799">
        <v>8940</v>
      </c>
      <c r="E799">
        <v>39.700000000000003</v>
      </c>
      <c r="F799">
        <v>317</v>
      </c>
      <c r="G799">
        <v>10.6</v>
      </c>
      <c r="H799">
        <v>1572</v>
      </c>
      <c r="I799">
        <v>51.9</v>
      </c>
      <c r="J799">
        <v>966</v>
      </c>
      <c r="K799">
        <v>22</v>
      </c>
      <c r="L799">
        <v>1439</v>
      </c>
      <c r="M799">
        <v>51.8</v>
      </c>
      <c r="N799">
        <v>746</v>
      </c>
      <c r="O799" t="s">
        <v>24</v>
      </c>
      <c r="P799">
        <v>0</v>
      </c>
      <c r="Q799">
        <v>587919</v>
      </c>
      <c r="R799" t="s">
        <v>296</v>
      </c>
      <c r="S799" s="1">
        <v>8315</v>
      </c>
      <c r="T799">
        <v>9.5</v>
      </c>
      <c r="U799" s="2">
        <v>0.08</v>
      </c>
      <c r="V799" s="3">
        <v>0.57999999999999996</v>
      </c>
      <c r="W799" s="3">
        <v>0.42</v>
      </c>
      <c r="X799" t="s">
        <v>990</v>
      </c>
      <c r="Y799" t="b">
        <v>0</v>
      </c>
    </row>
    <row r="800" spans="1:25" x14ac:dyDescent="0.25">
      <c r="A800" t="s">
        <v>891</v>
      </c>
      <c r="B800" t="s">
        <v>991</v>
      </c>
      <c r="C800" t="s">
        <v>893</v>
      </c>
      <c r="D800">
        <v>8950</v>
      </c>
      <c r="E800">
        <v>14.7</v>
      </c>
      <c r="F800">
        <v>1770</v>
      </c>
      <c r="G800">
        <v>9.1</v>
      </c>
      <c r="H800">
        <v>1780</v>
      </c>
      <c r="I800">
        <v>76.2</v>
      </c>
      <c r="J800">
        <v>410</v>
      </c>
      <c r="K800">
        <v>20</v>
      </c>
      <c r="L800">
        <v>1530</v>
      </c>
      <c r="M800">
        <v>51.9</v>
      </c>
      <c r="N800">
        <v>741</v>
      </c>
      <c r="O800" t="s">
        <v>24</v>
      </c>
      <c r="P800">
        <v>0</v>
      </c>
      <c r="Q800">
        <v>131548</v>
      </c>
      <c r="R800" t="s">
        <v>746</v>
      </c>
      <c r="S800" s="1">
        <v>72606</v>
      </c>
      <c r="T800">
        <v>28.7</v>
      </c>
      <c r="U800" s="2">
        <v>0.02</v>
      </c>
      <c r="V800" s="3">
        <v>0.48</v>
      </c>
      <c r="W800" s="3">
        <v>0.52</v>
      </c>
      <c r="X800" t="s">
        <v>991</v>
      </c>
      <c r="Y800" t="b">
        <v>0</v>
      </c>
    </row>
    <row r="801" spans="1:25" x14ac:dyDescent="0.25">
      <c r="A801" t="s">
        <v>891</v>
      </c>
      <c r="B801" t="s">
        <v>992</v>
      </c>
      <c r="C801" t="s">
        <v>893</v>
      </c>
      <c r="D801">
        <v>8960</v>
      </c>
      <c r="E801">
        <v>29.1</v>
      </c>
      <c r="F801">
        <v>739</v>
      </c>
      <c r="G801">
        <v>8.9</v>
      </c>
      <c r="H801">
        <v>1812</v>
      </c>
      <c r="I801">
        <v>74.8</v>
      </c>
      <c r="J801">
        <v>440</v>
      </c>
      <c r="K801">
        <v>19.899999999999999</v>
      </c>
      <c r="L801">
        <v>1538</v>
      </c>
      <c r="M801">
        <v>30.3</v>
      </c>
      <c r="N801">
        <v>1489</v>
      </c>
      <c r="O801" t="s">
        <v>24</v>
      </c>
      <c r="P801">
        <v>0</v>
      </c>
      <c r="Q801">
        <v>622206</v>
      </c>
      <c r="R801" t="s">
        <v>296</v>
      </c>
      <c r="S801" s="1">
        <v>8049</v>
      </c>
      <c r="T801">
        <v>7.5</v>
      </c>
      <c r="U801" s="2">
        <v>0.04</v>
      </c>
      <c r="V801" s="3">
        <v>0.55000000000000004</v>
      </c>
      <c r="W801" s="3">
        <v>0.45</v>
      </c>
      <c r="X801" t="s">
        <v>992</v>
      </c>
      <c r="Y801" t="b">
        <v>0</v>
      </c>
    </row>
    <row r="802" spans="1:25" x14ac:dyDescent="0.25">
      <c r="A802" t="s">
        <v>891</v>
      </c>
      <c r="B802" t="s">
        <v>993</v>
      </c>
      <c r="C802" t="s">
        <v>893</v>
      </c>
      <c r="D802">
        <v>8970</v>
      </c>
      <c r="E802">
        <v>26.4</v>
      </c>
      <c r="F802">
        <v>915</v>
      </c>
      <c r="G802">
        <v>26.1</v>
      </c>
      <c r="H802">
        <v>566</v>
      </c>
      <c r="I802">
        <v>44</v>
      </c>
      <c r="J802">
        <v>1142</v>
      </c>
      <c r="K802">
        <v>81.3</v>
      </c>
      <c r="L802">
        <v>248</v>
      </c>
      <c r="M802">
        <v>28.7</v>
      </c>
      <c r="N802">
        <v>1550</v>
      </c>
      <c r="O802" t="s">
        <v>24</v>
      </c>
      <c r="P802">
        <v>0</v>
      </c>
      <c r="Q802">
        <v>131495</v>
      </c>
      <c r="R802" t="s">
        <v>228</v>
      </c>
      <c r="S802" s="1">
        <v>6528</v>
      </c>
      <c r="T802">
        <v>12.2</v>
      </c>
      <c r="U802" s="2">
        <v>0.05</v>
      </c>
      <c r="V802" s="3">
        <v>0.59</v>
      </c>
      <c r="W802" s="3">
        <v>0.41</v>
      </c>
      <c r="X802" t="s">
        <v>993</v>
      </c>
      <c r="Y802" t="b">
        <v>0</v>
      </c>
    </row>
    <row r="803" spans="1:25" x14ac:dyDescent="0.25">
      <c r="A803" t="s">
        <v>891</v>
      </c>
      <c r="B803" t="s">
        <v>994</v>
      </c>
      <c r="C803" t="s">
        <v>893</v>
      </c>
      <c r="D803">
        <v>8980</v>
      </c>
      <c r="E803">
        <v>44.7</v>
      </c>
      <c r="F803">
        <v>210</v>
      </c>
      <c r="G803">
        <v>21.7</v>
      </c>
      <c r="H803">
        <v>742</v>
      </c>
      <c r="I803">
        <v>32.299999999999997</v>
      </c>
      <c r="J803">
        <v>1394</v>
      </c>
      <c r="K803">
        <v>42.6</v>
      </c>
      <c r="L803">
        <v>928</v>
      </c>
      <c r="M803">
        <v>69.2</v>
      </c>
      <c r="N803">
        <v>417</v>
      </c>
      <c r="O803" t="s">
        <v>24</v>
      </c>
      <c r="P803">
        <v>0</v>
      </c>
      <c r="Q803">
        <v>131602</v>
      </c>
      <c r="R803" t="s">
        <v>156</v>
      </c>
      <c r="S803" s="1">
        <v>22464</v>
      </c>
      <c r="T803">
        <v>10.8</v>
      </c>
      <c r="U803" s="2">
        <v>0.33</v>
      </c>
      <c r="V803" s="3">
        <v>0.67</v>
      </c>
      <c r="W803" s="3">
        <v>0.33</v>
      </c>
      <c r="X803" t="s">
        <v>994</v>
      </c>
      <c r="Y803" t="b">
        <v>1</v>
      </c>
    </row>
    <row r="804" spans="1:25" x14ac:dyDescent="0.25">
      <c r="A804" t="s">
        <v>891</v>
      </c>
      <c r="B804" t="s">
        <v>995</v>
      </c>
      <c r="C804" t="s">
        <v>893</v>
      </c>
      <c r="D804">
        <v>8990</v>
      </c>
      <c r="E804">
        <v>19.899999999999999</v>
      </c>
      <c r="F804">
        <v>1380</v>
      </c>
      <c r="G804">
        <v>12.2</v>
      </c>
      <c r="H804">
        <v>1388</v>
      </c>
      <c r="I804">
        <v>68</v>
      </c>
      <c r="J804">
        <v>602</v>
      </c>
      <c r="K804">
        <v>31.4</v>
      </c>
      <c r="L804">
        <v>1152</v>
      </c>
      <c r="M804">
        <v>75.5</v>
      </c>
      <c r="N804">
        <v>323</v>
      </c>
      <c r="O804" t="s">
        <v>24</v>
      </c>
      <c r="P804">
        <v>0</v>
      </c>
      <c r="Q804">
        <v>624018</v>
      </c>
      <c r="R804" t="s">
        <v>298</v>
      </c>
      <c r="S804" s="1">
        <v>29628</v>
      </c>
      <c r="T804">
        <v>14.5</v>
      </c>
      <c r="U804" s="2">
        <v>0.02</v>
      </c>
      <c r="V804" s="3">
        <v>0.6</v>
      </c>
      <c r="W804" s="3">
        <v>0.4</v>
      </c>
      <c r="X804" t="s">
        <v>995</v>
      </c>
      <c r="Y804" t="b">
        <v>0</v>
      </c>
    </row>
    <row r="805" spans="1:25" x14ac:dyDescent="0.25">
      <c r="A805" t="s">
        <v>891</v>
      </c>
      <c r="B805" t="s">
        <v>996</v>
      </c>
      <c r="C805" t="s">
        <v>893</v>
      </c>
      <c r="D805">
        <v>9000</v>
      </c>
      <c r="E805">
        <v>21.5</v>
      </c>
      <c r="F805">
        <v>1266</v>
      </c>
      <c r="G805">
        <v>22.1</v>
      </c>
      <c r="H805">
        <v>723</v>
      </c>
      <c r="I805">
        <v>59.5</v>
      </c>
      <c r="J805">
        <v>791</v>
      </c>
      <c r="K805">
        <v>71</v>
      </c>
      <c r="L805">
        <v>408</v>
      </c>
      <c r="M805">
        <v>43.3</v>
      </c>
      <c r="N805">
        <v>1004</v>
      </c>
      <c r="O805" t="s">
        <v>24</v>
      </c>
      <c r="P805">
        <v>0</v>
      </c>
      <c r="Q805">
        <v>901</v>
      </c>
      <c r="R805" t="s">
        <v>727</v>
      </c>
      <c r="S805" s="1">
        <v>15075</v>
      </c>
      <c r="T805">
        <v>20.399999999999999</v>
      </c>
      <c r="U805" s="2">
        <v>0.04</v>
      </c>
      <c r="V805" s="3">
        <v>0.45</v>
      </c>
      <c r="W805" s="3">
        <v>0.55000000000000004</v>
      </c>
      <c r="X805" t="s">
        <v>996</v>
      </c>
      <c r="Y805" t="b">
        <v>0</v>
      </c>
    </row>
    <row r="806" spans="1:25" x14ac:dyDescent="0.25">
      <c r="A806" t="s">
        <v>891</v>
      </c>
      <c r="B806" t="s">
        <v>997</v>
      </c>
      <c r="C806" t="s">
        <v>893</v>
      </c>
      <c r="D806">
        <v>9010</v>
      </c>
      <c r="E806">
        <v>20</v>
      </c>
      <c r="F806">
        <v>1374</v>
      </c>
      <c r="G806">
        <v>15.3</v>
      </c>
      <c r="H806">
        <v>1095</v>
      </c>
      <c r="I806">
        <v>53.2</v>
      </c>
      <c r="J806">
        <v>940</v>
      </c>
      <c r="K806">
        <v>52.2</v>
      </c>
      <c r="L806">
        <v>766</v>
      </c>
      <c r="M806">
        <v>91.3</v>
      </c>
      <c r="N806">
        <v>111</v>
      </c>
      <c r="O806" t="s">
        <v>24</v>
      </c>
      <c r="P806">
        <v>0</v>
      </c>
      <c r="Q806">
        <v>131579</v>
      </c>
      <c r="R806" t="s">
        <v>25</v>
      </c>
      <c r="S806" s="1">
        <v>14660</v>
      </c>
      <c r="T806">
        <v>18.899999999999999</v>
      </c>
      <c r="U806" s="2">
        <v>0.4</v>
      </c>
      <c r="V806" s="3">
        <v>0.59</v>
      </c>
      <c r="W806" s="3">
        <v>0.41</v>
      </c>
      <c r="X806" t="s">
        <v>997</v>
      </c>
      <c r="Y806" t="b">
        <v>0</v>
      </c>
    </row>
    <row r="807" spans="1:25" x14ac:dyDescent="0.25">
      <c r="A807" t="s">
        <v>891</v>
      </c>
      <c r="B807" t="s">
        <v>998</v>
      </c>
      <c r="C807" t="s">
        <v>893</v>
      </c>
      <c r="D807">
        <v>9020</v>
      </c>
      <c r="E807">
        <v>22.6</v>
      </c>
      <c r="F807">
        <v>1177</v>
      </c>
      <c r="G807">
        <v>21</v>
      </c>
      <c r="H807">
        <v>767</v>
      </c>
      <c r="I807">
        <v>60.2</v>
      </c>
      <c r="J807">
        <v>773</v>
      </c>
      <c r="K807">
        <v>34.799999999999997</v>
      </c>
      <c r="L807">
        <v>1096</v>
      </c>
      <c r="M807">
        <v>35.700000000000003</v>
      </c>
      <c r="N807">
        <v>1290</v>
      </c>
      <c r="O807" t="s">
        <v>24</v>
      </c>
      <c r="P807">
        <v>0</v>
      </c>
      <c r="Q807">
        <v>131757</v>
      </c>
      <c r="R807" t="s">
        <v>423</v>
      </c>
      <c r="S807" s="1">
        <v>8727</v>
      </c>
      <c r="T807">
        <v>23.1</v>
      </c>
      <c r="U807" s="2">
        <v>0.01</v>
      </c>
      <c r="V807" s="3">
        <v>0.34</v>
      </c>
      <c r="W807" s="3">
        <v>0.66</v>
      </c>
      <c r="X807" t="s">
        <v>998</v>
      </c>
      <c r="Y807" t="b">
        <v>0</v>
      </c>
    </row>
    <row r="808" spans="1:25" x14ac:dyDescent="0.25">
      <c r="A808" t="s">
        <v>891</v>
      </c>
      <c r="B808" t="s">
        <v>999</v>
      </c>
      <c r="C808" t="s">
        <v>893</v>
      </c>
      <c r="D808">
        <v>9030</v>
      </c>
      <c r="E808">
        <v>18</v>
      </c>
      <c r="F808">
        <v>1548</v>
      </c>
      <c r="G808">
        <v>12.3</v>
      </c>
      <c r="H808">
        <v>1380</v>
      </c>
      <c r="I808">
        <v>71.3</v>
      </c>
      <c r="J808">
        <v>530</v>
      </c>
      <c r="K808">
        <v>40.9</v>
      </c>
      <c r="L808">
        <v>957</v>
      </c>
      <c r="M808">
        <v>37.299999999999997</v>
      </c>
      <c r="N808">
        <v>1227</v>
      </c>
      <c r="O808" t="s">
        <v>24</v>
      </c>
      <c r="P808">
        <v>0</v>
      </c>
      <c r="Q808">
        <v>638540</v>
      </c>
      <c r="R808" t="s">
        <v>233</v>
      </c>
      <c r="S808" s="1">
        <v>5052</v>
      </c>
      <c r="T808">
        <v>16</v>
      </c>
      <c r="U808" s="2">
        <v>0.01</v>
      </c>
      <c r="V808" s="3">
        <v>0.68</v>
      </c>
      <c r="W808" s="3">
        <v>0.32</v>
      </c>
      <c r="X808" t="s">
        <v>999</v>
      </c>
      <c r="Y808" t="b">
        <v>0</v>
      </c>
    </row>
    <row r="809" spans="1:25" x14ac:dyDescent="0.25">
      <c r="A809" t="s">
        <v>891</v>
      </c>
      <c r="B809" t="s">
        <v>1000</v>
      </c>
      <c r="C809" t="s">
        <v>893</v>
      </c>
      <c r="D809">
        <v>9040</v>
      </c>
      <c r="E809">
        <v>33.6</v>
      </c>
      <c r="F809">
        <v>515</v>
      </c>
      <c r="G809">
        <v>19.600000000000001</v>
      </c>
      <c r="H809">
        <v>834</v>
      </c>
      <c r="I809">
        <v>40.9</v>
      </c>
      <c r="J809">
        <v>1203</v>
      </c>
      <c r="K809">
        <v>77.5</v>
      </c>
      <c r="L809">
        <v>295</v>
      </c>
      <c r="M809">
        <v>36.5</v>
      </c>
      <c r="N809">
        <v>1257</v>
      </c>
      <c r="O809" t="s">
        <v>24</v>
      </c>
      <c r="P809">
        <v>0</v>
      </c>
      <c r="Q809">
        <v>131520</v>
      </c>
      <c r="R809" t="s">
        <v>65</v>
      </c>
      <c r="S809" s="1">
        <v>9384</v>
      </c>
      <c r="T809">
        <v>9.8000000000000007</v>
      </c>
      <c r="U809" s="2">
        <v>0.06</v>
      </c>
      <c r="V809" s="3">
        <v>0.39</v>
      </c>
      <c r="W809" s="3">
        <v>0.61</v>
      </c>
      <c r="X809" t="s">
        <v>1000</v>
      </c>
      <c r="Y809" t="b">
        <v>0</v>
      </c>
    </row>
    <row r="810" spans="1:25" x14ac:dyDescent="0.25">
      <c r="A810" t="s">
        <v>891</v>
      </c>
      <c r="B810" t="s">
        <v>1001</v>
      </c>
      <c r="C810" t="s">
        <v>893</v>
      </c>
      <c r="D810">
        <v>9050</v>
      </c>
      <c r="E810">
        <v>16.8</v>
      </c>
      <c r="F810">
        <v>1644</v>
      </c>
      <c r="G810">
        <v>14.7</v>
      </c>
      <c r="H810">
        <v>1146</v>
      </c>
      <c r="I810">
        <v>70.8</v>
      </c>
      <c r="J810">
        <v>543</v>
      </c>
      <c r="K810">
        <v>19</v>
      </c>
      <c r="L810">
        <v>1590</v>
      </c>
      <c r="M810">
        <v>35.9</v>
      </c>
      <c r="N810">
        <v>1284</v>
      </c>
      <c r="O810" t="s">
        <v>24</v>
      </c>
      <c r="P810">
        <v>0</v>
      </c>
      <c r="Q810">
        <v>624348</v>
      </c>
      <c r="R810" t="s">
        <v>423</v>
      </c>
      <c r="S810" s="1">
        <v>12714</v>
      </c>
      <c r="T810">
        <v>32.200000000000003</v>
      </c>
      <c r="U810" s="2">
        <v>0.04</v>
      </c>
      <c r="V810" s="3">
        <v>0.54</v>
      </c>
      <c r="W810" s="3">
        <v>0.46</v>
      </c>
      <c r="X810" t="s">
        <v>1001</v>
      </c>
      <c r="Y810" t="b">
        <v>0</v>
      </c>
    </row>
    <row r="811" spans="1:25" x14ac:dyDescent="0.25">
      <c r="A811" t="s">
        <v>891</v>
      </c>
      <c r="B811" t="s">
        <v>1002</v>
      </c>
      <c r="C811" t="s">
        <v>893</v>
      </c>
      <c r="D811">
        <v>9060</v>
      </c>
      <c r="E811">
        <v>33.6</v>
      </c>
      <c r="F811">
        <v>516</v>
      </c>
      <c r="G811">
        <v>16</v>
      </c>
      <c r="H811">
        <v>1046</v>
      </c>
      <c r="I811">
        <v>47.8</v>
      </c>
      <c r="J811">
        <v>1062</v>
      </c>
      <c r="K811">
        <v>68.2</v>
      </c>
      <c r="L811">
        <v>476</v>
      </c>
      <c r="M811">
        <v>20.100000000000001</v>
      </c>
      <c r="N811">
        <v>1864</v>
      </c>
      <c r="O811" t="s">
        <v>24</v>
      </c>
      <c r="P811">
        <v>0</v>
      </c>
      <c r="Q811">
        <v>610866</v>
      </c>
      <c r="R811" t="s">
        <v>65</v>
      </c>
      <c r="S811" s="1">
        <v>1376</v>
      </c>
      <c r="T811">
        <v>3.2</v>
      </c>
      <c r="U811" s="2">
        <v>0.01</v>
      </c>
      <c r="V811" s="3">
        <v>0.47</v>
      </c>
      <c r="W811" s="3">
        <v>0.53</v>
      </c>
      <c r="X811" t="s">
        <v>1002</v>
      </c>
      <c r="Y811" t="b">
        <v>0</v>
      </c>
    </row>
    <row r="812" spans="1:25" x14ac:dyDescent="0.25">
      <c r="A812" t="s">
        <v>891</v>
      </c>
      <c r="B812" t="s">
        <v>1003</v>
      </c>
      <c r="C812" t="s">
        <v>893</v>
      </c>
      <c r="D812">
        <v>9070</v>
      </c>
      <c r="E812">
        <v>17.600000000000001</v>
      </c>
      <c r="F812">
        <v>1586</v>
      </c>
      <c r="G812">
        <v>10.199999999999999</v>
      </c>
      <c r="H812">
        <v>1625</v>
      </c>
      <c r="I812">
        <v>68.8</v>
      </c>
      <c r="J812">
        <v>586</v>
      </c>
      <c r="K812">
        <v>20.3</v>
      </c>
      <c r="L812">
        <v>1519</v>
      </c>
      <c r="M812">
        <v>52.6</v>
      </c>
      <c r="N812">
        <v>724</v>
      </c>
      <c r="O812" t="s">
        <v>24</v>
      </c>
      <c r="P812">
        <v>0</v>
      </c>
      <c r="Q812">
        <v>131769</v>
      </c>
      <c r="R812" t="s">
        <v>565</v>
      </c>
      <c r="S812" s="1">
        <v>26010</v>
      </c>
      <c r="T812">
        <v>13.5</v>
      </c>
      <c r="U812" s="2">
        <v>0.02</v>
      </c>
      <c r="V812" s="3">
        <v>0.38</v>
      </c>
      <c r="W812" s="3">
        <v>0.62</v>
      </c>
      <c r="X812" t="s">
        <v>1003</v>
      </c>
      <c r="Y812" t="b">
        <v>0</v>
      </c>
    </row>
    <row r="813" spans="1:25" x14ac:dyDescent="0.25">
      <c r="A813" t="s">
        <v>891</v>
      </c>
      <c r="B813" t="s">
        <v>1004</v>
      </c>
      <c r="C813" t="s">
        <v>893</v>
      </c>
      <c r="D813">
        <v>9080</v>
      </c>
      <c r="E813">
        <v>23.3</v>
      </c>
      <c r="F813">
        <v>1131</v>
      </c>
      <c r="G813">
        <v>16.7</v>
      </c>
      <c r="H813">
        <v>992</v>
      </c>
      <c r="I813">
        <v>60.2</v>
      </c>
      <c r="J813">
        <v>774</v>
      </c>
      <c r="K813">
        <v>43.1</v>
      </c>
      <c r="L813">
        <v>919</v>
      </c>
      <c r="M813">
        <v>53</v>
      </c>
      <c r="N813">
        <v>714</v>
      </c>
      <c r="O813" t="s">
        <v>24</v>
      </c>
      <c r="P813">
        <v>0</v>
      </c>
      <c r="Q813">
        <v>131604</v>
      </c>
      <c r="R813" t="s">
        <v>565</v>
      </c>
      <c r="S813" s="1">
        <v>4735</v>
      </c>
      <c r="T813">
        <v>14.2</v>
      </c>
      <c r="U813" s="2">
        <v>0.02</v>
      </c>
      <c r="V813" s="3">
        <v>0.43</v>
      </c>
      <c r="W813" s="3">
        <v>0.56999999999999995</v>
      </c>
      <c r="X813" t="s">
        <v>1004</v>
      </c>
      <c r="Y813" t="b">
        <v>0</v>
      </c>
    </row>
    <row r="814" spans="1:25" x14ac:dyDescent="0.25">
      <c r="A814" t="s">
        <v>891</v>
      </c>
      <c r="B814" t="s">
        <v>1005</v>
      </c>
      <c r="C814" t="s">
        <v>893</v>
      </c>
      <c r="D814">
        <v>9090</v>
      </c>
      <c r="E814">
        <v>17.600000000000001</v>
      </c>
      <c r="F814">
        <v>1587</v>
      </c>
      <c r="G814">
        <v>24</v>
      </c>
      <c r="H814">
        <v>651</v>
      </c>
      <c r="I814">
        <v>51.4</v>
      </c>
      <c r="J814">
        <v>982</v>
      </c>
      <c r="K814">
        <v>48.7</v>
      </c>
      <c r="L814">
        <v>830</v>
      </c>
      <c r="M814">
        <v>59.2</v>
      </c>
      <c r="N814">
        <v>599</v>
      </c>
      <c r="O814" t="s">
        <v>24</v>
      </c>
      <c r="P814">
        <v>0</v>
      </c>
      <c r="Q814">
        <v>622965</v>
      </c>
      <c r="R814" t="s">
        <v>55</v>
      </c>
      <c r="S814" s="1">
        <v>8434</v>
      </c>
      <c r="T814">
        <v>25</v>
      </c>
      <c r="U814" s="2">
        <v>0.19</v>
      </c>
      <c r="V814" s="3">
        <v>0.56000000000000005</v>
      </c>
      <c r="W814" s="3">
        <v>0.44</v>
      </c>
      <c r="X814" t="s">
        <v>1005</v>
      </c>
      <c r="Y814" t="b">
        <v>0</v>
      </c>
    </row>
    <row r="815" spans="1:25" x14ac:dyDescent="0.25">
      <c r="A815" t="s">
        <v>891</v>
      </c>
      <c r="B815" t="s">
        <v>1006</v>
      </c>
      <c r="C815" t="s">
        <v>893</v>
      </c>
      <c r="D815">
        <v>9100</v>
      </c>
      <c r="E815">
        <v>42.8</v>
      </c>
      <c r="F815">
        <v>246</v>
      </c>
      <c r="G815">
        <v>22.3</v>
      </c>
      <c r="H815">
        <v>718</v>
      </c>
      <c r="I815">
        <v>23.6</v>
      </c>
      <c r="J815">
        <v>1592</v>
      </c>
      <c r="K815">
        <v>17.7</v>
      </c>
      <c r="L815">
        <v>1686</v>
      </c>
      <c r="M815">
        <v>78.8</v>
      </c>
      <c r="N815">
        <v>266</v>
      </c>
      <c r="O815" t="s">
        <v>24</v>
      </c>
      <c r="P815">
        <v>0</v>
      </c>
      <c r="Q815">
        <v>624447</v>
      </c>
      <c r="R815" t="s">
        <v>596</v>
      </c>
      <c r="S815" s="1">
        <v>46704</v>
      </c>
      <c r="T815">
        <v>14.6</v>
      </c>
      <c r="U815" s="2">
        <v>0.16</v>
      </c>
      <c r="V815" s="3">
        <v>0.7</v>
      </c>
      <c r="W815" s="3">
        <v>0.3</v>
      </c>
      <c r="X815" t="s">
        <v>1006</v>
      </c>
      <c r="Y815" t="b">
        <v>0</v>
      </c>
    </row>
    <row r="816" spans="1:25" x14ac:dyDescent="0.25">
      <c r="A816" t="s">
        <v>891</v>
      </c>
      <c r="B816" t="s">
        <v>1007</v>
      </c>
      <c r="C816" t="s">
        <v>893</v>
      </c>
      <c r="D816">
        <v>9110</v>
      </c>
      <c r="E816">
        <v>17.7</v>
      </c>
      <c r="F816">
        <v>1581</v>
      </c>
      <c r="G816">
        <v>16.2</v>
      </c>
      <c r="H816">
        <v>1033</v>
      </c>
      <c r="I816">
        <v>65</v>
      </c>
      <c r="J816">
        <v>673</v>
      </c>
      <c r="K816">
        <v>49.9</v>
      </c>
      <c r="L816">
        <v>809</v>
      </c>
      <c r="M816">
        <v>67.3</v>
      </c>
      <c r="N816">
        <v>440</v>
      </c>
      <c r="O816" t="s">
        <v>24</v>
      </c>
      <c r="P816">
        <v>0</v>
      </c>
      <c r="Q816">
        <v>131802</v>
      </c>
      <c r="R816" t="s">
        <v>25</v>
      </c>
      <c r="S816" s="1">
        <v>20360</v>
      </c>
      <c r="T816">
        <v>21.9</v>
      </c>
      <c r="U816" s="2">
        <v>0.15</v>
      </c>
      <c r="V816" s="3">
        <v>0.54</v>
      </c>
      <c r="W816" s="3">
        <v>0.46</v>
      </c>
      <c r="X816" t="s">
        <v>1008</v>
      </c>
      <c r="Y816" t="b">
        <v>0</v>
      </c>
    </row>
    <row r="817" spans="1:25" x14ac:dyDescent="0.25">
      <c r="A817" t="s">
        <v>891</v>
      </c>
      <c r="B817" t="s">
        <v>1009</v>
      </c>
      <c r="C817" t="s">
        <v>893</v>
      </c>
      <c r="D817">
        <v>9120</v>
      </c>
      <c r="E817">
        <v>27.1</v>
      </c>
      <c r="F817">
        <v>871</v>
      </c>
      <c r="G817">
        <v>12.6</v>
      </c>
      <c r="H817">
        <v>1348</v>
      </c>
      <c r="I817">
        <v>55.5</v>
      </c>
      <c r="J817">
        <v>877</v>
      </c>
      <c r="K817">
        <v>25.5</v>
      </c>
      <c r="L817">
        <v>1319</v>
      </c>
      <c r="M817">
        <v>52.9</v>
      </c>
      <c r="N817">
        <v>718</v>
      </c>
      <c r="O817" t="s">
        <v>24</v>
      </c>
      <c r="P817">
        <v>0</v>
      </c>
      <c r="Q817">
        <v>709574</v>
      </c>
      <c r="R817" t="s">
        <v>1010</v>
      </c>
      <c r="S817" s="1">
        <v>6376</v>
      </c>
      <c r="T817">
        <v>9.1999999999999993</v>
      </c>
      <c r="U817" s="2">
        <v>0.23</v>
      </c>
      <c r="V817" s="3">
        <v>0.74</v>
      </c>
      <c r="W817" s="3">
        <v>0.26</v>
      </c>
      <c r="X817" t="s">
        <v>1009</v>
      </c>
      <c r="Y817" t="b">
        <v>0</v>
      </c>
    </row>
    <row r="818" spans="1:25" x14ac:dyDescent="0.25">
      <c r="A818" t="s">
        <v>891</v>
      </c>
      <c r="B818" t="s">
        <v>1011</v>
      </c>
      <c r="C818" t="s">
        <v>893</v>
      </c>
      <c r="D818">
        <v>9130</v>
      </c>
      <c r="E818">
        <v>24.5</v>
      </c>
      <c r="F818">
        <v>1044</v>
      </c>
      <c r="G818">
        <v>20.100000000000001</v>
      </c>
      <c r="H818">
        <v>805</v>
      </c>
      <c r="I818">
        <v>54.6</v>
      </c>
      <c r="J818">
        <v>894</v>
      </c>
      <c r="K818">
        <v>69.8</v>
      </c>
      <c r="L818">
        <v>436</v>
      </c>
      <c r="M818">
        <v>42.4</v>
      </c>
      <c r="N818">
        <v>1034</v>
      </c>
      <c r="O818" t="s">
        <v>24</v>
      </c>
      <c r="P818">
        <v>0</v>
      </c>
      <c r="Q818">
        <v>131432</v>
      </c>
      <c r="R818" t="s">
        <v>1012</v>
      </c>
      <c r="S818" s="1">
        <v>40607</v>
      </c>
      <c r="T818">
        <v>13.8</v>
      </c>
      <c r="U818" s="2">
        <v>0.09</v>
      </c>
      <c r="V818" s="3">
        <v>0.6</v>
      </c>
      <c r="W818" s="3">
        <v>0.4</v>
      </c>
      <c r="X818" t="s">
        <v>1011</v>
      </c>
      <c r="Y818" t="b">
        <v>0</v>
      </c>
    </row>
    <row r="819" spans="1:25" x14ac:dyDescent="0.25">
      <c r="A819" t="s">
        <v>891</v>
      </c>
      <c r="B819" t="s">
        <v>1013</v>
      </c>
      <c r="C819" t="s">
        <v>893</v>
      </c>
      <c r="D819">
        <v>9140</v>
      </c>
      <c r="E819">
        <v>23.5</v>
      </c>
      <c r="F819">
        <v>1111</v>
      </c>
      <c r="G819">
        <v>20.100000000000001</v>
      </c>
      <c r="H819">
        <v>806</v>
      </c>
      <c r="I819">
        <v>58.2</v>
      </c>
      <c r="J819">
        <v>819</v>
      </c>
      <c r="K819">
        <v>57.3</v>
      </c>
      <c r="L819">
        <v>698</v>
      </c>
      <c r="M819">
        <v>45.4</v>
      </c>
      <c r="N819">
        <v>947</v>
      </c>
      <c r="O819" t="s">
        <v>24</v>
      </c>
      <c r="P819">
        <v>0</v>
      </c>
      <c r="Q819">
        <v>623301</v>
      </c>
      <c r="R819" t="s">
        <v>226</v>
      </c>
      <c r="S819" s="1">
        <v>9474</v>
      </c>
      <c r="T819">
        <v>16.100000000000001</v>
      </c>
      <c r="U819" s="2">
        <v>0.1</v>
      </c>
      <c r="V819" s="3">
        <v>0.59</v>
      </c>
      <c r="W819" s="3">
        <v>0.41</v>
      </c>
      <c r="X819" t="s">
        <v>1013</v>
      </c>
      <c r="Y819" t="b">
        <v>0</v>
      </c>
    </row>
    <row r="820" spans="1:25" x14ac:dyDescent="0.25">
      <c r="A820" t="s">
        <v>891</v>
      </c>
      <c r="B820" t="s">
        <v>1014</v>
      </c>
      <c r="C820" t="s">
        <v>893</v>
      </c>
      <c r="D820">
        <v>9150</v>
      </c>
      <c r="E820">
        <v>21.5</v>
      </c>
      <c r="F820">
        <v>1267</v>
      </c>
      <c r="G820">
        <v>12.8</v>
      </c>
      <c r="H820">
        <v>1326</v>
      </c>
      <c r="I820">
        <v>73.7</v>
      </c>
      <c r="J820">
        <v>470</v>
      </c>
      <c r="K820">
        <v>17.5</v>
      </c>
      <c r="L820">
        <v>1699</v>
      </c>
      <c r="M820">
        <v>43.4</v>
      </c>
      <c r="N820">
        <v>1003</v>
      </c>
      <c r="O820" t="s">
        <v>24</v>
      </c>
      <c r="P820">
        <v>6</v>
      </c>
      <c r="Q820">
        <v>622896</v>
      </c>
      <c r="R820" t="s">
        <v>296</v>
      </c>
      <c r="S820" s="1">
        <v>34961</v>
      </c>
      <c r="T820">
        <v>14.7</v>
      </c>
      <c r="U820" s="2">
        <v>7.0000000000000007E-2</v>
      </c>
      <c r="V820" s="3">
        <v>0.25</v>
      </c>
      <c r="W820" s="3">
        <v>0.75</v>
      </c>
      <c r="X820" t="s">
        <v>1014</v>
      </c>
      <c r="Y820" t="b">
        <v>0</v>
      </c>
    </row>
    <row r="821" spans="1:25" x14ac:dyDescent="0.25">
      <c r="A821" t="s">
        <v>891</v>
      </c>
      <c r="B821" t="s">
        <v>1015</v>
      </c>
      <c r="C821" t="s">
        <v>893</v>
      </c>
      <c r="D821">
        <v>9160</v>
      </c>
      <c r="E821">
        <v>23.4</v>
      </c>
      <c r="F821">
        <v>1122</v>
      </c>
      <c r="G821">
        <v>25.3</v>
      </c>
      <c r="H821">
        <v>596</v>
      </c>
      <c r="I821">
        <v>39.6</v>
      </c>
      <c r="J821">
        <v>1226</v>
      </c>
      <c r="K821">
        <v>52.1</v>
      </c>
      <c r="L821">
        <v>769</v>
      </c>
      <c r="M821">
        <v>68.099999999999994</v>
      </c>
      <c r="N821">
        <v>430</v>
      </c>
      <c r="O821" t="s">
        <v>24</v>
      </c>
      <c r="P821">
        <v>0</v>
      </c>
      <c r="Q821">
        <v>131749</v>
      </c>
      <c r="R821" t="s">
        <v>1016</v>
      </c>
      <c r="S821" s="1">
        <v>29510</v>
      </c>
      <c r="T821">
        <v>19.2</v>
      </c>
      <c r="U821" s="2">
        <v>0.03</v>
      </c>
      <c r="V821" s="3">
        <v>0.46</v>
      </c>
      <c r="W821" s="3">
        <v>0.54</v>
      </c>
      <c r="X821" t="s">
        <v>1015</v>
      </c>
      <c r="Y821" t="b">
        <v>0</v>
      </c>
    </row>
    <row r="822" spans="1:25" x14ac:dyDescent="0.25">
      <c r="A822" t="s">
        <v>891</v>
      </c>
      <c r="B822" t="s">
        <v>1017</v>
      </c>
      <c r="C822" t="s">
        <v>893</v>
      </c>
      <c r="D822">
        <v>9170</v>
      </c>
      <c r="E822">
        <v>16.8</v>
      </c>
      <c r="F822">
        <v>1645</v>
      </c>
      <c r="G822">
        <v>14</v>
      </c>
      <c r="H822">
        <v>1206</v>
      </c>
      <c r="I822">
        <v>74.099999999999994</v>
      </c>
      <c r="J822">
        <v>464</v>
      </c>
      <c r="K822">
        <v>26.7</v>
      </c>
      <c r="L822">
        <v>1273</v>
      </c>
      <c r="M822">
        <v>49.2</v>
      </c>
      <c r="N822">
        <v>823</v>
      </c>
      <c r="O822" t="s">
        <v>24</v>
      </c>
      <c r="P822">
        <v>0</v>
      </c>
      <c r="Q822">
        <v>670542</v>
      </c>
      <c r="R822" t="s">
        <v>565</v>
      </c>
      <c r="S822" s="1">
        <v>8339</v>
      </c>
      <c r="T822">
        <v>32.1</v>
      </c>
      <c r="U822" s="2">
        <v>0.01</v>
      </c>
      <c r="V822" s="3">
        <v>0.26</v>
      </c>
      <c r="W822" s="3">
        <v>0.74</v>
      </c>
      <c r="X822" t="s">
        <v>1017</v>
      </c>
      <c r="Y822" t="b">
        <v>0</v>
      </c>
    </row>
    <row r="823" spans="1:25" x14ac:dyDescent="0.25">
      <c r="A823" t="s">
        <v>891</v>
      </c>
      <c r="B823" t="s">
        <v>1018</v>
      </c>
      <c r="C823" t="s">
        <v>893</v>
      </c>
      <c r="D823">
        <v>9180</v>
      </c>
      <c r="E823">
        <v>23.4</v>
      </c>
      <c r="F823">
        <v>1123</v>
      </c>
      <c r="G823">
        <v>16.2</v>
      </c>
      <c r="H823">
        <v>1034</v>
      </c>
      <c r="I823">
        <v>60.6</v>
      </c>
      <c r="J823">
        <v>766</v>
      </c>
      <c r="K823">
        <v>20.5</v>
      </c>
      <c r="L823">
        <v>1512</v>
      </c>
      <c r="M823">
        <v>53.8</v>
      </c>
      <c r="N823">
        <v>696</v>
      </c>
      <c r="O823" t="s">
        <v>24</v>
      </c>
      <c r="P823">
        <v>0</v>
      </c>
      <c r="Q823">
        <v>626004</v>
      </c>
      <c r="R823" t="s">
        <v>1019</v>
      </c>
      <c r="S823" s="1">
        <v>10056</v>
      </c>
      <c r="T823">
        <v>12.3</v>
      </c>
      <c r="U823" s="2">
        <v>0.14000000000000001</v>
      </c>
      <c r="V823" s="3">
        <v>0.59</v>
      </c>
      <c r="W823" s="3">
        <v>0.41</v>
      </c>
      <c r="X823" t="s">
        <v>1018</v>
      </c>
      <c r="Y823" t="b">
        <v>0</v>
      </c>
    </row>
    <row r="824" spans="1:25" x14ac:dyDescent="0.25">
      <c r="A824" t="s">
        <v>891</v>
      </c>
      <c r="B824" t="s">
        <v>1020</v>
      </c>
      <c r="C824" t="s">
        <v>893</v>
      </c>
      <c r="D824">
        <v>9190</v>
      </c>
      <c r="E824">
        <v>13.8</v>
      </c>
      <c r="F824">
        <v>1812</v>
      </c>
      <c r="G824">
        <v>10.4</v>
      </c>
      <c r="H824">
        <v>1601</v>
      </c>
      <c r="I824">
        <v>80.400000000000006</v>
      </c>
      <c r="J824">
        <v>315</v>
      </c>
      <c r="K824">
        <v>19.100000000000001</v>
      </c>
      <c r="L824">
        <v>1581</v>
      </c>
      <c r="M824">
        <v>51.3</v>
      </c>
      <c r="N824">
        <v>762</v>
      </c>
      <c r="O824" t="s">
        <v>24</v>
      </c>
      <c r="P824">
        <v>0</v>
      </c>
      <c r="Q824">
        <v>625932</v>
      </c>
      <c r="R824" t="s">
        <v>565</v>
      </c>
      <c r="S824" s="1">
        <v>23418</v>
      </c>
      <c r="T824">
        <v>22.4</v>
      </c>
      <c r="U824" s="2">
        <v>0.02</v>
      </c>
      <c r="V824" s="3">
        <v>0.5</v>
      </c>
      <c r="W824" s="3">
        <v>0.5</v>
      </c>
      <c r="X824" t="s">
        <v>1020</v>
      </c>
      <c r="Y824" t="b">
        <v>0</v>
      </c>
    </row>
    <row r="825" spans="1:25" x14ac:dyDescent="0.25">
      <c r="A825" t="s">
        <v>891</v>
      </c>
      <c r="B825" t="s">
        <v>1021</v>
      </c>
      <c r="C825" t="s">
        <v>893</v>
      </c>
      <c r="D825">
        <v>9200</v>
      </c>
      <c r="E825">
        <v>19.5</v>
      </c>
      <c r="F825">
        <v>1422</v>
      </c>
      <c r="G825">
        <v>12.4</v>
      </c>
      <c r="H825">
        <v>1366</v>
      </c>
      <c r="I825">
        <v>68.099999999999994</v>
      </c>
      <c r="J825">
        <v>600</v>
      </c>
      <c r="K825">
        <v>31.8</v>
      </c>
      <c r="L825">
        <v>1145</v>
      </c>
      <c r="M825">
        <v>74.099999999999994</v>
      </c>
      <c r="N825">
        <v>349</v>
      </c>
      <c r="O825" t="s">
        <v>24</v>
      </c>
      <c r="P825">
        <v>0</v>
      </c>
      <c r="Q825">
        <v>918</v>
      </c>
      <c r="R825" t="s">
        <v>746</v>
      </c>
      <c r="S825" s="1">
        <v>174302</v>
      </c>
      <c r="T825">
        <v>40.200000000000003</v>
      </c>
      <c r="U825" s="2">
        <v>0.04</v>
      </c>
      <c r="V825" s="3">
        <v>0.5</v>
      </c>
      <c r="W825" s="3">
        <v>0.5</v>
      </c>
      <c r="X825" t="s">
        <v>1021</v>
      </c>
      <c r="Y825" t="b">
        <v>0</v>
      </c>
    </row>
    <row r="826" spans="1:25" x14ac:dyDescent="0.25">
      <c r="A826" t="s">
        <v>891</v>
      </c>
      <c r="B826" t="s">
        <v>1022</v>
      </c>
      <c r="C826" t="s">
        <v>893</v>
      </c>
      <c r="D826">
        <v>9220</v>
      </c>
      <c r="E826">
        <v>27.4</v>
      </c>
      <c r="F826">
        <v>852</v>
      </c>
      <c r="G826">
        <v>11</v>
      </c>
      <c r="H826">
        <v>1525</v>
      </c>
      <c r="I826">
        <v>67.599999999999994</v>
      </c>
      <c r="J826">
        <v>609</v>
      </c>
      <c r="K826">
        <v>39.700000000000003</v>
      </c>
      <c r="L826">
        <v>986</v>
      </c>
      <c r="M826">
        <v>32.299999999999997</v>
      </c>
      <c r="N826">
        <v>1412</v>
      </c>
      <c r="O826" t="s">
        <v>24</v>
      </c>
      <c r="P826">
        <v>0</v>
      </c>
      <c r="Q826">
        <v>707777</v>
      </c>
      <c r="R826" t="s">
        <v>777</v>
      </c>
      <c r="S826" s="1">
        <v>10237</v>
      </c>
      <c r="T826">
        <v>8.4</v>
      </c>
      <c r="U826" s="2">
        <v>0.09</v>
      </c>
      <c r="V826" s="3">
        <v>0.7</v>
      </c>
      <c r="W826" s="3">
        <v>0.3</v>
      </c>
      <c r="X826" t="s">
        <v>1022</v>
      </c>
      <c r="Y826" t="b">
        <v>0</v>
      </c>
    </row>
    <row r="827" spans="1:25" x14ac:dyDescent="0.25">
      <c r="A827" t="s">
        <v>891</v>
      </c>
      <c r="B827" t="s">
        <v>1023</v>
      </c>
      <c r="C827" t="s">
        <v>893</v>
      </c>
      <c r="D827">
        <v>9230</v>
      </c>
      <c r="E827">
        <v>26.3</v>
      </c>
      <c r="F827">
        <v>920</v>
      </c>
      <c r="G827">
        <v>11</v>
      </c>
      <c r="H827">
        <v>1526</v>
      </c>
      <c r="I827">
        <v>62.6</v>
      </c>
      <c r="J827">
        <v>716</v>
      </c>
      <c r="K827">
        <v>24.6</v>
      </c>
      <c r="L827">
        <v>1348</v>
      </c>
      <c r="M827">
        <v>38.799999999999997</v>
      </c>
      <c r="N827">
        <v>1159</v>
      </c>
      <c r="O827" t="s">
        <v>24</v>
      </c>
      <c r="P827">
        <v>0</v>
      </c>
      <c r="Q827">
        <v>717333</v>
      </c>
      <c r="R827" t="s">
        <v>922</v>
      </c>
      <c r="S827" s="1">
        <v>12069</v>
      </c>
      <c r="T827">
        <v>8.6</v>
      </c>
      <c r="U827" s="2">
        <v>0.16</v>
      </c>
      <c r="V827" s="3">
        <v>0.68</v>
      </c>
      <c r="W827" s="3">
        <v>0.32</v>
      </c>
      <c r="X827" t="s">
        <v>1023</v>
      </c>
      <c r="Y827" t="b">
        <v>0</v>
      </c>
    </row>
    <row r="828" spans="1:25" x14ac:dyDescent="0.25">
      <c r="A828" t="s">
        <v>891</v>
      </c>
      <c r="B828" t="s">
        <v>1024</v>
      </c>
      <c r="C828" t="s">
        <v>893</v>
      </c>
      <c r="D828">
        <v>9250</v>
      </c>
      <c r="E828">
        <v>19.3</v>
      </c>
      <c r="F828">
        <v>1442</v>
      </c>
      <c r="G828">
        <v>17.3</v>
      </c>
      <c r="H828">
        <v>950</v>
      </c>
      <c r="I828">
        <v>71.5</v>
      </c>
      <c r="J828">
        <v>523</v>
      </c>
      <c r="K828">
        <v>19.7</v>
      </c>
      <c r="L828">
        <v>1548</v>
      </c>
      <c r="M828">
        <v>32.9</v>
      </c>
      <c r="N828">
        <v>1391</v>
      </c>
      <c r="O828" t="s">
        <v>24</v>
      </c>
      <c r="P828">
        <v>0</v>
      </c>
      <c r="Q828">
        <v>622257</v>
      </c>
      <c r="R828" t="s">
        <v>423</v>
      </c>
      <c r="S828" s="1">
        <v>11773</v>
      </c>
      <c r="T828">
        <v>29.7</v>
      </c>
      <c r="U828" s="2">
        <v>0</v>
      </c>
      <c r="V828" s="3">
        <v>0.55000000000000004</v>
      </c>
      <c r="W828" s="3">
        <v>0.45</v>
      </c>
      <c r="X828" t="s">
        <v>1024</v>
      </c>
      <c r="Y828" t="b">
        <v>0</v>
      </c>
    </row>
    <row r="829" spans="1:25" x14ac:dyDescent="0.25">
      <c r="A829" t="s">
        <v>891</v>
      </c>
      <c r="B829" t="s">
        <v>1025</v>
      </c>
      <c r="C829" t="s">
        <v>893</v>
      </c>
      <c r="D829">
        <v>9270</v>
      </c>
      <c r="E829">
        <v>25.2</v>
      </c>
      <c r="F829">
        <v>988</v>
      </c>
      <c r="G829">
        <v>19.899999999999999</v>
      </c>
      <c r="H829">
        <v>819</v>
      </c>
      <c r="I829">
        <v>52.6</v>
      </c>
      <c r="J829">
        <v>950</v>
      </c>
      <c r="K829">
        <v>61.4</v>
      </c>
      <c r="L829">
        <v>624</v>
      </c>
      <c r="M829">
        <v>38.9</v>
      </c>
      <c r="N829">
        <v>1155</v>
      </c>
      <c r="O829" t="s">
        <v>24</v>
      </c>
      <c r="P829">
        <v>0</v>
      </c>
      <c r="Q829">
        <v>131331</v>
      </c>
      <c r="R829" t="s">
        <v>226</v>
      </c>
      <c r="S829" s="1">
        <v>28862</v>
      </c>
      <c r="T829">
        <v>17.7</v>
      </c>
      <c r="U829" s="2">
        <v>0.05</v>
      </c>
      <c r="V829" s="3">
        <v>0.62</v>
      </c>
      <c r="W829" s="3">
        <v>0.38</v>
      </c>
      <c r="X829" t="s">
        <v>1025</v>
      </c>
      <c r="Y829" t="b">
        <v>0</v>
      </c>
    </row>
    <row r="830" spans="1:25" x14ac:dyDescent="0.25">
      <c r="A830" t="s">
        <v>891</v>
      </c>
      <c r="B830" t="s">
        <v>1026</v>
      </c>
      <c r="C830" t="s">
        <v>893</v>
      </c>
      <c r="D830">
        <v>9280</v>
      </c>
      <c r="E830">
        <v>18</v>
      </c>
      <c r="F830">
        <v>1550</v>
      </c>
      <c r="G830">
        <v>18.3</v>
      </c>
      <c r="H830">
        <v>905</v>
      </c>
      <c r="I830">
        <v>68.599999999999994</v>
      </c>
      <c r="J830">
        <v>592</v>
      </c>
      <c r="K830">
        <v>42</v>
      </c>
      <c r="L830">
        <v>937</v>
      </c>
      <c r="M830">
        <v>42.4</v>
      </c>
      <c r="N830">
        <v>1035</v>
      </c>
      <c r="O830" t="s">
        <v>24</v>
      </c>
      <c r="P830">
        <v>0</v>
      </c>
      <c r="Q830">
        <v>642977</v>
      </c>
      <c r="R830" t="s">
        <v>42</v>
      </c>
      <c r="S830" s="1">
        <v>35807</v>
      </c>
      <c r="T830">
        <v>16.8</v>
      </c>
      <c r="U830" s="2">
        <v>0.04</v>
      </c>
      <c r="V830" s="3" t="s">
        <v>2857</v>
      </c>
      <c r="W830" s="3" t="s">
        <v>2857</v>
      </c>
      <c r="X830" t="s">
        <v>1026</v>
      </c>
      <c r="Y830" t="b">
        <v>0</v>
      </c>
    </row>
    <row r="831" spans="1:25" x14ac:dyDescent="0.25">
      <c r="A831" t="s">
        <v>891</v>
      </c>
      <c r="B831" t="s">
        <v>1027</v>
      </c>
      <c r="C831" t="s">
        <v>893</v>
      </c>
      <c r="D831">
        <v>9290</v>
      </c>
      <c r="E831">
        <v>36.299999999999997</v>
      </c>
      <c r="F831">
        <v>419</v>
      </c>
      <c r="G831">
        <v>16.5</v>
      </c>
      <c r="H831">
        <v>1009</v>
      </c>
      <c r="I831">
        <v>58.1</v>
      </c>
      <c r="J831">
        <v>821</v>
      </c>
      <c r="K831">
        <v>41.2</v>
      </c>
      <c r="L831">
        <v>950</v>
      </c>
      <c r="M831">
        <v>25.8</v>
      </c>
      <c r="N831">
        <v>1670</v>
      </c>
      <c r="O831" t="s">
        <v>24</v>
      </c>
      <c r="P831">
        <v>0</v>
      </c>
      <c r="Q831">
        <v>589109</v>
      </c>
      <c r="R831" t="s">
        <v>42</v>
      </c>
      <c r="S831" s="1">
        <v>22378</v>
      </c>
      <c r="T831">
        <v>9.3000000000000007</v>
      </c>
      <c r="U831" s="2">
        <v>0.04</v>
      </c>
      <c r="V831" s="3" t="s">
        <v>2857</v>
      </c>
      <c r="W831" s="3" t="s">
        <v>2857</v>
      </c>
      <c r="X831" t="s">
        <v>1027</v>
      </c>
      <c r="Y831" t="b">
        <v>0</v>
      </c>
    </row>
    <row r="832" spans="1:25" x14ac:dyDescent="0.25">
      <c r="A832" t="s">
        <v>891</v>
      </c>
      <c r="B832" t="s">
        <v>1028</v>
      </c>
      <c r="C832" t="s">
        <v>893</v>
      </c>
      <c r="D832">
        <v>9300</v>
      </c>
      <c r="E832">
        <v>25.1</v>
      </c>
      <c r="F832">
        <v>992</v>
      </c>
      <c r="G832">
        <v>15.1</v>
      </c>
      <c r="H832">
        <v>1114</v>
      </c>
      <c r="I832">
        <v>66.5</v>
      </c>
      <c r="J832">
        <v>636</v>
      </c>
      <c r="K832">
        <v>50.7</v>
      </c>
      <c r="L832">
        <v>798</v>
      </c>
      <c r="M832">
        <v>29.8</v>
      </c>
      <c r="N832">
        <v>1502</v>
      </c>
      <c r="O832" t="s">
        <v>24</v>
      </c>
      <c r="P832">
        <v>0</v>
      </c>
      <c r="Q832">
        <v>587616</v>
      </c>
      <c r="R832" t="s">
        <v>42</v>
      </c>
      <c r="S832" s="1">
        <v>32700</v>
      </c>
      <c r="T832">
        <v>13.5</v>
      </c>
      <c r="U832" s="2">
        <v>0.02</v>
      </c>
      <c r="V832" s="3">
        <v>0.69</v>
      </c>
      <c r="W832" s="3">
        <v>0.31</v>
      </c>
      <c r="X832" t="s">
        <v>1028</v>
      </c>
      <c r="Y832" t="b">
        <v>0</v>
      </c>
    </row>
    <row r="833" spans="1:25" x14ac:dyDescent="0.25">
      <c r="A833" t="s">
        <v>891</v>
      </c>
      <c r="B833" t="s">
        <v>1029</v>
      </c>
      <c r="C833" t="s">
        <v>893</v>
      </c>
      <c r="D833">
        <v>9310</v>
      </c>
      <c r="E833">
        <v>29.9</v>
      </c>
      <c r="F833">
        <v>696</v>
      </c>
      <c r="G833">
        <v>30.4</v>
      </c>
      <c r="H833">
        <v>459</v>
      </c>
      <c r="I833">
        <v>34.4</v>
      </c>
      <c r="J833">
        <v>1341</v>
      </c>
      <c r="K833">
        <v>62.5</v>
      </c>
      <c r="L833">
        <v>602</v>
      </c>
      <c r="M833">
        <v>58.4</v>
      </c>
      <c r="N833">
        <v>615</v>
      </c>
      <c r="O833" t="s">
        <v>24</v>
      </c>
      <c r="P833">
        <v>0</v>
      </c>
      <c r="Q833">
        <v>897</v>
      </c>
      <c r="R833" t="s">
        <v>809</v>
      </c>
      <c r="S833" s="1">
        <v>175561</v>
      </c>
      <c r="T833">
        <v>17.100000000000001</v>
      </c>
      <c r="U833" s="2">
        <v>0.04</v>
      </c>
      <c r="V833" s="3">
        <v>0.52</v>
      </c>
      <c r="W833" s="3">
        <v>0.48</v>
      </c>
      <c r="X833" t="s">
        <v>1029</v>
      </c>
      <c r="Y833" t="b">
        <v>0</v>
      </c>
    </row>
    <row r="834" spans="1:25" x14ac:dyDescent="0.25">
      <c r="A834" t="s">
        <v>891</v>
      </c>
      <c r="B834" t="s">
        <v>1030</v>
      </c>
      <c r="C834" t="s">
        <v>893</v>
      </c>
      <c r="D834">
        <v>9320</v>
      </c>
      <c r="E834">
        <v>27.3</v>
      </c>
      <c r="F834">
        <v>862</v>
      </c>
      <c r="G834">
        <v>25</v>
      </c>
      <c r="H834">
        <v>611</v>
      </c>
      <c r="I834">
        <v>35.799999999999997</v>
      </c>
      <c r="J834">
        <v>1307</v>
      </c>
      <c r="K834">
        <v>94.1</v>
      </c>
      <c r="L834">
        <v>127</v>
      </c>
      <c r="M834">
        <v>41.6</v>
      </c>
      <c r="N834">
        <v>1065</v>
      </c>
      <c r="O834" t="s">
        <v>24</v>
      </c>
      <c r="P834">
        <v>0</v>
      </c>
      <c r="Q834">
        <v>131306</v>
      </c>
      <c r="R834" t="s">
        <v>228</v>
      </c>
      <c r="S834" s="1">
        <v>9868</v>
      </c>
      <c r="T834">
        <v>15.6</v>
      </c>
      <c r="U834" s="2">
        <v>0.1</v>
      </c>
      <c r="V834" s="3">
        <v>0.28000000000000003</v>
      </c>
      <c r="W834" s="3">
        <v>0.72</v>
      </c>
      <c r="X834" t="s">
        <v>1030</v>
      </c>
      <c r="Y834" t="b">
        <v>0</v>
      </c>
    </row>
    <row r="835" spans="1:25" x14ac:dyDescent="0.25">
      <c r="A835" t="s">
        <v>891</v>
      </c>
      <c r="B835" t="s">
        <v>1031</v>
      </c>
      <c r="C835" t="s">
        <v>893</v>
      </c>
      <c r="D835">
        <v>9330</v>
      </c>
      <c r="E835">
        <v>33.799999999999997</v>
      </c>
      <c r="F835">
        <v>500</v>
      </c>
      <c r="G835">
        <v>17.100000000000001</v>
      </c>
      <c r="H835">
        <v>963</v>
      </c>
      <c r="I835">
        <v>60.2</v>
      </c>
      <c r="J835">
        <v>775</v>
      </c>
      <c r="K835">
        <v>27.1</v>
      </c>
      <c r="L835">
        <v>1258</v>
      </c>
      <c r="M835">
        <v>21.2</v>
      </c>
      <c r="N835">
        <v>1837</v>
      </c>
      <c r="O835" t="s">
        <v>24</v>
      </c>
      <c r="P835">
        <v>0</v>
      </c>
      <c r="Q835">
        <v>623718</v>
      </c>
      <c r="R835" t="s">
        <v>296</v>
      </c>
      <c r="S835" s="1">
        <v>7462</v>
      </c>
      <c r="T835">
        <v>20.399999999999999</v>
      </c>
      <c r="U835" s="2">
        <v>0.02</v>
      </c>
      <c r="V835" s="3">
        <v>0.24</v>
      </c>
      <c r="W835" s="3">
        <v>0.76</v>
      </c>
      <c r="X835" t="s">
        <v>1031</v>
      </c>
      <c r="Y835" t="b">
        <v>0</v>
      </c>
    </row>
    <row r="836" spans="1:25" x14ac:dyDescent="0.25">
      <c r="A836" t="s">
        <v>891</v>
      </c>
      <c r="B836" t="s">
        <v>1032</v>
      </c>
      <c r="C836" t="s">
        <v>893</v>
      </c>
      <c r="D836">
        <v>9360</v>
      </c>
      <c r="E836">
        <v>22</v>
      </c>
      <c r="F836">
        <v>1228</v>
      </c>
      <c r="G836">
        <v>23.1</v>
      </c>
      <c r="H836">
        <v>683</v>
      </c>
      <c r="I836">
        <v>51.4</v>
      </c>
      <c r="J836">
        <v>984</v>
      </c>
      <c r="K836">
        <v>60.1</v>
      </c>
      <c r="L836">
        <v>645</v>
      </c>
      <c r="M836">
        <v>22.4</v>
      </c>
      <c r="N836">
        <v>1790</v>
      </c>
      <c r="O836" t="s">
        <v>24</v>
      </c>
      <c r="P836">
        <v>0</v>
      </c>
      <c r="Q836">
        <v>623511</v>
      </c>
      <c r="R836" t="s">
        <v>42</v>
      </c>
      <c r="S836" s="1">
        <v>36736</v>
      </c>
      <c r="T836">
        <v>18.600000000000001</v>
      </c>
      <c r="U836" s="2">
        <v>0.03</v>
      </c>
      <c r="V836" s="3">
        <v>0.38</v>
      </c>
      <c r="W836" s="3">
        <v>0.62</v>
      </c>
      <c r="X836" t="s">
        <v>1032</v>
      </c>
      <c r="Y836" t="b">
        <v>0</v>
      </c>
    </row>
    <row r="837" spans="1:25" x14ac:dyDescent="0.25">
      <c r="A837" t="s">
        <v>891</v>
      </c>
      <c r="B837" t="s">
        <v>1033</v>
      </c>
      <c r="C837" t="s">
        <v>893</v>
      </c>
      <c r="D837">
        <v>9370</v>
      </c>
      <c r="E837">
        <v>28.2</v>
      </c>
      <c r="F837">
        <v>799</v>
      </c>
      <c r="G837">
        <v>15.6</v>
      </c>
      <c r="H837">
        <v>1077</v>
      </c>
      <c r="I837">
        <v>60.9</v>
      </c>
      <c r="J837">
        <v>759</v>
      </c>
      <c r="K837">
        <v>45.5</v>
      </c>
      <c r="L837">
        <v>886</v>
      </c>
      <c r="M837">
        <v>31.1</v>
      </c>
      <c r="N837">
        <v>1461</v>
      </c>
      <c r="O837" t="s">
        <v>24</v>
      </c>
      <c r="P837">
        <v>0</v>
      </c>
      <c r="Q837">
        <v>587649</v>
      </c>
      <c r="R837" t="s">
        <v>42</v>
      </c>
      <c r="S837" s="1">
        <v>30591</v>
      </c>
      <c r="T837">
        <v>18.600000000000001</v>
      </c>
      <c r="U837" s="2">
        <v>0.03</v>
      </c>
      <c r="V837" s="3">
        <v>0.7</v>
      </c>
      <c r="W837" s="3">
        <v>0.3</v>
      </c>
      <c r="X837" t="s">
        <v>1033</v>
      </c>
      <c r="Y837" t="b">
        <v>0</v>
      </c>
    </row>
    <row r="838" spans="1:25" x14ac:dyDescent="0.25">
      <c r="A838" t="s">
        <v>891</v>
      </c>
      <c r="B838" t="s">
        <v>1034</v>
      </c>
      <c r="C838" t="s">
        <v>893</v>
      </c>
      <c r="D838">
        <v>9380</v>
      </c>
      <c r="E838">
        <v>21.1</v>
      </c>
      <c r="F838">
        <v>1296</v>
      </c>
      <c r="G838">
        <v>21.8</v>
      </c>
      <c r="H838">
        <v>739</v>
      </c>
      <c r="I838">
        <v>51.7</v>
      </c>
      <c r="J838">
        <v>974</v>
      </c>
      <c r="K838">
        <v>21.4</v>
      </c>
      <c r="L838">
        <v>1465</v>
      </c>
      <c r="M838">
        <v>52</v>
      </c>
      <c r="N838">
        <v>738</v>
      </c>
      <c r="O838" t="s">
        <v>24</v>
      </c>
      <c r="P838">
        <v>0</v>
      </c>
      <c r="Q838">
        <v>626049</v>
      </c>
      <c r="R838" t="s">
        <v>55</v>
      </c>
      <c r="S838" s="1">
        <v>2937</v>
      </c>
      <c r="T838">
        <v>16.5</v>
      </c>
      <c r="U838" s="2">
        <v>0.12</v>
      </c>
      <c r="V838" s="3">
        <v>0.61</v>
      </c>
      <c r="W838" s="3">
        <v>0.39</v>
      </c>
      <c r="X838" t="s">
        <v>1034</v>
      </c>
      <c r="Y838" t="b">
        <v>0</v>
      </c>
    </row>
    <row r="839" spans="1:25" x14ac:dyDescent="0.25">
      <c r="A839" t="s">
        <v>891</v>
      </c>
      <c r="B839" t="s">
        <v>1035</v>
      </c>
      <c r="C839" t="s">
        <v>893</v>
      </c>
      <c r="D839">
        <v>9390</v>
      </c>
      <c r="E839">
        <v>12.9</v>
      </c>
      <c r="F839">
        <v>1850</v>
      </c>
      <c r="G839">
        <v>10</v>
      </c>
      <c r="H839">
        <v>1643</v>
      </c>
      <c r="I839">
        <v>76.099999999999994</v>
      </c>
      <c r="J839">
        <v>413</v>
      </c>
      <c r="K839">
        <v>15.8</v>
      </c>
      <c r="L839">
        <v>1887</v>
      </c>
      <c r="M839">
        <v>43.3</v>
      </c>
      <c r="N839">
        <v>1005</v>
      </c>
      <c r="O839" t="s">
        <v>24</v>
      </c>
      <c r="P839">
        <v>0</v>
      </c>
      <c r="Q839">
        <v>694156</v>
      </c>
      <c r="R839" t="s">
        <v>918</v>
      </c>
      <c r="S839" s="1">
        <v>18681</v>
      </c>
      <c r="T839">
        <v>21.3</v>
      </c>
      <c r="U839" s="2">
        <v>0</v>
      </c>
      <c r="V839" s="3">
        <v>0.42</v>
      </c>
      <c r="W839" s="3">
        <v>0.57999999999999996</v>
      </c>
      <c r="X839" t="s">
        <v>1035</v>
      </c>
      <c r="Y839" t="b">
        <v>0</v>
      </c>
    </row>
    <row r="840" spans="1:25" x14ac:dyDescent="0.25">
      <c r="A840" t="s">
        <v>891</v>
      </c>
      <c r="B840" t="s">
        <v>1036</v>
      </c>
      <c r="C840" t="s">
        <v>893</v>
      </c>
      <c r="D840">
        <v>9410</v>
      </c>
      <c r="E840">
        <v>34.6</v>
      </c>
      <c r="F840">
        <v>474</v>
      </c>
      <c r="G840">
        <v>21.5</v>
      </c>
      <c r="H840">
        <v>748</v>
      </c>
      <c r="I840">
        <v>36.4</v>
      </c>
      <c r="J840">
        <v>1295</v>
      </c>
      <c r="K840">
        <v>84.9</v>
      </c>
      <c r="L840">
        <v>210</v>
      </c>
      <c r="M840">
        <v>37.200000000000003</v>
      </c>
      <c r="N840">
        <v>1231</v>
      </c>
      <c r="O840" t="s">
        <v>24</v>
      </c>
      <c r="P840">
        <v>0</v>
      </c>
      <c r="Q840">
        <v>945</v>
      </c>
      <c r="R840" t="s">
        <v>65</v>
      </c>
      <c r="S840" s="1">
        <v>13027</v>
      </c>
      <c r="T840">
        <v>10</v>
      </c>
      <c r="U840" s="2">
        <v>7.0000000000000007E-2</v>
      </c>
      <c r="V840" s="3">
        <v>0.4</v>
      </c>
      <c r="W840" s="3">
        <v>0.6</v>
      </c>
      <c r="X840" t="s">
        <v>1036</v>
      </c>
      <c r="Y840" t="b">
        <v>0</v>
      </c>
    </row>
    <row r="841" spans="1:25" x14ac:dyDescent="0.25">
      <c r="A841" t="s">
        <v>891</v>
      </c>
      <c r="B841" t="s">
        <v>1037</v>
      </c>
      <c r="C841" t="s">
        <v>893</v>
      </c>
      <c r="D841">
        <v>9420</v>
      </c>
      <c r="E841">
        <v>29</v>
      </c>
      <c r="F841">
        <v>745</v>
      </c>
      <c r="G841">
        <v>18.5</v>
      </c>
      <c r="H841">
        <v>891</v>
      </c>
      <c r="I841">
        <v>49.2</v>
      </c>
      <c r="J841">
        <v>1035</v>
      </c>
      <c r="K841">
        <v>40.6</v>
      </c>
      <c r="L841">
        <v>965</v>
      </c>
      <c r="M841">
        <v>37.799999999999997</v>
      </c>
      <c r="N841">
        <v>1205</v>
      </c>
      <c r="O841" t="s">
        <v>24</v>
      </c>
      <c r="P841">
        <v>0</v>
      </c>
      <c r="Q841">
        <v>131605</v>
      </c>
      <c r="R841" t="s">
        <v>226</v>
      </c>
      <c r="S841" s="1">
        <v>18657</v>
      </c>
      <c r="T841">
        <v>9.1999999999999993</v>
      </c>
      <c r="U841" s="2">
        <v>0.04</v>
      </c>
      <c r="V841" s="3">
        <v>0.54</v>
      </c>
      <c r="W841" s="3">
        <v>0.46</v>
      </c>
      <c r="X841" t="s">
        <v>1037</v>
      </c>
      <c r="Y841" t="b">
        <v>0</v>
      </c>
    </row>
    <row r="842" spans="1:25" x14ac:dyDescent="0.25">
      <c r="A842" t="s">
        <v>891</v>
      </c>
      <c r="B842" t="s">
        <v>1038</v>
      </c>
      <c r="C842" t="s">
        <v>893</v>
      </c>
      <c r="D842">
        <v>9430</v>
      </c>
      <c r="E842">
        <v>16.3</v>
      </c>
      <c r="F842">
        <v>1680</v>
      </c>
      <c r="G842">
        <v>23.9</v>
      </c>
      <c r="H842">
        <v>660</v>
      </c>
      <c r="I842">
        <v>53.5</v>
      </c>
      <c r="J842">
        <v>932</v>
      </c>
      <c r="K842">
        <v>58</v>
      </c>
      <c r="L842">
        <v>680</v>
      </c>
      <c r="M842">
        <v>57.7</v>
      </c>
      <c r="N842">
        <v>629</v>
      </c>
      <c r="O842" t="s">
        <v>24</v>
      </c>
      <c r="P842">
        <v>0</v>
      </c>
      <c r="Q842">
        <v>589139</v>
      </c>
      <c r="R842" t="s">
        <v>469</v>
      </c>
      <c r="S842" s="1">
        <v>6181</v>
      </c>
      <c r="T842">
        <v>26.7</v>
      </c>
      <c r="U842" s="2">
        <v>0.08</v>
      </c>
      <c r="V842" s="3">
        <v>0.44</v>
      </c>
      <c r="W842" s="3">
        <v>0.56000000000000005</v>
      </c>
      <c r="X842" t="s">
        <v>1038</v>
      </c>
      <c r="Y842" t="b">
        <v>0</v>
      </c>
    </row>
    <row r="843" spans="1:25" x14ac:dyDescent="0.25">
      <c r="A843" t="s">
        <v>891</v>
      </c>
      <c r="B843" t="s">
        <v>1039</v>
      </c>
      <c r="C843" t="s">
        <v>893</v>
      </c>
      <c r="D843">
        <v>9440</v>
      </c>
      <c r="E843">
        <v>23.8</v>
      </c>
      <c r="F843">
        <v>1095</v>
      </c>
      <c r="G843">
        <v>17.5</v>
      </c>
      <c r="H843">
        <v>943</v>
      </c>
      <c r="I843">
        <v>58.5</v>
      </c>
      <c r="J843">
        <v>812</v>
      </c>
      <c r="K843">
        <v>66.900000000000006</v>
      </c>
      <c r="L843">
        <v>506</v>
      </c>
      <c r="M843">
        <v>47.8</v>
      </c>
      <c r="N843">
        <v>869</v>
      </c>
      <c r="O843" t="s">
        <v>24</v>
      </c>
      <c r="P843">
        <v>0</v>
      </c>
      <c r="Q843">
        <v>633063</v>
      </c>
      <c r="R843" t="s">
        <v>226</v>
      </c>
      <c r="S843" s="1">
        <v>11069</v>
      </c>
      <c r="T843">
        <v>12.2</v>
      </c>
      <c r="U843" s="2">
        <v>0.11</v>
      </c>
      <c r="V843" s="3">
        <v>0.59</v>
      </c>
      <c r="W843" s="3">
        <v>0.41</v>
      </c>
      <c r="X843" t="s">
        <v>1039</v>
      </c>
      <c r="Y843" t="b">
        <v>0</v>
      </c>
    </row>
    <row r="844" spans="1:25" x14ac:dyDescent="0.25">
      <c r="A844" t="s">
        <v>891</v>
      </c>
      <c r="B844" t="s">
        <v>1040</v>
      </c>
      <c r="C844" t="s">
        <v>893</v>
      </c>
      <c r="D844">
        <v>9450</v>
      </c>
      <c r="E844">
        <v>23.4</v>
      </c>
      <c r="F844">
        <v>1124</v>
      </c>
      <c r="G844">
        <v>23.9</v>
      </c>
      <c r="H844">
        <v>661</v>
      </c>
      <c r="I844">
        <v>49.8</v>
      </c>
      <c r="J844">
        <v>1023</v>
      </c>
      <c r="K844">
        <v>36.799999999999997</v>
      </c>
      <c r="L844">
        <v>1052</v>
      </c>
      <c r="M844">
        <v>61.8</v>
      </c>
      <c r="N844">
        <v>546</v>
      </c>
      <c r="O844" t="s">
        <v>24</v>
      </c>
      <c r="P844">
        <v>0</v>
      </c>
      <c r="Q844">
        <v>131685</v>
      </c>
      <c r="R844" t="s">
        <v>514</v>
      </c>
      <c r="S844" s="1">
        <v>19474</v>
      </c>
      <c r="T844">
        <v>15.2</v>
      </c>
      <c r="U844" s="2">
        <v>0.14000000000000001</v>
      </c>
      <c r="V844" s="3">
        <v>0.68</v>
      </c>
      <c r="W844" s="3">
        <v>0.32</v>
      </c>
      <c r="X844" t="s">
        <v>1040</v>
      </c>
      <c r="Y844" t="b">
        <v>0</v>
      </c>
    </row>
    <row r="845" spans="1:25" x14ac:dyDescent="0.25">
      <c r="A845" t="s">
        <v>891</v>
      </c>
      <c r="B845" t="s">
        <v>1041</v>
      </c>
      <c r="C845" t="s">
        <v>893</v>
      </c>
      <c r="D845">
        <v>9460</v>
      </c>
      <c r="E845">
        <v>33.9</v>
      </c>
      <c r="F845">
        <v>497</v>
      </c>
      <c r="G845">
        <v>31.8</v>
      </c>
      <c r="H845">
        <v>421</v>
      </c>
      <c r="I845">
        <v>36.6</v>
      </c>
      <c r="J845">
        <v>1287</v>
      </c>
      <c r="K845">
        <v>27.3</v>
      </c>
      <c r="L845">
        <v>1252</v>
      </c>
      <c r="M845">
        <v>67.7</v>
      </c>
      <c r="N845">
        <v>436</v>
      </c>
      <c r="O845" t="s">
        <v>24</v>
      </c>
      <c r="P845">
        <v>0</v>
      </c>
      <c r="Q845">
        <v>928</v>
      </c>
      <c r="R845" t="s">
        <v>83</v>
      </c>
      <c r="S845" s="1">
        <v>36995</v>
      </c>
      <c r="T845">
        <v>29.8</v>
      </c>
      <c r="U845" s="2">
        <v>0.2</v>
      </c>
      <c r="V845" s="3">
        <v>0.62</v>
      </c>
      <c r="W845" s="3">
        <v>0.38</v>
      </c>
      <c r="X845" t="s">
        <v>1041</v>
      </c>
      <c r="Y845" t="b">
        <v>0</v>
      </c>
    </row>
    <row r="846" spans="1:25" x14ac:dyDescent="0.25">
      <c r="A846" t="s">
        <v>891</v>
      </c>
      <c r="B846" t="s">
        <v>1042</v>
      </c>
      <c r="C846" t="s">
        <v>893</v>
      </c>
      <c r="D846">
        <v>9470</v>
      </c>
      <c r="E846">
        <v>19</v>
      </c>
      <c r="F846">
        <v>1468</v>
      </c>
      <c r="G846">
        <v>17.8</v>
      </c>
      <c r="H846">
        <v>930</v>
      </c>
      <c r="I846">
        <v>56.2</v>
      </c>
      <c r="J846">
        <v>863</v>
      </c>
      <c r="K846">
        <v>68.400000000000006</v>
      </c>
      <c r="L846">
        <v>470</v>
      </c>
      <c r="M846">
        <v>35.1</v>
      </c>
      <c r="N846">
        <v>1313</v>
      </c>
      <c r="O846" t="s">
        <v>24</v>
      </c>
      <c r="P846">
        <v>0</v>
      </c>
      <c r="Q846">
        <v>131718</v>
      </c>
      <c r="R846" t="s">
        <v>617</v>
      </c>
      <c r="S846" s="1">
        <v>31172</v>
      </c>
      <c r="T846">
        <v>29.4</v>
      </c>
      <c r="U846" s="2">
        <v>0.05</v>
      </c>
      <c r="V846" s="3">
        <v>0.51</v>
      </c>
      <c r="W846" s="3">
        <v>0.49</v>
      </c>
      <c r="X846" t="s">
        <v>1042</v>
      </c>
      <c r="Y846" t="b">
        <v>0</v>
      </c>
    </row>
    <row r="847" spans="1:25" x14ac:dyDescent="0.25">
      <c r="A847" t="s">
        <v>891</v>
      </c>
      <c r="B847" t="s">
        <v>1043</v>
      </c>
      <c r="C847" t="s">
        <v>893</v>
      </c>
      <c r="D847">
        <v>9480</v>
      </c>
      <c r="E847">
        <v>28.3</v>
      </c>
      <c r="F847">
        <v>789</v>
      </c>
      <c r="G847">
        <v>16.7</v>
      </c>
      <c r="H847">
        <v>993</v>
      </c>
      <c r="I847">
        <v>63.7</v>
      </c>
      <c r="J847">
        <v>699</v>
      </c>
      <c r="K847">
        <v>17.100000000000001</v>
      </c>
      <c r="L847">
        <v>1747</v>
      </c>
      <c r="M847">
        <v>50.7</v>
      </c>
      <c r="N847">
        <v>782</v>
      </c>
      <c r="O847" t="s">
        <v>24</v>
      </c>
      <c r="P847">
        <v>0</v>
      </c>
      <c r="Q847">
        <v>624888</v>
      </c>
      <c r="R847" t="s">
        <v>296</v>
      </c>
      <c r="S847" s="1">
        <v>11792</v>
      </c>
      <c r="T847">
        <v>11</v>
      </c>
      <c r="U847" s="2">
        <v>0</v>
      </c>
      <c r="V847" s="3">
        <v>0.31</v>
      </c>
      <c r="W847" s="3">
        <v>0.69</v>
      </c>
      <c r="X847" t="s">
        <v>1043</v>
      </c>
      <c r="Y847" t="b">
        <v>0</v>
      </c>
    </row>
    <row r="848" spans="1:25" x14ac:dyDescent="0.25">
      <c r="A848" t="s">
        <v>891</v>
      </c>
      <c r="B848" t="s">
        <v>1044</v>
      </c>
      <c r="C848" t="s">
        <v>893</v>
      </c>
      <c r="D848">
        <v>9490</v>
      </c>
      <c r="E848">
        <v>28.6</v>
      </c>
      <c r="F848">
        <v>768</v>
      </c>
      <c r="G848">
        <v>25.7</v>
      </c>
      <c r="H848">
        <v>585</v>
      </c>
      <c r="I848">
        <v>36</v>
      </c>
      <c r="J848">
        <v>1300</v>
      </c>
      <c r="K848">
        <v>45</v>
      </c>
      <c r="L848">
        <v>893</v>
      </c>
      <c r="M848">
        <v>58.9</v>
      </c>
      <c r="N848">
        <v>605</v>
      </c>
      <c r="O848" t="s">
        <v>24</v>
      </c>
      <c r="P848">
        <v>0</v>
      </c>
      <c r="Q848">
        <v>623913</v>
      </c>
      <c r="R848" t="s">
        <v>83</v>
      </c>
      <c r="S848" s="1">
        <v>29280</v>
      </c>
      <c r="T848">
        <v>31.5</v>
      </c>
      <c r="U848" s="2">
        <v>0.11</v>
      </c>
      <c r="V848" s="3">
        <v>0.56999999999999995</v>
      </c>
      <c r="W848" s="3">
        <v>0.43</v>
      </c>
      <c r="X848" t="s">
        <v>1044</v>
      </c>
      <c r="Y848" t="b">
        <v>0</v>
      </c>
    </row>
    <row r="849" spans="1:25" x14ac:dyDescent="0.25">
      <c r="A849" t="s">
        <v>891</v>
      </c>
      <c r="B849" t="s">
        <v>1045</v>
      </c>
      <c r="C849" t="s">
        <v>893</v>
      </c>
      <c r="D849">
        <v>9500</v>
      </c>
      <c r="E849">
        <v>33.4</v>
      </c>
      <c r="F849">
        <v>529</v>
      </c>
      <c r="G849">
        <v>30.5</v>
      </c>
      <c r="H849">
        <v>456</v>
      </c>
      <c r="I849">
        <v>37.1</v>
      </c>
      <c r="J849">
        <v>1276</v>
      </c>
      <c r="K849">
        <v>62.9</v>
      </c>
      <c r="L849">
        <v>593</v>
      </c>
      <c r="M849">
        <v>43.2</v>
      </c>
      <c r="N849">
        <v>1014</v>
      </c>
      <c r="O849" t="s">
        <v>24</v>
      </c>
      <c r="P849">
        <v>0</v>
      </c>
      <c r="Q849">
        <v>131524</v>
      </c>
      <c r="R849" t="s">
        <v>319</v>
      </c>
      <c r="S849" s="1">
        <v>13154</v>
      </c>
      <c r="T849">
        <v>18.7</v>
      </c>
      <c r="U849" s="2">
        <v>0.02</v>
      </c>
      <c r="V849" s="3">
        <v>0.5</v>
      </c>
      <c r="W849" s="3">
        <v>0.5</v>
      </c>
      <c r="X849" t="s">
        <v>1045</v>
      </c>
      <c r="Y849" t="b">
        <v>0</v>
      </c>
    </row>
    <row r="850" spans="1:25" x14ac:dyDescent="0.25">
      <c r="A850" t="s">
        <v>891</v>
      </c>
      <c r="B850" t="s">
        <v>1046</v>
      </c>
      <c r="C850" t="s">
        <v>893</v>
      </c>
      <c r="D850">
        <v>9520</v>
      </c>
      <c r="E850">
        <v>27.7</v>
      </c>
      <c r="F850">
        <v>825</v>
      </c>
      <c r="G850">
        <v>14.7</v>
      </c>
      <c r="H850">
        <v>1149</v>
      </c>
      <c r="I850">
        <v>62.4</v>
      </c>
      <c r="J850">
        <v>723</v>
      </c>
      <c r="K850">
        <v>24.9</v>
      </c>
      <c r="L850">
        <v>1341</v>
      </c>
      <c r="M850">
        <v>46.7</v>
      </c>
      <c r="N850">
        <v>905</v>
      </c>
      <c r="O850" t="s">
        <v>24</v>
      </c>
      <c r="P850">
        <v>0</v>
      </c>
      <c r="Q850">
        <v>621513</v>
      </c>
      <c r="R850" t="s">
        <v>565</v>
      </c>
      <c r="S850" s="1">
        <v>28692</v>
      </c>
      <c r="T850">
        <v>22</v>
      </c>
      <c r="U850" s="2">
        <v>0.01</v>
      </c>
      <c r="V850" s="3">
        <v>0.52</v>
      </c>
      <c r="W850" s="3">
        <v>0.48</v>
      </c>
      <c r="X850" t="s">
        <v>1046</v>
      </c>
      <c r="Y850" t="b">
        <v>0</v>
      </c>
    </row>
    <row r="851" spans="1:25" x14ac:dyDescent="0.25">
      <c r="A851" t="s">
        <v>891</v>
      </c>
      <c r="B851" t="s">
        <v>1047</v>
      </c>
      <c r="C851" t="s">
        <v>893</v>
      </c>
      <c r="D851">
        <v>9530</v>
      </c>
      <c r="E851">
        <v>36</v>
      </c>
      <c r="F851">
        <v>428</v>
      </c>
      <c r="G851">
        <v>20.399999999999999</v>
      </c>
      <c r="H851">
        <v>794</v>
      </c>
      <c r="I851">
        <v>42.8</v>
      </c>
      <c r="J851">
        <v>1171</v>
      </c>
      <c r="K851">
        <v>21.6</v>
      </c>
      <c r="L851">
        <v>1459</v>
      </c>
      <c r="M851">
        <v>80.2</v>
      </c>
      <c r="N851">
        <v>254</v>
      </c>
      <c r="O851" t="s">
        <v>24</v>
      </c>
      <c r="P851">
        <v>11</v>
      </c>
      <c r="Q851">
        <v>625134</v>
      </c>
      <c r="R851" t="s">
        <v>298</v>
      </c>
      <c r="S851" s="1">
        <v>37222</v>
      </c>
      <c r="T851">
        <v>10.199999999999999</v>
      </c>
      <c r="U851" s="2">
        <v>7.0000000000000007E-2</v>
      </c>
      <c r="V851" s="3">
        <v>0.62</v>
      </c>
      <c r="W851" s="3">
        <v>0.38</v>
      </c>
      <c r="X851" t="s">
        <v>1047</v>
      </c>
      <c r="Y851" t="b">
        <v>0</v>
      </c>
    </row>
    <row r="852" spans="1:25" x14ac:dyDescent="0.25">
      <c r="A852" t="s">
        <v>891</v>
      </c>
      <c r="B852" t="s">
        <v>1048</v>
      </c>
      <c r="C852" t="s">
        <v>893</v>
      </c>
      <c r="D852">
        <v>9540</v>
      </c>
      <c r="E852">
        <v>35.200000000000003</v>
      </c>
      <c r="F852">
        <v>457</v>
      </c>
      <c r="G852">
        <v>7.3</v>
      </c>
      <c r="H852">
        <v>1900</v>
      </c>
      <c r="I852">
        <v>60</v>
      </c>
      <c r="J852">
        <v>782</v>
      </c>
      <c r="K852">
        <v>17.899999999999999</v>
      </c>
      <c r="L852">
        <v>1676</v>
      </c>
      <c r="M852">
        <v>22.4</v>
      </c>
      <c r="N852">
        <v>1791</v>
      </c>
      <c r="O852" t="s">
        <v>24</v>
      </c>
      <c r="P852">
        <v>0</v>
      </c>
      <c r="Q852">
        <v>718088</v>
      </c>
      <c r="R852" t="s">
        <v>423</v>
      </c>
      <c r="S852" s="1">
        <v>2556</v>
      </c>
      <c r="T852">
        <v>9.3000000000000007</v>
      </c>
      <c r="U852" s="2">
        <v>0.04</v>
      </c>
      <c r="V852" s="3">
        <v>0.55000000000000004</v>
      </c>
      <c r="W852" s="3">
        <v>0.45</v>
      </c>
      <c r="X852" t="s">
        <v>1048</v>
      </c>
      <c r="Y852" t="b">
        <v>0</v>
      </c>
    </row>
    <row r="853" spans="1:25" x14ac:dyDescent="0.25">
      <c r="A853" t="s">
        <v>891</v>
      </c>
      <c r="B853" t="s">
        <v>1049</v>
      </c>
      <c r="C853" t="s">
        <v>893</v>
      </c>
      <c r="D853">
        <v>9550</v>
      </c>
      <c r="E853">
        <v>17.8</v>
      </c>
      <c r="F853">
        <v>1571</v>
      </c>
      <c r="G853">
        <v>19.5</v>
      </c>
      <c r="H853">
        <v>840</v>
      </c>
      <c r="I853">
        <v>62.9</v>
      </c>
      <c r="J853">
        <v>709</v>
      </c>
      <c r="K853">
        <v>36.1</v>
      </c>
      <c r="L853">
        <v>1074</v>
      </c>
      <c r="M853">
        <v>71</v>
      </c>
      <c r="N853">
        <v>391</v>
      </c>
      <c r="O853" t="s">
        <v>24</v>
      </c>
      <c r="P853">
        <v>0</v>
      </c>
      <c r="Q853">
        <v>131321</v>
      </c>
      <c r="R853" t="s">
        <v>55</v>
      </c>
      <c r="S853" s="1">
        <v>14167</v>
      </c>
      <c r="T853">
        <v>24.6</v>
      </c>
      <c r="U853" s="2">
        <v>0.26</v>
      </c>
      <c r="V853" s="3">
        <v>0.49</v>
      </c>
      <c r="W853" s="3">
        <v>0.51</v>
      </c>
      <c r="X853" t="s">
        <v>1049</v>
      </c>
      <c r="Y853" t="b">
        <v>0</v>
      </c>
    </row>
    <row r="854" spans="1:25" x14ac:dyDescent="0.25">
      <c r="A854" t="s">
        <v>891</v>
      </c>
      <c r="B854" t="s">
        <v>1050</v>
      </c>
      <c r="C854" t="s">
        <v>893</v>
      </c>
      <c r="D854">
        <v>9560</v>
      </c>
      <c r="E854">
        <v>13.1</v>
      </c>
      <c r="F854">
        <v>1840</v>
      </c>
      <c r="G854">
        <v>16.600000000000001</v>
      </c>
      <c r="H854">
        <v>1002</v>
      </c>
      <c r="I854">
        <v>64.3</v>
      </c>
      <c r="J854">
        <v>686</v>
      </c>
      <c r="K854">
        <v>31.4</v>
      </c>
      <c r="L854">
        <v>1153</v>
      </c>
      <c r="M854">
        <v>63.6</v>
      </c>
      <c r="N854">
        <v>510</v>
      </c>
      <c r="O854" t="s">
        <v>24</v>
      </c>
      <c r="P854">
        <v>0</v>
      </c>
      <c r="Q854">
        <v>623520</v>
      </c>
      <c r="R854" t="s">
        <v>325</v>
      </c>
      <c r="S854" s="1">
        <v>8585</v>
      </c>
      <c r="T854">
        <v>35</v>
      </c>
      <c r="U854" s="2">
        <v>0.28000000000000003</v>
      </c>
      <c r="V854" s="3">
        <v>0.52</v>
      </c>
      <c r="W854" s="3">
        <v>0.48</v>
      </c>
      <c r="X854" t="s">
        <v>1050</v>
      </c>
      <c r="Y854" t="b">
        <v>0</v>
      </c>
    </row>
    <row r="855" spans="1:25" x14ac:dyDescent="0.25">
      <c r="A855" t="s">
        <v>891</v>
      </c>
      <c r="B855" t="s">
        <v>1051</v>
      </c>
      <c r="C855" t="s">
        <v>893</v>
      </c>
      <c r="D855">
        <v>9570</v>
      </c>
      <c r="E855">
        <v>32.1</v>
      </c>
      <c r="F855">
        <v>586</v>
      </c>
      <c r="G855">
        <v>17.899999999999999</v>
      </c>
      <c r="H855">
        <v>925</v>
      </c>
      <c r="I855">
        <v>44.7</v>
      </c>
      <c r="J855">
        <v>1127</v>
      </c>
      <c r="K855">
        <v>64</v>
      </c>
      <c r="L855">
        <v>571</v>
      </c>
      <c r="M855">
        <v>63.8</v>
      </c>
      <c r="N855">
        <v>505</v>
      </c>
      <c r="O855" t="s">
        <v>24</v>
      </c>
      <c r="P855">
        <v>0</v>
      </c>
      <c r="Q855">
        <v>131403</v>
      </c>
      <c r="R855" t="s">
        <v>83</v>
      </c>
      <c r="S855" s="1">
        <v>27592</v>
      </c>
      <c r="T855">
        <v>17.5</v>
      </c>
      <c r="U855" s="2">
        <v>0.12</v>
      </c>
      <c r="V855" s="3">
        <v>0.52</v>
      </c>
      <c r="W855" s="3">
        <v>0.48</v>
      </c>
      <c r="X855" t="s">
        <v>1051</v>
      </c>
      <c r="Y855" t="b">
        <v>0</v>
      </c>
    </row>
    <row r="856" spans="1:25" x14ac:dyDescent="0.25">
      <c r="A856" t="s">
        <v>891</v>
      </c>
      <c r="B856" t="s">
        <v>1052</v>
      </c>
      <c r="C856" t="s">
        <v>893</v>
      </c>
      <c r="D856">
        <v>9580</v>
      </c>
      <c r="E856">
        <v>17.5</v>
      </c>
      <c r="F856">
        <v>1595</v>
      </c>
      <c r="G856">
        <v>13.2</v>
      </c>
      <c r="H856">
        <v>1287</v>
      </c>
      <c r="I856">
        <v>53.4</v>
      </c>
      <c r="J856">
        <v>935</v>
      </c>
      <c r="K856">
        <v>36</v>
      </c>
      <c r="L856">
        <v>1075</v>
      </c>
      <c r="M856">
        <v>87.1</v>
      </c>
      <c r="N856">
        <v>164</v>
      </c>
      <c r="O856" t="s">
        <v>24</v>
      </c>
      <c r="P856">
        <v>0</v>
      </c>
      <c r="Q856">
        <v>131467</v>
      </c>
      <c r="R856" t="s">
        <v>25</v>
      </c>
      <c r="S856" s="1">
        <v>10095</v>
      </c>
      <c r="T856">
        <v>21</v>
      </c>
      <c r="U856" s="2">
        <v>0.26</v>
      </c>
      <c r="V856" s="3">
        <v>0.6</v>
      </c>
      <c r="W856" s="3">
        <v>0.4</v>
      </c>
      <c r="X856" t="s">
        <v>1052</v>
      </c>
      <c r="Y856" t="b">
        <v>0</v>
      </c>
    </row>
    <row r="857" spans="1:25" x14ac:dyDescent="0.25">
      <c r="A857" t="s">
        <v>891</v>
      </c>
      <c r="B857" t="s">
        <v>1053</v>
      </c>
      <c r="C857" t="s">
        <v>893</v>
      </c>
      <c r="D857">
        <v>9600</v>
      </c>
      <c r="E857">
        <v>23</v>
      </c>
      <c r="F857">
        <v>1152</v>
      </c>
      <c r="G857">
        <v>21.5</v>
      </c>
      <c r="H857">
        <v>749</v>
      </c>
      <c r="I857">
        <v>52</v>
      </c>
      <c r="J857">
        <v>963</v>
      </c>
      <c r="K857">
        <v>35.799999999999997</v>
      </c>
      <c r="L857">
        <v>1080</v>
      </c>
      <c r="M857">
        <v>85</v>
      </c>
      <c r="N857">
        <v>188</v>
      </c>
      <c r="O857" t="s">
        <v>24</v>
      </c>
      <c r="P857">
        <v>0</v>
      </c>
      <c r="Q857">
        <v>131781</v>
      </c>
      <c r="R857" t="s">
        <v>25</v>
      </c>
      <c r="S857" s="1">
        <v>8245</v>
      </c>
      <c r="T857">
        <v>19.600000000000001</v>
      </c>
      <c r="U857" s="2">
        <v>0.36</v>
      </c>
      <c r="V857" s="3">
        <v>0.67</v>
      </c>
      <c r="W857" s="3">
        <v>0.33</v>
      </c>
      <c r="X857" t="s">
        <v>1053</v>
      </c>
      <c r="Y857" t="b">
        <v>0</v>
      </c>
    </row>
    <row r="858" spans="1:25" x14ac:dyDescent="0.25">
      <c r="A858" t="s">
        <v>891</v>
      </c>
      <c r="B858" t="s">
        <v>1054</v>
      </c>
      <c r="C858" t="s">
        <v>893</v>
      </c>
      <c r="D858">
        <v>9610</v>
      </c>
      <c r="E858">
        <v>32</v>
      </c>
      <c r="F858">
        <v>592</v>
      </c>
      <c r="G858">
        <v>21.8</v>
      </c>
      <c r="H858">
        <v>740</v>
      </c>
      <c r="I858">
        <v>50.4</v>
      </c>
      <c r="J858">
        <v>1013</v>
      </c>
      <c r="K858">
        <v>39.9</v>
      </c>
      <c r="L858">
        <v>981</v>
      </c>
      <c r="M858">
        <v>53.6</v>
      </c>
      <c r="N858">
        <v>701</v>
      </c>
      <c r="O858" t="s">
        <v>24</v>
      </c>
      <c r="P858">
        <v>0</v>
      </c>
      <c r="Q858">
        <v>131422</v>
      </c>
      <c r="R858" t="s">
        <v>226</v>
      </c>
      <c r="S858" s="1">
        <v>24707</v>
      </c>
      <c r="T858">
        <v>14.7</v>
      </c>
      <c r="U858" s="2">
        <v>0.13</v>
      </c>
      <c r="V858" s="3">
        <v>0.61</v>
      </c>
      <c r="W858" s="3">
        <v>0.39</v>
      </c>
      <c r="X858" t="s">
        <v>1054</v>
      </c>
      <c r="Y858" t="b">
        <v>0</v>
      </c>
    </row>
    <row r="859" spans="1:25" x14ac:dyDescent="0.25">
      <c r="A859" t="s">
        <v>891</v>
      </c>
      <c r="B859" t="s">
        <v>1055</v>
      </c>
      <c r="C859" t="s">
        <v>893</v>
      </c>
      <c r="D859">
        <v>9620</v>
      </c>
      <c r="E859">
        <v>18.8</v>
      </c>
      <c r="F859">
        <v>1482</v>
      </c>
      <c r="G859">
        <v>15</v>
      </c>
      <c r="H859">
        <v>1124</v>
      </c>
      <c r="I859">
        <v>61.1</v>
      </c>
      <c r="J859">
        <v>752</v>
      </c>
      <c r="K859">
        <v>46.9</v>
      </c>
      <c r="L859">
        <v>865</v>
      </c>
      <c r="M859">
        <v>82.2</v>
      </c>
      <c r="N859">
        <v>221</v>
      </c>
      <c r="O859" t="s">
        <v>24</v>
      </c>
      <c r="P859">
        <v>0</v>
      </c>
      <c r="Q859">
        <v>131658</v>
      </c>
      <c r="R859" t="s">
        <v>25</v>
      </c>
      <c r="S859" s="1">
        <v>20010</v>
      </c>
      <c r="T859">
        <v>20.3</v>
      </c>
      <c r="U859" s="2">
        <v>0.23</v>
      </c>
      <c r="V859" s="3">
        <v>0.55000000000000004</v>
      </c>
      <c r="W859" s="3">
        <v>0.45</v>
      </c>
      <c r="X859" t="s">
        <v>1055</v>
      </c>
      <c r="Y859" t="b">
        <v>0</v>
      </c>
    </row>
    <row r="860" spans="1:25" x14ac:dyDescent="0.25">
      <c r="A860" t="s">
        <v>891</v>
      </c>
      <c r="B860" t="s">
        <v>1056</v>
      </c>
      <c r="C860" t="s">
        <v>893</v>
      </c>
      <c r="D860">
        <v>9640</v>
      </c>
      <c r="E860">
        <v>44</v>
      </c>
      <c r="F860">
        <v>220</v>
      </c>
      <c r="G860">
        <v>11.8</v>
      </c>
      <c r="H860">
        <v>1430</v>
      </c>
      <c r="I860">
        <v>54.5</v>
      </c>
      <c r="J860">
        <v>897</v>
      </c>
      <c r="K860">
        <v>22.8</v>
      </c>
      <c r="L860">
        <v>1410</v>
      </c>
      <c r="M860">
        <v>25.2</v>
      </c>
      <c r="N860">
        <v>1697</v>
      </c>
      <c r="O860" t="s">
        <v>24</v>
      </c>
      <c r="P860">
        <v>0</v>
      </c>
      <c r="Q860">
        <v>131809</v>
      </c>
      <c r="R860" t="s">
        <v>296</v>
      </c>
      <c r="S860" s="1">
        <v>5871</v>
      </c>
      <c r="T860">
        <v>9.6</v>
      </c>
      <c r="U860" s="2">
        <v>0.04</v>
      </c>
      <c r="V860" s="3">
        <v>0.44</v>
      </c>
      <c r="W860" s="3">
        <v>0.56000000000000005</v>
      </c>
      <c r="X860" t="s">
        <v>1056</v>
      </c>
      <c r="Y860" t="b">
        <v>0</v>
      </c>
    </row>
    <row r="861" spans="1:25" x14ac:dyDescent="0.25">
      <c r="A861" t="s">
        <v>891</v>
      </c>
      <c r="B861" t="s">
        <v>1057</v>
      </c>
      <c r="C861" t="s">
        <v>893</v>
      </c>
      <c r="D861">
        <v>9650</v>
      </c>
      <c r="E861">
        <v>32.6</v>
      </c>
      <c r="F861">
        <v>568</v>
      </c>
      <c r="G861">
        <v>17.100000000000001</v>
      </c>
      <c r="H861">
        <v>966</v>
      </c>
      <c r="I861">
        <v>47.7</v>
      </c>
      <c r="J861">
        <v>1067</v>
      </c>
      <c r="K861">
        <v>39.4</v>
      </c>
      <c r="L861">
        <v>996</v>
      </c>
      <c r="M861">
        <v>62.1</v>
      </c>
      <c r="N861">
        <v>540</v>
      </c>
      <c r="O861" t="s">
        <v>24</v>
      </c>
      <c r="P861">
        <v>0</v>
      </c>
      <c r="Q861">
        <v>131316</v>
      </c>
      <c r="R861" t="s">
        <v>156</v>
      </c>
      <c r="S861" s="1">
        <v>15885</v>
      </c>
      <c r="T861">
        <v>8.1</v>
      </c>
      <c r="U861" s="2">
        <v>0.26</v>
      </c>
      <c r="V861" s="3">
        <v>0.69</v>
      </c>
      <c r="W861" s="3">
        <v>0.31</v>
      </c>
      <c r="X861" t="s">
        <v>1057</v>
      </c>
      <c r="Y861" t="b">
        <v>1</v>
      </c>
    </row>
    <row r="862" spans="1:25" x14ac:dyDescent="0.25">
      <c r="A862" t="s">
        <v>891</v>
      </c>
      <c r="B862" t="s">
        <v>1058</v>
      </c>
      <c r="C862" t="s">
        <v>893</v>
      </c>
      <c r="D862">
        <v>9660</v>
      </c>
      <c r="E862">
        <v>28.8</v>
      </c>
      <c r="F862">
        <v>754</v>
      </c>
      <c r="G862">
        <v>26.1</v>
      </c>
      <c r="H862">
        <v>567</v>
      </c>
      <c r="I862">
        <v>41</v>
      </c>
      <c r="J862">
        <v>1201</v>
      </c>
      <c r="K862">
        <v>52.1</v>
      </c>
      <c r="L862">
        <v>770</v>
      </c>
      <c r="M862">
        <v>34.9</v>
      </c>
      <c r="N862">
        <v>1322</v>
      </c>
      <c r="O862" t="s">
        <v>24</v>
      </c>
      <c r="P862">
        <v>0</v>
      </c>
      <c r="Q862">
        <v>1017</v>
      </c>
      <c r="R862" t="s">
        <v>115</v>
      </c>
      <c r="S862" s="1">
        <v>9929</v>
      </c>
      <c r="T862">
        <v>14.4</v>
      </c>
      <c r="U862" s="2">
        <v>0.04</v>
      </c>
      <c r="V862" s="3">
        <v>0.42</v>
      </c>
      <c r="W862" s="3">
        <v>0.57999999999999996</v>
      </c>
      <c r="X862" t="s">
        <v>1058</v>
      </c>
      <c r="Y862" t="b">
        <v>0</v>
      </c>
    </row>
    <row r="863" spans="1:25" x14ac:dyDescent="0.25">
      <c r="A863" t="s">
        <v>891</v>
      </c>
      <c r="B863" t="s">
        <v>1059</v>
      </c>
      <c r="C863" t="s">
        <v>893</v>
      </c>
      <c r="D863">
        <v>9670</v>
      </c>
      <c r="E863">
        <v>23.8</v>
      </c>
      <c r="F863">
        <v>1096</v>
      </c>
      <c r="G863">
        <v>24.5</v>
      </c>
      <c r="H863">
        <v>630</v>
      </c>
      <c r="I863">
        <v>53.6</v>
      </c>
      <c r="J863">
        <v>930</v>
      </c>
      <c r="K863">
        <v>50.8</v>
      </c>
      <c r="L863">
        <v>795</v>
      </c>
      <c r="M863">
        <v>44.6</v>
      </c>
      <c r="N863">
        <v>971</v>
      </c>
      <c r="O863" t="s">
        <v>24</v>
      </c>
      <c r="P863">
        <v>0</v>
      </c>
      <c r="Q863">
        <v>131701</v>
      </c>
      <c r="R863" t="s">
        <v>226</v>
      </c>
      <c r="S863" s="1">
        <v>52335</v>
      </c>
      <c r="T863">
        <v>16.7</v>
      </c>
      <c r="U863" s="2">
        <v>0.08</v>
      </c>
      <c r="V863" s="3">
        <v>0.55000000000000004</v>
      </c>
      <c r="W863" s="3">
        <v>0.45</v>
      </c>
      <c r="X863" t="s">
        <v>1059</v>
      </c>
      <c r="Y863" t="b">
        <v>0</v>
      </c>
    </row>
    <row r="864" spans="1:25" x14ac:dyDescent="0.25">
      <c r="A864" t="s">
        <v>891</v>
      </c>
      <c r="B864" t="s">
        <v>1060</v>
      </c>
      <c r="C864" t="s">
        <v>893</v>
      </c>
      <c r="D864">
        <v>9680</v>
      </c>
      <c r="E864">
        <v>33.700000000000003</v>
      </c>
      <c r="F864">
        <v>511</v>
      </c>
      <c r="G864">
        <v>10.5</v>
      </c>
      <c r="H864">
        <v>1592</v>
      </c>
      <c r="I864">
        <v>62.1</v>
      </c>
      <c r="J864">
        <v>731</v>
      </c>
      <c r="K864">
        <v>17.3</v>
      </c>
      <c r="L864">
        <v>1729</v>
      </c>
      <c r="M864">
        <v>20.6</v>
      </c>
      <c r="N864">
        <v>1848</v>
      </c>
      <c r="O864" t="s">
        <v>24</v>
      </c>
      <c r="P864">
        <v>0</v>
      </c>
      <c r="Q864">
        <v>715393</v>
      </c>
      <c r="R864" t="s">
        <v>423</v>
      </c>
      <c r="S864" s="1">
        <v>2755</v>
      </c>
      <c r="T864">
        <v>9.1999999999999993</v>
      </c>
      <c r="U864" s="2">
        <v>0</v>
      </c>
      <c r="V864" s="3">
        <v>0.53</v>
      </c>
      <c r="W864" s="3">
        <v>0.47</v>
      </c>
      <c r="X864" t="s">
        <v>1060</v>
      </c>
      <c r="Y864" t="b">
        <v>0</v>
      </c>
    </row>
    <row r="865" spans="1:25" x14ac:dyDescent="0.25">
      <c r="A865" t="s">
        <v>891</v>
      </c>
      <c r="B865" t="s">
        <v>1061</v>
      </c>
      <c r="C865" t="s">
        <v>893</v>
      </c>
      <c r="D865">
        <v>9690</v>
      </c>
      <c r="E865">
        <v>21.2</v>
      </c>
      <c r="F865">
        <v>1289</v>
      </c>
      <c r="G865">
        <v>16.399999999999999</v>
      </c>
      <c r="H865">
        <v>1020</v>
      </c>
      <c r="I865">
        <v>63</v>
      </c>
      <c r="J865">
        <v>707</v>
      </c>
      <c r="K865">
        <v>33.799999999999997</v>
      </c>
      <c r="L865">
        <v>1114</v>
      </c>
      <c r="M865">
        <v>42.9</v>
      </c>
      <c r="N865">
        <v>1021</v>
      </c>
      <c r="O865" t="s">
        <v>24</v>
      </c>
      <c r="P865">
        <v>0</v>
      </c>
      <c r="Q865">
        <v>131502</v>
      </c>
      <c r="R865" t="s">
        <v>42</v>
      </c>
      <c r="S865" s="1">
        <v>16620</v>
      </c>
      <c r="T865">
        <v>13.3</v>
      </c>
      <c r="U865" s="2">
        <v>0.01</v>
      </c>
      <c r="V865" s="3">
        <v>0.49</v>
      </c>
      <c r="W865" s="3">
        <v>0.51</v>
      </c>
      <c r="X865" t="s">
        <v>1061</v>
      </c>
      <c r="Y865" t="b">
        <v>0</v>
      </c>
    </row>
    <row r="866" spans="1:25" x14ac:dyDescent="0.25">
      <c r="A866" t="s">
        <v>891</v>
      </c>
      <c r="B866" t="s">
        <v>1062</v>
      </c>
      <c r="C866" t="s">
        <v>893</v>
      </c>
      <c r="D866">
        <v>9700</v>
      </c>
      <c r="E866">
        <v>19.399999999999999</v>
      </c>
      <c r="F866">
        <v>1437</v>
      </c>
      <c r="G866">
        <v>14.4</v>
      </c>
      <c r="H866">
        <v>1170</v>
      </c>
      <c r="I866">
        <v>66.7</v>
      </c>
      <c r="J866">
        <v>632</v>
      </c>
      <c r="K866">
        <v>33.1</v>
      </c>
      <c r="L866">
        <v>1126</v>
      </c>
      <c r="M866">
        <v>64</v>
      </c>
      <c r="N866">
        <v>503</v>
      </c>
      <c r="O866" t="s">
        <v>24</v>
      </c>
      <c r="P866">
        <v>0</v>
      </c>
      <c r="Q866">
        <v>131621</v>
      </c>
      <c r="R866" t="s">
        <v>25</v>
      </c>
      <c r="S866" s="1">
        <v>26580</v>
      </c>
      <c r="T866">
        <v>17.7</v>
      </c>
      <c r="U866" s="2">
        <v>0.12</v>
      </c>
      <c r="V866" s="3">
        <v>0.55000000000000004</v>
      </c>
      <c r="W866" s="3">
        <v>0.45</v>
      </c>
      <c r="X866" t="s">
        <v>1062</v>
      </c>
      <c r="Y866" t="b">
        <v>0</v>
      </c>
    </row>
    <row r="867" spans="1:25" x14ac:dyDescent="0.25">
      <c r="A867" t="s">
        <v>891</v>
      </c>
      <c r="B867" t="s">
        <v>1063</v>
      </c>
      <c r="C867" t="s">
        <v>893</v>
      </c>
      <c r="D867">
        <v>9710</v>
      </c>
      <c r="E867">
        <v>29.3</v>
      </c>
      <c r="F867">
        <v>731</v>
      </c>
      <c r="G867">
        <v>24.6</v>
      </c>
      <c r="H867">
        <v>625</v>
      </c>
      <c r="I867">
        <v>55</v>
      </c>
      <c r="J867">
        <v>888</v>
      </c>
      <c r="K867">
        <v>57.4</v>
      </c>
      <c r="L867">
        <v>696</v>
      </c>
      <c r="M867">
        <v>29.1</v>
      </c>
      <c r="N867">
        <v>1536</v>
      </c>
      <c r="O867" t="s">
        <v>24</v>
      </c>
      <c r="P867">
        <v>0</v>
      </c>
      <c r="Q867">
        <v>589124</v>
      </c>
      <c r="R867" t="s">
        <v>423</v>
      </c>
      <c r="S867" s="1">
        <v>14857</v>
      </c>
      <c r="T867">
        <v>20.8</v>
      </c>
      <c r="U867" s="2">
        <v>0.02</v>
      </c>
      <c r="V867" s="3">
        <v>0.53</v>
      </c>
      <c r="W867" s="3">
        <v>0.47</v>
      </c>
      <c r="X867" t="s">
        <v>1063</v>
      </c>
      <c r="Y867" t="b">
        <v>0</v>
      </c>
    </row>
    <row r="868" spans="1:25" x14ac:dyDescent="0.25">
      <c r="A868" t="s">
        <v>891</v>
      </c>
      <c r="B868" t="s">
        <v>1064</v>
      </c>
      <c r="C868" t="s">
        <v>893</v>
      </c>
      <c r="D868">
        <v>9720</v>
      </c>
      <c r="E868">
        <v>41.7</v>
      </c>
      <c r="F868">
        <v>269</v>
      </c>
      <c r="G868">
        <v>12.7</v>
      </c>
      <c r="H868">
        <v>1337</v>
      </c>
      <c r="I868">
        <v>55.7</v>
      </c>
      <c r="J868">
        <v>872</v>
      </c>
      <c r="K868">
        <v>24.5</v>
      </c>
      <c r="L868">
        <v>1353</v>
      </c>
      <c r="M868">
        <v>24.1</v>
      </c>
      <c r="N868">
        <v>1738</v>
      </c>
      <c r="O868" t="s">
        <v>24</v>
      </c>
      <c r="P868">
        <v>0</v>
      </c>
      <c r="Q868">
        <v>641855</v>
      </c>
      <c r="R868" t="s">
        <v>423</v>
      </c>
      <c r="S868" s="1">
        <v>9938</v>
      </c>
      <c r="T868">
        <v>10.1</v>
      </c>
      <c r="U868" s="2">
        <v>0.02</v>
      </c>
      <c r="V868" s="3">
        <v>0.56000000000000005</v>
      </c>
      <c r="W868" s="3">
        <v>0.44</v>
      </c>
      <c r="X868" t="s">
        <v>1064</v>
      </c>
      <c r="Y868" t="b">
        <v>0</v>
      </c>
    </row>
    <row r="869" spans="1:25" x14ac:dyDescent="0.25">
      <c r="A869" t="s">
        <v>891</v>
      </c>
      <c r="B869" t="s">
        <v>1065</v>
      </c>
      <c r="C869" t="s">
        <v>893</v>
      </c>
      <c r="D869">
        <v>9730</v>
      </c>
      <c r="E869">
        <v>24.7</v>
      </c>
      <c r="F869">
        <v>1030</v>
      </c>
      <c r="G869">
        <v>17.2</v>
      </c>
      <c r="H869">
        <v>957</v>
      </c>
      <c r="I869">
        <v>68</v>
      </c>
      <c r="J869">
        <v>603</v>
      </c>
      <c r="K869">
        <v>26.1</v>
      </c>
      <c r="L869">
        <v>1296</v>
      </c>
      <c r="M869">
        <v>22.8</v>
      </c>
      <c r="N869">
        <v>1780</v>
      </c>
      <c r="O869" t="s">
        <v>24</v>
      </c>
      <c r="P869">
        <v>0</v>
      </c>
      <c r="Q869">
        <v>645761</v>
      </c>
      <c r="R869" t="s">
        <v>296</v>
      </c>
      <c r="S869" s="1">
        <v>2502</v>
      </c>
      <c r="T869">
        <v>20.3</v>
      </c>
      <c r="U869" s="2">
        <v>0</v>
      </c>
      <c r="V869" s="3">
        <v>0.34</v>
      </c>
      <c r="W869" s="3">
        <v>0.66</v>
      </c>
      <c r="X869" t="s">
        <v>1065</v>
      </c>
      <c r="Y869" t="b">
        <v>0</v>
      </c>
    </row>
    <row r="870" spans="1:25" x14ac:dyDescent="0.25">
      <c r="A870" t="s">
        <v>891</v>
      </c>
      <c r="B870" t="s">
        <v>1066</v>
      </c>
      <c r="C870" t="s">
        <v>893</v>
      </c>
      <c r="D870">
        <v>9740</v>
      </c>
      <c r="E870">
        <v>37.9</v>
      </c>
      <c r="F870">
        <v>364</v>
      </c>
      <c r="G870">
        <v>16.7</v>
      </c>
      <c r="H870">
        <v>995</v>
      </c>
      <c r="I870">
        <v>47.7</v>
      </c>
      <c r="J870">
        <v>1068</v>
      </c>
      <c r="K870">
        <v>40.799999999999997</v>
      </c>
      <c r="L870">
        <v>962</v>
      </c>
      <c r="M870">
        <v>19.899999999999999</v>
      </c>
      <c r="N870">
        <v>1870</v>
      </c>
      <c r="O870" t="s">
        <v>24</v>
      </c>
      <c r="P870">
        <v>11</v>
      </c>
      <c r="Q870">
        <v>653999</v>
      </c>
      <c r="R870" t="s">
        <v>296</v>
      </c>
      <c r="S870" s="1">
        <v>13808</v>
      </c>
      <c r="T870">
        <v>11.9</v>
      </c>
      <c r="U870" s="2">
        <v>0.02</v>
      </c>
      <c r="V870" s="3">
        <v>0.52</v>
      </c>
      <c r="W870" s="3">
        <v>0.48</v>
      </c>
      <c r="X870" t="s">
        <v>1066</v>
      </c>
      <c r="Y870" t="b">
        <v>0</v>
      </c>
    </row>
    <row r="871" spans="1:25" x14ac:dyDescent="0.25">
      <c r="A871" t="s">
        <v>891</v>
      </c>
      <c r="B871" t="s">
        <v>1067</v>
      </c>
      <c r="C871" t="s">
        <v>893</v>
      </c>
      <c r="D871">
        <v>9750</v>
      </c>
      <c r="E871">
        <v>27.2</v>
      </c>
      <c r="F871">
        <v>865</v>
      </c>
      <c r="G871">
        <v>30.6</v>
      </c>
      <c r="H871">
        <v>452</v>
      </c>
      <c r="I871">
        <v>39.799999999999997</v>
      </c>
      <c r="J871">
        <v>1225</v>
      </c>
      <c r="K871">
        <v>73.3</v>
      </c>
      <c r="L871">
        <v>362</v>
      </c>
      <c r="M871">
        <v>45</v>
      </c>
      <c r="N871">
        <v>960</v>
      </c>
      <c r="O871" t="s">
        <v>24</v>
      </c>
      <c r="P871">
        <v>0</v>
      </c>
      <c r="Q871">
        <v>939</v>
      </c>
      <c r="R871" t="s">
        <v>115</v>
      </c>
      <c r="S871" s="1">
        <v>9688</v>
      </c>
      <c r="T871">
        <v>23.9</v>
      </c>
      <c r="U871" s="2">
        <v>0.19</v>
      </c>
      <c r="V871" s="3">
        <v>0.47</v>
      </c>
      <c r="W871" s="3">
        <v>0.53</v>
      </c>
      <c r="X871" t="s">
        <v>1067</v>
      </c>
      <c r="Y871" t="b">
        <v>0</v>
      </c>
    </row>
    <row r="872" spans="1:25" x14ac:dyDescent="0.25">
      <c r="A872" t="s">
        <v>891</v>
      </c>
      <c r="B872" t="s">
        <v>1068</v>
      </c>
      <c r="C872" t="s">
        <v>893</v>
      </c>
      <c r="D872">
        <v>9760</v>
      </c>
      <c r="E872">
        <v>18.600000000000001</v>
      </c>
      <c r="F872">
        <v>1497</v>
      </c>
      <c r="G872">
        <v>13.3</v>
      </c>
      <c r="H872">
        <v>1280</v>
      </c>
      <c r="I872">
        <v>70.5</v>
      </c>
      <c r="J872">
        <v>552</v>
      </c>
      <c r="K872">
        <v>16.5</v>
      </c>
      <c r="L872">
        <v>1810</v>
      </c>
      <c r="M872">
        <v>47.1</v>
      </c>
      <c r="N872">
        <v>888</v>
      </c>
      <c r="O872" t="s">
        <v>24</v>
      </c>
      <c r="P872">
        <v>0</v>
      </c>
      <c r="Q872">
        <v>622356</v>
      </c>
      <c r="R872" t="s">
        <v>565</v>
      </c>
      <c r="S872" s="1">
        <v>1869</v>
      </c>
      <c r="T872">
        <v>13.4</v>
      </c>
      <c r="U872" s="2">
        <v>0</v>
      </c>
      <c r="V872" s="3">
        <v>0.25</v>
      </c>
      <c r="W872" s="3">
        <v>0.75</v>
      </c>
      <c r="X872" t="s">
        <v>1068</v>
      </c>
      <c r="Y872" t="b">
        <v>0</v>
      </c>
    </row>
    <row r="873" spans="1:25" x14ac:dyDescent="0.25">
      <c r="A873" t="s">
        <v>891</v>
      </c>
      <c r="B873" t="s">
        <v>1069</v>
      </c>
      <c r="C873" t="s">
        <v>893</v>
      </c>
      <c r="D873">
        <v>9770</v>
      </c>
      <c r="E873">
        <v>16.899999999999999</v>
      </c>
      <c r="F873">
        <v>1633</v>
      </c>
      <c r="G873">
        <v>10.4</v>
      </c>
      <c r="H873">
        <v>1603</v>
      </c>
      <c r="I873">
        <v>69</v>
      </c>
      <c r="J873">
        <v>579</v>
      </c>
      <c r="K873">
        <v>26.1</v>
      </c>
      <c r="L873">
        <v>1297</v>
      </c>
      <c r="M873">
        <v>75.599999999999994</v>
      </c>
      <c r="N873">
        <v>320</v>
      </c>
      <c r="O873" t="s">
        <v>24</v>
      </c>
      <c r="P873">
        <v>0</v>
      </c>
      <c r="Q873">
        <v>622938</v>
      </c>
      <c r="R873" t="s">
        <v>298</v>
      </c>
      <c r="S873" s="1">
        <v>31635</v>
      </c>
      <c r="T873">
        <v>19.5</v>
      </c>
      <c r="U873" s="2">
        <v>0.02</v>
      </c>
      <c r="V873" s="3">
        <v>0.6</v>
      </c>
      <c r="W873" s="3">
        <v>0.4</v>
      </c>
      <c r="X873" t="s">
        <v>1069</v>
      </c>
      <c r="Y873" t="b">
        <v>0</v>
      </c>
    </row>
    <row r="874" spans="1:25" x14ac:dyDescent="0.25">
      <c r="A874" t="s">
        <v>891</v>
      </c>
      <c r="B874" t="s">
        <v>1070</v>
      </c>
      <c r="C874" t="s">
        <v>893</v>
      </c>
      <c r="D874">
        <v>9780</v>
      </c>
      <c r="E874">
        <v>26.6</v>
      </c>
      <c r="F874">
        <v>905</v>
      </c>
      <c r="G874">
        <v>15.8</v>
      </c>
      <c r="H874">
        <v>1064</v>
      </c>
      <c r="I874">
        <v>49.8</v>
      </c>
      <c r="J874">
        <v>1024</v>
      </c>
      <c r="K874">
        <v>57.4</v>
      </c>
      <c r="L874">
        <v>697</v>
      </c>
      <c r="M874">
        <v>53.8</v>
      </c>
      <c r="N874">
        <v>697</v>
      </c>
      <c r="O874" t="s">
        <v>24</v>
      </c>
      <c r="P874">
        <v>0</v>
      </c>
      <c r="Q874">
        <v>131334</v>
      </c>
      <c r="R874" t="s">
        <v>226</v>
      </c>
      <c r="S874" s="1">
        <v>39221</v>
      </c>
      <c r="T874">
        <v>15.8</v>
      </c>
      <c r="U874" s="2">
        <v>0.14000000000000001</v>
      </c>
      <c r="V874" s="3">
        <v>0.33</v>
      </c>
      <c r="W874" s="3">
        <v>0.67</v>
      </c>
      <c r="X874" t="s">
        <v>1070</v>
      </c>
      <c r="Y874" t="b">
        <v>0</v>
      </c>
    </row>
    <row r="875" spans="1:25" x14ac:dyDescent="0.25">
      <c r="A875" t="s">
        <v>891</v>
      </c>
      <c r="B875" t="s">
        <v>1071</v>
      </c>
      <c r="C875" t="s">
        <v>893</v>
      </c>
      <c r="D875">
        <v>9790</v>
      </c>
      <c r="E875">
        <v>25.8</v>
      </c>
      <c r="F875">
        <v>954</v>
      </c>
      <c r="G875">
        <v>9.1999999999999993</v>
      </c>
      <c r="H875">
        <v>1769</v>
      </c>
      <c r="I875">
        <v>65.7</v>
      </c>
      <c r="J875">
        <v>660</v>
      </c>
      <c r="K875">
        <v>20</v>
      </c>
      <c r="L875">
        <v>1535</v>
      </c>
      <c r="M875">
        <v>25</v>
      </c>
      <c r="N875">
        <v>1710</v>
      </c>
      <c r="O875" t="s">
        <v>24</v>
      </c>
      <c r="P875">
        <v>0</v>
      </c>
      <c r="Q875">
        <v>662395</v>
      </c>
      <c r="R875" t="s">
        <v>1072</v>
      </c>
      <c r="S875" s="1">
        <v>10321</v>
      </c>
      <c r="T875">
        <v>6.9</v>
      </c>
      <c r="U875" s="2">
        <v>0</v>
      </c>
      <c r="V875" s="3">
        <v>0.46</v>
      </c>
      <c r="W875" s="3">
        <v>0.54</v>
      </c>
      <c r="X875" t="s">
        <v>1071</v>
      </c>
      <c r="Y875" t="b">
        <v>0</v>
      </c>
    </row>
    <row r="876" spans="1:25" x14ac:dyDescent="0.25">
      <c r="A876" t="s">
        <v>891</v>
      </c>
      <c r="B876" t="s">
        <v>1073</v>
      </c>
      <c r="C876" t="s">
        <v>893</v>
      </c>
      <c r="D876">
        <v>9810</v>
      </c>
      <c r="E876">
        <v>35</v>
      </c>
      <c r="F876">
        <v>463</v>
      </c>
      <c r="G876">
        <v>29.1</v>
      </c>
      <c r="H876">
        <v>493</v>
      </c>
      <c r="I876">
        <v>29.6</v>
      </c>
      <c r="J876">
        <v>1455</v>
      </c>
      <c r="K876">
        <v>84.5</v>
      </c>
      <c r="L876">
        <v>214</v>
      </c>
      <c r="M876">
        <v>38.1</v>
      </c>
      <c r="N876">
        <v>1191</v>
      </c>
      <c r="O876" t="s">
        <v>24</v>
      </c>
      <c r="P876">
        <v>0</v>
      </c>
      <c r="Q876">
        <v>860</v>
      </c>
      <c r="R876" t="s">
        <v>65</v>
      </c>
      <c r="S876" s="1">
        <v>5834</v>
      </c>
      <c r="T876">
        <v>15.6</v>
      </c>
      <c r="U876" s="2">
        <v>7.0000000000000007E-2</v>
      </c>
      <c r="V876" s="3">
        <v>0.34</v>
      </c>
      <c r="W876" s="3">
        <v>0.66</v>
      </c>
      <c r="X876" t="s">
        <v>1073</v>
      </c>
      <c r="Y876" t="b">
        <v>0</v>
      </c>
    </row>
    <row r="877" spans="1:25" x14ac:dyDescent="0.25">
      <c r="A877" t="s">
        <v>891</v>
      </c>
      <c r="B877" t="s">
        <v>1074</v>
      </c>
      <c r="C877" t="s">
        <v>893</v>
      </c>
      <c r="D877">
        <v>9820</v>
      </c>
      <c r="E877">
        <v>35.1</v>
      </c>
      <c r="F877">
        <v>459</v>
      </c>
      <c r="G877">
        <v>17</v>
      </c>
      <c r="H877">
        <v>974</v>
      </c>
      <c r="I877">
        <v>54</v>
      </c>
      <c r="J877">
        <v>915</v>
      </c>
      <c r="K877">
        <v>70.400000000000006</v>
      </c>
      <c r="L877">
        <v>423</v>
      </c>
      <c r="M877">
        <v>21.4</v>
      </c>
      <c r="N877">
        <v>1829</v>
      </c>
      <c r="O877" t="s">
        <v>24</v>
      </c>
      <c r="P877">
        <v>0</v>
      </c>
      <c r="Q877">
        <v>609450</v>
      </c>
      <c r="R877" t="s">
        <v>65</v>
      </c>
      <c r="S877" s="1">
        <v>1367</v>
      </c>
      <c r="T877">
        <v>3.4</v>
      </c>
      <c r="U877" s="2">
        <v>0.01</v>
      </c>
      <c r="V877" s="3">
        <v>0.51</v>
      </c>
      <c r="W877" s="3">
        <v>0.49</v>
      </c>
      <c r="X877" t="s">
        <v>1074</v>
      </c>
      <c r="Y877" t="b">
        <v>0</v>
      </c>
    </row>
    <row r="878" spans="1:25" x14ac:dyDescent="0.25">
      <c r="A878" t="s">
        <v>891</v>
      </c>
      <c r="B878" t="s">
        <v>1075</v>
      </c>
      <c r="C878" t="s">
        <v>893</v>
      </c>
      <c r="D878">
        <v>9830</v>
      </c>
      <c r="E878">
        <v>40.5</v>
      </c>
      <c r="F878">
        <v>294</v>
      </c>
      <c r="G878">
        <v>23.5</v>
      </c>
      <c r="H878">
        <v>670</v>
      </c>
      <c r="I878">
        <v>31.7</v>
      </c>
      <c r="J878">
        <v>1406</v>
      </c>
      <c r="K878">
        <v>54.9</v>
      </c>
      <c r="L878">
        <v>726</v>
      </c>
      <c r="M878">
        <v>69.400000000000006</v>
      </c>
      <c r="N878">
        <v>413</v>
      </c>
      <c r="O878" t="s">
        <v>24</v>
      </c>
      <c r="P878">
        <v>0</v>
      </c>
      <c r="Q878">
        <v>131349</v>
      </c>
      <c r="R878" t="s">
        <v>156</v>
      </c>
      <c r="S878" s="1">
        <v>9741</v>
      </c>
      <c r="T878">
        <v>10.6</v>
      </c>
      <c r="U878" s="2">
        <v>0.28999999999999998</v>
      </c>
      <c r="V878" s="3">
        <v>0.31</v>
      </c>
      <c r="W878" s="3">
        <v>0.69</v>
      </c>
      <c r="X878" t="s">
        <v>1075</v>
      </c>
      <c r="Y878" t="b">
        <v>1</v>
      </c>
    </row>
    <row r="879" spans="1:25" x14ac:dyDescent="0.25">
      <c r="A879" t="s">
        <v>891</v>
      </c>
      <c r="B879" t="s">
        <v>1076</v>
      </c>
      <c r="C879" t="s">
        <v>893</v>
      </c>
      <c r="D879">
        <v>9840</v>
      </c>
      <c r="E879">
        <v>32.700000000000003</v>
      </c>
      <c r="F879">
        <v>562</v>
      </c>
      <c r="G879">
        <v>15.9</v>
      </c>
      <c r="H879">
        <v>1056</v>
      </c>
      <c r="I879">
        <v>42.2</v>
      </c>
      <c r="J879">
        <v>1179</v>
      </c>
      <c r="K879">
        <v>52.9</v>
      </c>
      <c r="L879">
        <v>754</v>
      </c>
      <c r="M879">
        <v>61.2</v>
      </c>
      <c r="N879">
        <v>558</v>
      </c>
      <c r="O879" t="s">
        <v>24</v>
      </c>
      <c r="P879">
        <v>0</v>
      </c>
      <c r="Q879">
        <v>632010</v>
      </c>
      <c r="R879" t="s">
        <v>83</v>
      </c>
      <c r="S879" s="1">
        <v>29490</v>
      </c>
      <c r="T879">
        <v>21.8</v>
      </c>
      <c r="U879" s="2">
        <v>0.11</v>
      </c>
      <c r="V879" s="3">
        <v>0.6</v>
      </c>
      <c r="W879" s="3">
        <v>0.4</v>
      </c>
      <c r="X879" t="s">
        <v>1076</v>
      </c>
      <c r="Y879" t="b">
        <v>0</v>
      </c>
    </row>
    <row r="880" spans="1:25" x14ac:dyDescent="0.25">
      <c r="A880" t="s">
        <v>891</v>
      </c>
      <c r="B880" t="s">
        <v>1077</v>
      </c>
      <c r="C880" t="s">
        <v>893</v>
      </c>
      <c r="D880">
        <v>9850</v>
      </c>
      <c r="E880">
        <v>22.5</v>
      </c>
      <c r="F880">
        <v>1190</v>
      </c>
      <c r="G880">
        <v>31.2</v>
      </c>
      <c r="H880">
        <v>439</v>
      </c>
      <c r="I880">
        <v>44.6</v>
      </c>
      <c r="J880">
        <v>1131</v>
      </c>
      <c r="K880">
        <v>23.5</v>
      </c>
      <c r="L880">
        <v>1384</v>
      </c>
      <c r="M880">
        <v>40.5</v>
      </c>
      <c r="N880">
        <v>1103</v>
      </c>
      <c r="O880" t="s">
        <v>24</v>
      </c>
      <c r="P880">
        <v>0</v>
      </c>
      <c r="Q880">
        <v>638555</v>
      </c>
      <c r="R880" t="s">
        <v>519</v>
      </c>
      <c r="S880" s="1">
        <v>6375</v>
      </c>
      <c r="T880">
        <v>9.1999999999999993</v>
      </c>
      <c r="U880" s="2">
        <v>0.06</v>
      </c>
      <c r="V880" s="3">
        <v>0.53</v>
      </c>
      <c r="W880" s="3">
        <v>0.47</v>
      </c>
      <c r="X880" t="s">
        <v>1077</v>
      </c>
      <c r="Y880" t="b">
        <v>0</v>
      </c>
    </row>
    <row r="881" spans="1:25" x14ac:dyDescent="0.25">
      <c r="A881" t="s">
        <v>891</v>
      </c>
      <c r="B881" t="s">
        <v>1078</v>
      </c>
      <c r="C881" t="s">
        <v>893</v>
      </c>
      <c r="D881">
        <v>9860</v>
      </c>
      <c r="E881">
        <v>42.3</v>
      </c>
      <c r="F881">
        <v>258</v>
      </c>
      <c r="G881">
        <v>19.899999999999999</v>
      </c>
      <c r="H881">
        <v>821</v>
      </c>
      <c r="I881">
        <v>31.1</v>
      </c>
      <c r="J881">
        <v>1422</v>
      </c>
      <c r="K881">
        <v>49.5</v>
      </c>
      <c r="L881">
        <v>819</v>
      </c>
      <c r="M881">
        <v>50.5</v>
      </c>
      <c r="N881">
        <v>790</v>
      </c>
      <c r="O881" t="s">
        <v>24</v>
      </c>
      <c r="P881">
        <v>0</v>
      </c>
      <c r="Q881">
        <v>131771</v>
      </c>
      <c r="R881" t="s">
        <v>1079</v>
      </c>
      <c r="S881" s="1">
        <v>21302</v>
      </c>
      <c r="T881">
        <v>9.6</v>
      </c>
      <c r="U881" s="2">
        <v>0.06</v>
      </c>
      <c r="V881" s="3">
        <v>0.72</v>
      </c>
      <c r="W881" s="3">
        <v>0.28000000000000003</v>
      </c>
      <c r="X881" t="s">
        <v>1078</v>
      </c>
      <c r="Y881" t="b">
        <v>0</v>
      </c>
    </row>
    <row r="882" spans="1:25" x14ac:dyDescent="0.25">
      <c r="A882" t="s">
        <v>891</v>
      </c>
      <c r="B882" t="s">
        <v>1080</v>
      </c>
      <c r="C882" t="s">
        <v>893</v>
      </c>
      <c r="D882">
        <v>9870</v>
      </c>
      <c r="E882">
        <v>29.6</v>
      </c>
      <c r="F882">
        <v>716</v>
      </c>
      <c r="G882">
        <v>19.5</v>
      </c>
      <c r="H882">
        <v>841</v>
      </c>
      <c r="I882">
        <v>56.9</v>
      </c>
      <c r="J882">
        <v>850</v>
      </c>
      <c r="K882">
        <v>25.8</v>
      </c>
      <c r="L882">
        <v>1307</v>
      </c>
      <c r="M882">
        <v>38</v>
      </c>
      <c r="N882">
        <v>1199</v>
      </c>
      <c r="O882" t="s">
        <v>24</v>
      </c>
      <c r="P882">
        <v>0</v>
      </c>
      <c r="Q882">
        <v>622248</v>
      </c>
      <c r="R882" t="s">
        <v>423</v>
      </c>
      <c r="S882" s="1">
        <v>13300</v>
      </c>
      <c r="T882">
        <v>26.4</v>
      </c>
      <c r="U882" s="2">
        <v>0.12</v>
      </c>
      <c r="V882" s="3">
        <v>0.49</v>
      </c>
      <c r="W882" s="3">
        <v>0.51</v>
      </c>
      <c r="X882" t="s">
        <v>1080</v>
      </c>
      <c r="Y882" t="b">
        <v>0</v>
      </c>
    </row>
    <row r="883" spans="1:25" x14ac:dyDescent="0.25">
      <c r="A883" t="s">
        <v>891</v>
      </c>
      <c r="B883" t="s">
        <v>1081</v>
      </c>
      <c r="C883" t="s">
        <v>893</v>
      </c>
      <c r="D883">
        <v>9880</v>
      </c>
      <c r="E883">
        <v>22.2</v>
      </c>
      <c r="F883">
        <v>1218</v>
      </c>
      <c r="G883">
        <v>17</v>
      </c>
      <c r="H883">
        <v>975</v>
      </c>
      <c r="I883">
        <v>53.7</v>
      </c>
      <c r="J883">
        <v>928</v>
      </c>
      <c r="K883">
        <v>46.7</v>
      </c>
      <c r="L883">
        <v>871</v>
      </c>
      <c r="M883">
        <v>55.5</v>
      </c>
      <c r="N883">
        <v>667</v>
      </c>
      <c r="O883" t="s">
        <v>24</v>
      </c>
      <c r="P883">
        <v>0</v>
      </c>
      <c r="Q883">
        <v>131434</v>
      </c>
      <c r="R883" t="s">
        <v>565</v>
      </c>
      <c r="S883" s="1">
        <v>6980</v>
      </c>
      <c r="T883">
        <v>19.2</v>
      </c>
      <c r="U883" s="2">
        <v>0.01</v>
      </c>
      <c r="V883" s="3">
        <v>0.53</v>
      </c>
      <c r="W883" s="3">
        <v>0.47</v>
      </c>
      <c r="X883" t="s">
        <v>1081</v>
      </c>
      <c r="Y883" t="b">
        <v>0</v>
      </c>
    </row>
    <row r="884" spans="1:25" x14ac:dyDescent="0.25">
      <c r="A884" t="s">
        <v>891</v>
      </c>
      <c r="B884" t="s">
        <v>1082</v>
      </c>
      <c r="C884" t="s">
        <v>893</v>
      </c>
      <c r="D884">
        <v>9890</v>
      </c>
      <c r="E884">
        <v>19.100000000000001</v>
      </c>
      <c r="F884">
        <v>1463</v>
      </c>
      <c r="G884">
        <v>13.1</v>
      </c>
      <c r="H884">
        <v>1296</v>
      </c>
      <c r="I884">
        <v>70.8</v>
      </c>
      <c r="J884">
        <v>545</v>
      </c>
      <c r="K884">
        <v>20.2</v>
      </c>
      <c r="L884">
        <v>1521</v>
      </c>
      <c r="M884">
        <v>59.1</v>
      </c>
      <c r="N884">
        <v>602</v>
      </c>
      <c r="O884" t="s">
        <v>24</v>
      </c>
      <c r="P884">
        <v>0</v>
      </c>
      <c r="Q884">
        <v>131622</v>
      </c>
      <c r="R884" t="s">
        <v>226</v>
      </c>
      <c r="S884" s="1">
        <v>6925</v>
      </c>
      <c r="T884">
        <v>13.1</v>
      </c>
      <c r="U884" s="2">
        <v>0.19</v>
      </c>
      <c r="V884" s="3">
        <v>0.61</v>
      </c>
      <c r="W884" s="3">
        <v>0.39</v>
      </c>
      <c r="X884" t="s">
        <v>1082</v>
      </c>
      <c r="Y884" t="b">
        <v>0</v>
      </c>
    </row>
    <row r="885" spans="1:25" x14ac:dyDescent="0.25">
      <c r="A885" t="s">
        <v>891</v>
      </c>
      <c r="B885" t="s">
        <v>1083</v>
      </c>
      <c r="C885" t="s">
        <v>893</v>
      </c>
      <c r="D885">
        <v>9900</v>
      </c>
      <c r="E885">
        <v>25.1</v>
      </c>
      <c r="F885">
        <v>1001</v>
      </c>
      <c r="G885">
        <v>17.899999999999999</v>
      </c>
      <c r="H885">
        <v>927</v>
      </c>
      <c r="I885">
        <v>57.8</v>
      </c>
      <c r="J885">
        <v>826</v>
      </c>
      <c r="K885">
        <v>49.5</v>
      </c>
      <c r="L885">
        <v>820</v>
      </c>
      <c r="M885">
        <v>47.4</v>
      </c>
      <c r="N885">
        <v>878</v>
      </c>
      <c r="O885" t="s">
        <v>24</v>
      </c>
      <c r="P885">
        <v>0</v>
      </c>
      <c r="Q885">
        <v>908</v>
      </c>
      <c r="R885" t="s">
        <v>226</v>
      </c>
      <c r="S885" s="1">
        <v>17367</v>
      </c>
      <c r="T885">
        <v>15.1</v>
      </c>
      <c r="U885" s="2">
        <v>0.05</v>
      </c>
      <c r="V885" s="3">
        <v>0.52</v>
      </c>
      <c r="W885" s="3">
        <v>0.48</v>
      </c>
      <c r="X885" t="s">
        <v>1083</v>
      </c>
      <c r="Y885" t="b">
        <v>0</v>
      </c>
    </row>
    <row r="886" spans="1:25" x14ac:dyDescent="0.25">
      <c r="A886" t="s">
        <v>891</v>
      </c>
      <c r="B886" t="s">
        <v>1084</v>
      </c>
      <c r="C886" t="s">
        <v>893</v>
      </c>
      <c r="D886">
        <v>9910</v>
      </c>
      <c r="E886">
        <v>26.6</v>
      </c>
      <c r="F886">
        <v>906</v>
      </c>
      <c r="G886">
        <v>17.5</v>
      </c>
      <c r="H886">
        <v>944</v>
      </c>
      <c r="I886">
        <v>51.4</v>
      </c>
      <c r="J886">
        <v>985</v>
      </c>
      <c r="K886">
        <v>44.4</v>
      </c>
      <c r="L886">
        <v>906</v>
      </c>
      <c r="M886">
        <v>46.7</v>
      </c>
      <c r="N886">
        <v>907</v>
      </c>
      <c r="O886" t="s">
        <v>24</v>
      </c>
      <c r="P886">
        <v>0</v>
      </c>
      <c r="Q886">
        <v>131748</v>
      </c>
      <c r="R886" t="s">
        <v>1010</v>
      </c>
      <c r="S886" s="1">
        <v>20901</v>
      </c>
      <c r="T886">
        <v>9.1</v>
      </c>
      <c r="U886" s="2">
        <v>0.09</v>
      </c>
      <c r="V886" s="3">
        <v>0.65</v>
      </c>
      <c r="W886" s="3">
        <v>0.35</v>
      </c>
      <c r="X886" t="s">
        <v>1084</v>
      </c>
      <c r="Y886" t="b">
        <v>0</v>
      </c>
    </row>
    <row r="887" spans="1:25" x14ac:dyDescent="0.25">
      <c r="A887" t="s">
        <v>891</v>
      </c>
      <c r="B887" t="s">
        <v>1085</v>
      </c>
      <c r="C887" t="s">
        <v>893</v>
      </c>
      <c r="D887">
        <v>9920</v>
      </c>
      <c r="E887">
        <v>33.700000000000003</v>
      </c>
      <c r="F887">
        <v>512</v>
      </c>
      <c r="G887">
        <v>26.2</v>
      </c>
      <c r="H887">
        <v>565</v>
      </c>
      <c r="I887">
        <v>43.1</v>
      </c>
      <c r="J887">
        <v>1165</v>
      </c>
      <c r="K887">
        <v>56.7</v>
      </c>
      <c r="L887">
        <v>706</v>
      </c>
      <c r="M887">
        <v>54.8</v>
      </c>
      <c r="N887">
        <v>680</v>
      </c>
      <c r="O887" t="s">
        <v>24</v>
      </c>
      <c r="P887">
        <v>6</v>
      </c>
      <c r="Q887">
        <v>862</v>
      </c>
      <c r="R887" t="s">
        <v>65</v>
      </c>
      <c r="S887" s="1">
        <v>46013</v>
      </c>
      <c r="T887">
        <v>14.3</v>
      </c>
      <c r="U887" s="2">
        <v>0.13</v>
      </c>
      <c r="V887" s="3">
        <v>0.39</v>
      </c>
      <c r="W887" s="3">
        <v>0.61</v>
      </c>
      <c r="X887" t="s">
        <v>1086</v>
      </c>
      <c r="Y887" t="b">
        <v>0</v>
      </c>
    </row>
    <row r="888" spans="1:25" x14ac:dyDescent="0.25">
      <c r="A888" t="s">
        <v>891</v>
      </c>
      <c r="B888" t="s">
        <v>1087</v>
      </c>
      <c r="C888" t="s">
        <v>893</v>
      </c>
      <c r="D888">
        <v>9930</v>
      </c>
      <c r="E888">
        <v>16.2</v>
      </c>
      <c r="F888">
        <v>1689</v>
      </c>
      <c r="G888">
        <v>15</v>
      </c>
      <c r="H888">
        <v>1127</v>
      </c>
      <c r="I888">
        <v>78.099999999999994</v>
      </c>
      <c r="J888">
        <v>365</v>
      </c>
      <c r="K888">
        <v>27.8</v>
      </c>
      <c r="L888">
        <v>1240</v>
      </c>
      <c r="M888">
        <v>34.799999999999997</v>
      </c>
      <c r="N888">
        <v>1329</v>
      </c>
      <c r="O888" t="s">
        <v>24</v>
      </c>
      <c r="P888">
        <v>0</v>
      </c>
      <c r="Q888">
        <v>623643</v>
      </c>
      <c r="R888" t="s">
        <v>42</v>
      </c>
      <c r="S888" s="1">
        <v>22633</v>
      </c>
      <c r="T888">
        <v>18.600000000000001</v>
      </c>
      <c r="U888" s="2">
        <v>0.02</v>
      </c>
      <c r="V888" s="3">
        <v>0.59</v>
      </c>
      <c r="W888" s="3">
        <v>0.41</v>
      </c>
      <c r="X888" t="s">
        <v>1087</v>
      </c>
      <c r="Y888" t="b">
        <v>0</v>
      </c>
    </row>
    <row r="889" spans="1:25" x14ac:dyDescent="0.25">
      <c r="A889" t="s">
        <v>891</v>
      </c>
      <c r="B889" t="s">
        <v>1088</v>
      </c>
      <c r="C889" t="s">
        <v>893</v>
      </c>
      <c r="D889">
        <v>9940</v>
      </c>
      <c r="E889">
        <v>18.399999999999999</v>
      </c>
      <c r="F889">
        <v>1521</v>
      </c>
      <c r="G889">
        <v>13.6</v>
      </c>
      <c r="H889">
        <v>1245</v>
      </c>
      <c r="I889">
        <v>68.7</v>
      </c>
      <c r="J889">
        <v>590</v>
      </c>
      <c r="K889">
        <v>38.299999999999997</v>
      </c>
      <c r="L889">
        <v>1015</v>
      </c>
      <c r="M889">
        <v>42.8</v>
      </c>
      <c r="N889">
        <v>1025</v>
      </c>
      <c r="O889" t="s">
        <v>24</v>
      </c>
      <c r="P889">
        <v>0</v>
      </c>
      <c r="Q889">
        <v>624258</v>
      </c>
      <c r="R889" t="s">
        <v>42</v>
      </c>
      <c r="S889" s="1">
        <v>27976</v>
      </c>
      <c r="T889">
        <v>14.6</v>
      </c>
      <c r="U889" s="2">
        <v>0.03</v>
      </c>
      <c r="V889" s="3">
        <v>0.61</v>
      </c>
      <c r="W889" s="3">
        <v>0.39</v>
      </c>
      <c r="X889" t="s">
        <v>1088</v>
      </c>
      <c r="Y889" t="b">
        <v>0</v>
      </c>
    </row>
    <row r="890" spans="1:25" x14ac:dyDescent="0.25">
      <c r="A890" t="s">
        <v>891</v>
      </c>
      <c r="B890" t="s">
        <v>1089</v>
      </c>
      <c r="C890" t="s">
        <v>893</v>
      </c>
      <c r="D890">
        <v>9950</v>
      </c>
      <c r="E890">
        <v>19.399999999999999</v>
      </c>
      <c r="F890">
        <v>1439</v>
      </c>
      <c r="G890">
        <v>18.100000000000001</v>
      </c>
      <c r="H890">
        <v>914</v>
      </c>
      <c r="I890">
        <v>55.3</v>
      </c>
      <c r="J890">
        <v>882</v>
      </c>
      <c r="K890">
        <v>40</v>
      </c>
      <c r="L890">
        <v>980</v>
      </c>
      <c r="M890">
        <v>87.1</v>
      </c>
      <c r="N890">
        <v>165</v>
      </c>
      <c r="O890" t="s">
        <v>24</v>
      </c>
      <c r="P890">
        <v>0</v>
      </c>
      <c r="Q890">
        <v>131626</v>
      </c>
      <c r="R890" t="s">
        <v>25</v>
      </c>
      <c r="S890" s="1">
        <v>17315</v>
      </c>
      <c r="T890">
        <v>19.8</v>
      </c>
      <c r="U890" s="2">
        <v>0.48</v>
      </c>
      <c r="V890" s="3">
        <v>0.6</v>
      </c>
      <c r="W890" s="3">
        <v>0.4</v>
      </c>
      <c r="X890" t="s">
        <v>1089</v>
      </c>
      <c r="Y890" t="b">
        <v>0</v>
      </c>
    </row>
    <row r="891" spans="1:25" x14ac:dyDescent="0.25">
      <c r="A891" t="s">
        <v>891</v>
      </c>
      <c r="B891" t="s">
        <v>1090</v>
      </c>
      <c r="C891" t="s">
        <v>893</v>
      </c>
      <c r="D891">
        <v>9960</v>
      </c>
      <c r="E891">
        <v>32.1</v>
      </c>
      <c r="F891">
        <v>588</v>
      </c>
      <c r="G891">
        <v>28</v>
      </c>
      <c r="H891">
        <v>515</v>
      </c>
      <c r="I891">
        <v>41.2</v>
      </c>
      <c r="J891">
        <v>1198</v>
      </c>
      <c r="K891">
        <v>64.099999999999994</v>
      </c>
      <c r="L891">
        <v>567</v>
      </c>
      <c r="M891">
        <v>40.9</v>
      </c>
      <c r="N891">
        <v>1086</v>
      </c>
      <c r="O891" t="s">
        <v>24</v>
      </c>
      <c r="P891">
        <v>6</v>
      </c>
      <c r="Q891">
        <v>131735</v>
      </c>
      <c r="R891" t="s">
        <v>469</v>
      </c>
      <c r="S891" s="1">
        <v>19651</v>
      </c>
      <c r="T891">
        <v>24.8</v>
      </c>
      <c r="U891" s="2">
        <v>0.13</v>
      </c>
      <c r="V891" s="3">
        <v>0.43</v>
      </c>
      <c r="W891" s="3">
        <v>0.56999999999999995</v>
      </c>
      <c r="X891" t="s">
        <v>1090</v>
      </c>
      <c r="Y891" t="b">
        <v>0</v>
      </c>
    </row>
    <row r="892" spans="1:25" x14ac:dyDescent="0.25">
      <c r="A892" t="s">
        <v>891</v>
      </c>
      <c r="B892" t="s">
        <v>1091</v>
      </c>
      <c r="C892" t="s">
        <v>893</v>
      </c>
      <c r="D892">
        <v>9970</v>
      </c>
      <c r="E892">
        <v>28.4</v>
      </c>
      <c r="F892">
        <v>784</v>
      </c>
      <c r="G892">
        <v>11.3</v>
      </c>
      <c r="H892">
        <v>1497</v>
      </c>
      <c r="I892">
        <v>59.4</v>
      </c>
      <c r="J892">
        <v>793</v>
      </c>
      <c r="K892">
        <v>62.4</v>
      </c>
      <c r="L892">
        <v>607</v>
      </c>
      <c r="M892">
        <v>29</v>
      </c>
      <c r="N892">
        <v>1542</v>
      </c>
      <c r="O892" t="s">
        <v>24</v>
      </c>
      <c r="P892">
        <v>0</v>
      </c>
      <c r="Q892">
        <v>131820</v>
      </c>
      <c r="R892" t="s">
        <v>65</v>
      </c>
      <c r="S892" s="1">
        <v>5144</v>
      </c>
      <c r="T892">
        <v>6</v>
      </c>
      <c r="U892" s="2">
        <v>0.03</v>
      </c>
      <c r="V892" s="3">
        <v>0.55000000000000004</v>
      </c>
      <c r="W892" s="3">
        <v>0.45</v>
      </c>
      <c r="X892" t="s">
        <v>1091</v>
      </c>
      <c r="Y892" t="b">
        <v>0</v>
      </c>
    </row>
    <row r="893" spans="1:25" x14ac:dyDescent="0.25">
      <c r="A893" t="s">
        <v>891</v>
      </c>
      <c r="B893" t="s">
        <v>1092</v>
      </c>
      <c r="C893" t="s">
        <v>893</v>
      </c>
      <c r="D893">
        <v>9980</v>
      </c>
      <c r="E893">
        <v>14.2</v>
      </c>
      <c r="F893">
        <v>1795</v>
      </c>
      <c r="G893">
        <v>9.1999999999999993</v>
      </c>
      <c r="H893">
        <v>1771</v>
      </c>
      <c r="I893">
        <v>71.400000000000006</v>
      </c>
      <c r="J893">
        <v>526</v>
      </c>
      <c r="K893">
        <v>49.8</v>
      </c>
      <c r="L893">
        <v>812</v>
      </c>
      <c r="M893">
        <v>49</v>
      </c>
      <c r="N893">
        <v>830</v>
      </c>
      <c r="O893" t="s">
        <v>24</v>
      </c>
      <c r="P893">
        <v>0</v>
      </c>
      <c r="Q893">
        <v>621630</v>
      </c>
      <c r="R893" t="s">
        <v>746</v>
      </c>
      <c r="S893" s="1">
        <v>166653</v>
      </c>
      <c r="T893">
        <v>25.2</v>
      </c>
      <c r="U893" s="2">
        <v>0.02</v>
      </c>
      <c r="V893" s="3">
        <v>0.52</v>
      </c>
      <c r="W893" s="3">
        <v>0.48</v>
      </c>
      <c r="X893" t="s">
        <v>1092</v>
      </c>
      <c r="Y893" t="b">
        <v>0</v>
      </c>
    </row>
    <row r="894" spans="1:25" x14ac:dyDescent="0.25">
      <c r="A894" t="s">
        <v>891</v>
      </c>
      <c r="B894" t="s">
        <v>1093</v>
      </c>
      <c r="C894" t="s">
        <v>893</v>
      </c>
      <c r="D894">
        <v>9990</v>
      </c>
      <c r="E894">
        <v>28.3</v>
      </c>
      <c r="F894">
        <v>793</v>
      </c>
      <c r="G894">
        <v>18.5</v>
      </c>
      <c r="H894">
        <v>893</v>
      </c>
      <c r="I894">
        <v>46.4</v>
      </c>
      <c r="J894">
        <v>1085</v>
      </c>
      <c r="K894">
        <v>55.7</v>
      </c>
      <c r="L894">
        <v>717</v>
      </c>
      <c r="M894">
        <v>42.8</v>
      </c>
      <c r="N894">
        <v>1027</v>
      </c>
      <c r="O894" t="s">
        <v>24</v>
      </c>
      <c r="P894">
        <v>0</v>
      </c>
      <c r="Q894">
        <v>866</v>
      </c>
      <c r="R894" t="s">
        <v>226</v>
      </c>
      <c r="S894" s="1">
        <v>28491</v>
      </c>
      <c r="T894">
        <v>10.199999999999999</v>
      </c>
      <c r="U894" s="2">
        <v>7.0000000000000007E-2</v>
      </c>
      <c r="V894" s="3">
        <v>0.54</v>
      </c>
      <c r="W894" s="3">
        <v>0.46</v>
      </c>
      <c r="X894" t="s">
        <v>1093</v>
      </c>
      <c r="Y894" t="b">
        <v>0</v>
      </c>
    </row>
    <row r="895" spans="1:25" x14ac:dyDescent="0.25">
      <c r="A895" t="s">
        <v>891</v>
      </c>
      <c r="B895" t="s">
        <v>1094</v>
      </c>
      <c r="C895" t="s">
        <v>893</v>
      </c>
      <c r="D895">
        <v>10000</v>
      </c>
      <c r="E895">
        <v>22.2</v>
      </c>
      <c r="F895">
        <v>1220</v>
      </c>
      <c r="G895">
        <v>15.8</v>
      </c>
      <c r="H895">
        <v>1065</v>
      </c>
      <c r="I895">
        <v>46</v>
      </c>
      <c r="J895">
        <v>1098</v>
      </c>
      <c r="K895">
        <v>59.2</v>
      </c>
      <c r="L895">
        <v>660</v>
      </c>
      <c r="M895">
        <v>72.400000000000006</v>
      </c>
      <c r="N895">
        <v>373</v>
      </c>
      <c r="O895" t="s">
        <v>24</v>
      </c>
      <c r="P895">
        <v>0</v>
      </c>
      <c r="Q895">
        <v>707804</v>
      </c>
      <c r="R895" t="s">
        <v>40</v>
      </c>
      <c r="S895" s="1">
        <v>11120</v>
      </c>
      <c r="T895">
        <v>12.3</v>
      </c>
      <c r="U895" s="2">
        <v>0.11</v>
      </c>
      <c r="V895" s="3">
        <v>0.52</v>
      </c>
      <c r="W895" s="3">
        <v>0.48</v>
      </c>
      <c r="X895" t="s">
        <v>1094</v>
      </c>
      <c r="Y895" t="b">
        <v>0</v>
      </c>
    </row>
    <row r="896" spans="1:25" x14ac:dyDescent="0.25">
      <c r="A896" t="s">
        <v>891</v>
      </c>
      <c r="B896" t="s">
        <v>1095</v>
      </c>
      <c r="C896" t="s">
        <v>893</v>
      </c>
      <c r="D896">
        <v>10010</v>
      </c>
      <c r="E896">
        <v>21.8</v>
      </c>
      <c r="F896">
        <v>1249</v>
      </c>
      <c r="G896">
        <v>12.6</v>
      </c>
      <c r="H896">
        <v>1355</v>
      </c>
      <c r="I896">
        <v>61.1</v>
      </c>
      <c r="J896">
        <v>754</v>
      </c>
      <c r="K896">
        <v>30.8</v>
      </c>
      <c r="L896">
        <v>1165</v>
      </c>
      <c r="M896">
        <v>44.1</v>
      </c>
      <c r="N896">
        <v>988</v>
      </c>
      <c r="O896" t="s">
        <v>24</v>
      </c>
      <c r="P896">
        <v>0</v>
      </c>
      <c r="Q896">
        <v>622350</v>
      </c>
      <c r="R896" t="s">
        <v>42</v>
      </c>
      <c r="S896" s="1">
        <v>17459</v>
      </c>
      <c r="T896">
        <v>11.5</v>
      </c>
      <c r="U896" s="2">
        <v>7.0000000000000007E-2</v>
      </c>
      <c r="V896" s="3">
        <v>0.57999999999999996</v>
      </c>
      <c r="W896" s="3">
        <v>0.42</v>
      </c>
      <c r="X896" t="s">
        <v>1095</v>
      </c>
      <c r="Y896" t="b">
        <v>0</v>
      </c>
    </row>
    <row r="897" spans="1:25" x14ac:dyDescent="0.25">
      <c r="A897" t="s">
        <v>1096</v>
      </c>
      <c r="B897" t="s">
        <v>1097</v>
      </c>
      <c r="C897" t="s">
        <v>1098</v>
      </c>
      <c r="D897">
        <v>10020</v>
      </c>
      <c r="E897">
        <v>24.2</v>
      </c>
      <c r="F897">
        <v>1064</v>
      </c>
      <c r="G897">
        <v>17.5</v>
      </c>
      <c r="H897">
        <v>939</v>
      </c>
      <c r="I897">
        <v>45.6</v>
      </c>
      <c r="J897">
        <v>1105</v>
      </c>
      <c r="K897">
        <v>36.1</v>
      </c>
      <c r="L897">
        <v>1068</v>
      </c>
      <c r="M897">
        <v>36.5</v>
      </c>
      <c r="N897">
        <v>1256</v>
      </c>
      <c r="O897" t="s">
        <v>24</v>
      </c>
      <c r="P897">
        <v>0</v>
      </c>
      <c r="Q897">
        <v>131640</v>
      </c>
      <c r="R897" t="s">
        <v>226</v>
      </c>
      <c r="S897" s="1">
        <v>15359</v>
      </c>
      <c r="T897">
        <v>12.4</v>
      </c>
      <c r="U897" s="2">
        <v>0.05</v>
      </c>
      <c r="V897" s="3">
        <v>0.51</v>
      </c>
      <c r="W897" s="3">
        <v>0.49</v>
      </c>
      <c r="X897" t="s">
        <v>1097</v>
      </c>
      <c r="Y897" t="b">
        <v>0</v>
      </c>
    </row>
    <row r="898" spans="1:25" x14ac:dyDescent="0.25">
      <c r="A898" t="s">
        <v>1096</v>
      </c>
      <c r="B898" t="s">
        <v>1099</v>
      </c>
      <c r="C898" t="s">
        <v>1098</v>
      </c>
      <c r="D898">
        <v>10030</v>
      </c>
      <c r="E898">
        <v>19.7</v>
      </c>
      <c r="F898">
        <v>1396</v>
      </c>
      <c r="G898">
        <v>28.4</v>
      </c>
      <c r="H898">
        <v>505</v>
      </c>
      <c r="I898">
        <v>43.5</v>
      </c>
      <c r="J898">
        <v>1153</v>
      </c>
      <c r="K898">
        <v>29.6</v>
      </c>
      <c r="L898">
        <v>1193</v>
      </c>
      <c r="M898">
        <v>37.799999999999997</v>
      </c>
      <c r="N898">
        <v>1203</v>
      </c>
      <c r="O898" t="s">
        <v>24</v>
      </c>
      <c r="P898">
        <v>0</v>
      </c>
      <c r="Q898">
        <v>131738</v>
      </c>
      <c r="R898" t="s">
        <v>777</v>
      </c>
      <c r="S898" s="1">
        <v>33268</v>
      </c>
      <c r="T898">
        <v>25</v>
      </c>
      <c r="U898" s="2">
        <v>0.06</v>
      </c>
      <c r="V898" s="3">
        <v>0.68</v>
      </c>
      <c r="W898" s="3">
        <v>0.32</v>
      </c>
      <c r="X898" t="s">
        <v>1099</v>
      </c>
      <c r="Y898" t="b">
        <v>0</v>
      </c>
    </row>
    <row r="899" spans="1:25" x14ac:dyDescent="0.25">
      <c r="A899" t="s">
        <v>1096</v>
      </c>
      <c r="B899" t="s">
        <v>1100</v>
      </c>
      <c r="C899" t="s">
        <v>1098</v>
      </c>
      <c r="D899">
        <v>10040</v>
      </c>
      <c r="E899">
        <v>25.8</v>
      </c>
      <c r="F899">
        <v>949</v>
      </c>
      <c r="G899">
        <v>20.9</v>
      </c>
      <c r="H899">
        <v>772</v>
      </c>
      <c r="I899">
        <v>38.6</v>
      </c>
      <c r="J899">
        <v>1247</v>
      </c>
      <c r="K899">
        <v>68.5</v>
      </c>
      <c r="L899">
        <v>465</v>
      </c>
      <c r="M899">
        <v>29.9</v>
      </c>
      <c r="N899">
        <v>1495</v>
      </c>
      <c r="O899" t="s">
        <v>24</v>
      </c>
      <c r="P899">
        <v>0</v>
      </c>
      <c r="Q899">
        <v>131429</v>
      </c>
      <c r="R899" t="s">
        <v>777</v>
      </c>
      <c r="S899" s="1">
        <v>19189</v>
      </c>
      <c r="T899">
        <v>12.2</v>
      </c>
      <c r="U899" s="2">
        <v>0.03</v>
      </c>
      <c r="V899" s="3">
        <v>0.35</v>
      </c>
      <c r="W899" s="3">
        <v>0.65</v>
      </c>
      <c r="X899" t="s">
        <v>1100</v>
      </c>
      <c r="Y899" t="b">
        <v>0</v>
      </c>
    </row>
    <row r="900" spans="1:25" x14ac:dyDescent="0.25">
      <c r="A900" t="s">
        <v>1096</v>
      </c>
      <c r="B900" t="s">
        <v>1101</v>
      </c>
      <c r="C900" t="s">
        <v>1098</v>
      </c>
      <c r="D900">
        <v>10050</v>
      </c>
      <c r="E900">
        <v>30.5</v>
      </c>
      <c r="F900">
        <v>664</v>
      </c>
      <c r="G900">
        <v>13.5</v>
      </c>
      <c r="H900">
        <v>1246</v>
      </c>
      <c r="I900">
        <v>43.1</v>
      </c>
      <c r="J900">
        <v>1164</v>
      </c>
      <c r="K900">
        <v>39.5</v>
      </c>
      <c r="L900">
        <v>992</v>
      </c>
      <c r="M900">
        <v>21.5</v>
      </c>
      <c r="N900">
        <v>1820</v>
      </c>
      <c r="O900" t="s">
        <v>24</v>
      </c>
      <c r="P900">
        <v>0</v>
      </c>
      <c r="Q900">
        <v>609288</v>
      </c>
      <c r="R900" t="s">
        <v>65</v>
      </c>
      <c r="S900" s="1">
        <v>1315</v>
      </c>
      <c r="T900">
        <v>2.9</v>
      </c>
      <c r="U900" s="2">
        <v>0.01</v>
      </c>
      <c r="V900" s="3">
        <v>0.57999999999999996</v>
      </c>
      <c r="W900" s="3">
        <v>0.42</v>
      </c>
      <c r="X900" t="s">
        <v>1101</v>
      </c>
      <c r="Y900" t="b">
        <v>0</v>
      </c>
    </row>
    <row r="901" spans="1:25" x14ac:dyDescent="0.25">
      <c r="A901" t="s">
        <v>1096</v>
      </c>
      <c r="B901" t="s">
        <v>1102</v>
      </c>
      <c r="C901" t="s">
        <v>1098</v>
      </c>
      <c r="D901">
        <v>10060</v>
      </c>
      <c r="E901">
        <v>27.9</v>
      </c>
      <c r="F901">
        <v>808</v>
      </c>
      <c r="G901">
        <v>15.3</v>
      </c>
      <c r="H901">
        <v>1090</v>
      </c>
      <c r="I901">
        <v>45.8</v>
      </c>
      <c r="J901">
        <v>1101</v>
      </c>
      <c r="K901">
        <v>48</v>
      </c>
      <c r="L901">
        <v>843</v>
      </c>
      <c r="M901">
        <v>51.8</v>
      </c>
      <c r="N901">
        <v>744</v>
      </c>
      <c r="O901" t="s">
        <v>24</v>
      </c>
      <c r="P901">
        <v>0</v>
      </c>
      <c r="Q901">
        <v>131494</v>
      </c>
      <c r="R901" t="s">
        <v>746</v>
      </c>
      <c r="S901" s="1">
        <v>152995</v>
      </c>
      <c r="T901">
        <v>13.3</v>
      </c>
      <c r="U901" s="2">
        <v>0.06</v>
      </c>
      <c r="V901" s="3">
        <v>0.52</v>
      </c>
      <c r="W901" s="3">
        <v>0.48</v>
      </c>
      <c r="X901" t="s">
        <v>1102</v>
      </c>
      <c r="Y901" t="b">
        <v>0</v>
      </c>
    </row>
    <row r="902" spans="1:25" x14ac:dyDescent="0.25">
      <c r="A902" t="s">
        <v>1096</v>
      </c>
      <c r="B902" t="s">
        <v>1103</v>
      </c>
      <c r="C902" t="s">
        <v>1098</v>
      </c>
      <c r="D902">
        <v>10070</v>
      </c>
      <c r="E902">
        <v>22.7</v>
      </c>
      <c r="F902">
        <v>1170</v>
      </c>
      <c r="G902">
        <v>27.3</v>
      </c>
      <c r="H902">
        <v>529</v>
      </c>
      <c r="I902">
        <v>42.6</v>
      </c>
      <c r="J902">
        <v>1172</v>
      </c>
      <c r="K902">
        <v>54.7</v>
      </c>
      <c r="L902">
        <v>730</v>
      </c>
      <c r="M902">
        <v>25.2</v>
      </c>
      <c r="N902">
        <v>1694</v>
      </c>
      <c r="O902" t="s">
        <v>24</v>
      </c>
      <c r="P902">
        <v>0</v>
      </c>
      <c r="Q902">
        <v>624630</v>
      </c>
      <c r="R902" t="s">
        <v>469</v>
      </c>
      <c r="S902" s="1">
        <v>46464</v>
      </c>
      <c r="T902">
        <v>47.3</v>
      </c>
      <c r="U902" s="2">
        <v>0.04</v>
      </c>
      <c r="V902" s="3">
        <v>0.45</v>
      </c>
      <c r="W902" s="3">
        <v>0.55000000000000004</v>
      </c>
      <c r="X902" t="s">
        <v>1103</v>
      </c>
      <c r="Y902" t="b">
        <v>0</v>
      </c>
    </row>
    <row r="903" spans="1:25" x14ac:dyDescent="0.25">
      <c r="A903" t="s">
        <v>1096</v>
      </c>
      <c r="B903" t="s">
        <v>1104</v>
      </c>
      <c r="C903" t="s">
        <v>1098</v>
      </c>
      <c r="D903">
        <v>10080</v>
      </c>
      <c r="E903">
        <v>12</v>
      </c>
      <c r="F903">
        <v>1874</v>
      </c>
      <c r="G903">
        <v>13.6</v>
      </c>
      <c r="H903">
        <v>1235</v>
      </c>
      <c r="I903">
        <v>59.2</v>
      </c>
      <c r="J903">
        <v>800</v>
      </c>
      <c r="K903">
        <v>22.5</v>
      </c>
      <c r="L903">
        <v>1416</v>
      </c>
      <c r="M903">
        <v>39.299999999999997</v>
      </c>
      <c r="N903">
        <v>1138</v>
      </c>
      <c r="O903" t="s">
        <v>24</v>
      </c>
      <c r="P903">
        <v>0</v>
      </c>
      <c r="Q903">
        <v>623748</v>
      </c>
      <c r="R903" t="s">
        <v>783</v>
      </c>
      <c r="S903" s="1">
        <v>27973</v>
      </c>
      <c r="T903">
        <v>27.3</v>
      </c>
      <c r="U903" s="2">
        <v>0.02</v>
      </c>
      <c r="V903" s="3">
        <v>0.59</v>
      </c>
      <c r="W903" s="3">
        <v>0.41</v>
      </c>
      <c r="X903" t="s">
        <v>1104</v>
      </c>
      <c r="Y903" t="b">
        <v>0</v>
      </c>
    </row>
    <row r="904" spans="1:25" x14ac:dyDescent="0.25">
      <c r="A904" t="s">
        <v>1096</v>
      </c>
      <c r="B904" t="s">
        <v>1105</v>
      </c>
      <c r="C904" t="s">
        <v>1098</v>
      </c>
      <c r="D904">
        <v>10090</v>
      </c>
      <c r="E904">
        <v>25</v>
      </c>
      <c r="F904">
        <v>1002</v>
      </c>
      <c r="G904">
        <v>19.8</v>
      </c>
      <c r="H904">
        <v>822</v>
      </c>
      <c r="I904">
        <v>43.8</v>
      </c>
      <c r="J904">
        <v>1143</v>
      </c>
      <c r="K904">
        <v>51.6</v>
      </c>
      <c r="L904">
        <v>780</v>
      </c>
      <c r="M904">
        <v>44.6</v>
      </c>
      <c r="N904">
        <v>969</v>
      </c>
      <c r="O904" t="s">
        <v>24</v>
      </c>
      <c r="P904">
        <v>0</v>
      </c>
      <c r="Q904">
        <v>623361</v>
      </c>
      <c r="R904" t="s">
        <v>226</v>
      </c>
      <c r="S904" s="1">
        <v>22767</v>
      </c>
      <c r="T904">
        <v>14.5</v>
      </c>
      <c r="U904" s="2">
        <v>0.1</v>
      </c>
      <c r="V904" s="3">
        <v>0.59</v>
      </c>
      <c r="W904" s="3">
        <v>0.41</v>
      </c>
      <c r="X904" t="s">
        <v>1105</v>
      </c>
      <c r="Y904" t="b">
        <v>0</v>
      </c>
    </row>
    <row r="905" spans="1:25" x14ac:dyDescent="0.25">
      <c r="A905" t="s">
        <v>1096</v>
      </c>
      <c r="B905" t="s">
        <v>1106</v>
      </c>
      <c r="C905" t="s">
        <v>1098</v>
      </c>
      <c r="D905">
        <v>10100</v>
      </c>
      <c r="E905">
        <v>21.7</v>
      </c>
      <c r="F905">
        <v>1250</v>
      </c>
      <c r="G905">
        <v>18.899999999999999</v>
      </c>
      <c r="H905">
        <v>866</v>
      </c>
      <c r="I905">
        <v>48.9</v>
      </c>
      <c r="J905">
        <v>1041</v>
      </c>
      <c r="K905">
        <v>33.700000000000003</v>
      </c>
      <c r="L905">
        <v>1116</v>
      </c>
      <c r="M905">
        <v>42.2</v>
      </c>
      <c r="N905">
        <v>1043</v>
      </c>
      <c r="O905" t="s">
        <v>24</v>
      </c>
      <c r="P905">
        <v>0</v>
      </c>
      <c r="Q905">
        <v>624291</v>
      </c>
      <c r="R905" t="s">
        <v>226</v>
      </c>
      <c r="S905" s="1">
        <v>12902</v>
      </c>
      <c r="T905">
        <v>17</v>
      </c>
      <c r="U905" s="2">
        <v>0.1</v>
      </c>
      <c r="V905" s="3">
        <v>0.55000000000000004</v>
      </c>
      <c r="W905" s="3">
        <v>0.45</v>
      </c>
      <c r="X905" t="s">
        <v>1106</v>
      </c>
      <c r="Y905" t="b">
        <v>0</v>
      </c>
    </row>
    <row r="906" spans="1:25" x14ac:dyDescent="0.25">
      <c r="A906" t="s">
        <v>1096</v>
      </c>
      <c r="B906" t="s">
        <v>1107</v>
      </c>
      <c r="C906" t="s">
        <v>1098</v>
      </c>
      <c r="D906">
        <v>10110</v>
      </c>
      <c r="E906">
        <v>13.3</v>
      </c>
      <c r="F906">
        <v>1829</v>
      </c>
      <c r="G906">
        <v>9.8000000000000007</v>
      </c>
      <c r="H906">
        <v>1665</v>
      </c>
      <c r="I906">
        <v>65.400000000000006</v>
      </c>
      <c r="J906">
        <v>667</v>
      </c>
      <c r="K906">
        <v>21</v>
      </c>
      <c r="L906">
        <v>1478</v>
      </c>
      <c r="M906">
        <v>61.2</v>
      </c>
      <c r="N906">
        <v>555</v>
      </c>
      <c r="O906" t="s">
        <v>24</v>
      </c>
      <c r="P906">
        <v>11</v>
      </c>
      <c r="Q906">
        <v>624453</v>
      </c>
      <c r="R906" t="s">
        <v>1108</v>
      </c>
      <c r="S906" s="1">
        <v>24835</v>
      </c>
      <c r="T906">
        <v>21.7</v>
      </c>
      <c r="U906" s="2">
        <v>0.11</v>
      </c>
      <c r="V906" s="3">
        <v>0.66</v>
      </c>
      <c r="W906" s="3">
        <v>0.34</v>
      </c>
      <c r="X906" t="s">
        <v>1107</v>
      </c>
      <c r="Y906" t="b">
        <v>0</v>
      </c>
    </row>
    <row r="907" spans="1:25" x14ac:dyDescent="0.25">
      <c r="A907" t="s">
        <v>1096</v>
      </c>
      <c r="B907" t="s">
        <v>1109</v>
      </c>
      <c r="C907" t="s">
        <v>1098</v>
      </c>
      <c r="D907">
        <v>10120</v>
      </c>
      <c r="E907">
        <v>24</v>
      </c>
      <c r="F907">
        <v>1077</v>
      </c>
      <c r="G907">
        <v>13.1</v>
      </c>
      <c r="H907">
        <v>1289</v>
      </c>
      <c r="I907">
        <v>38.299999999999997</v>
      </c>
      <c r="J907">
        <v>1251</v>
      </c>
      <c r="K907">
        <v>33.799999999999997</v>
      </c>
      <c r="L907">
        <v>1113</v>
      </c>
      <c r="M907">
        <v>87.4</v>
      </c>
      <c r="N907">
        <v>159</v>
      </c>
      <c r="O907" t="s">
        <v>24</v>
      </c>
      <c r="P907">
        <v>0</v>
      </c>
      <c r="Q907">
        <v>633090</v>
      </c>
      <c r="R907" t="s">
        <v>40</v>
      </c>
      <c r="S907" s="1">
        <v>17933</v>
      </c>
      <c r="T907">
        <v>6.5</v>
      </c>
      <c r="U907" s="2">
        <v>0.28999999999999998</v>
      </c>
      <c r="V907" s="3">
        <v>0.54</v>
      </c>
      <c r="W907" s="3">
        <v>0.46</v>
      </c>
      <c r="X907" t="s">
        <v>1109</v>
      </c>
      <c r="Y907" t="b">
        <v>0</v>
      </c>
    </row>
    <row r="908" spans="1:25" x14ac:dyDescent="0.25">
      <c r="A908" t="s">
        <v>1096</v>
      </c>
      <c r="B908" t="s">
        <v>1110</v>
      </c>
      <c r="C908" t="s">
        <v>1098</v>
      </c>
      <c r="D908">
        <v>10130</v>
      </c>
      <c r="E908">
        <v>30.8</v>
      </c>
      <c r="F908">
        <v>646</v>
      </c>
      <c r="G908">
        <v>10.8</v>
      </c>
      <c r="H908">
        <v>1544</v>
      </c>
      <c r="I908">
        <v>52.4</v>
      </c>
      <c r="J908">
        <v>952</v>
      </c>
      <c r="K908">
        <v>27.6</v>
      </c>
      <c r="L908">
        <v>1248</v>
      </c>
      <c r="M908">
        <v>33.5</v>
      </c>
      <c r="N908">
        <v>1372</v>
      </c>
      <c r="O908" t="s">
        <v>24</v>
      </c>
      <c r="P908">
        <v>0</v>
      </c>
      <c r="Q908">
        <v>131786</v>
      </c>
      <c r="R908" t="s">
        <v>1111</v>
      </c>
      <c r="S908" s="1">
        <v>14168</v>
      </c>
      <c r="T908">
        <v>11.1</v>
      </c>
      <c r="U908" s="2">
        <v>0.01</v>
      </c>
      <c r="V908" s="3">
        <v>0.52</v>
      </c>
      <c r="W908" s="3">
        <v>0.48</v>
      </c>
      <c r="X908" t="s">
        <v>1110</v>
      </c>
      <c r="Y908" t="b">
        <v>0</v>
      </c>
    </row>
    <row r="909" spans="1:25" x14ac:dyDescent="0.25">
      <c r="A909" t="s">
        <v>1096</v>
      </c>
      <c r="B909" t="s">
        <v>1112</v>
      </c>
      <c r="C909" t="s">
        <v>1098</v>
      </c>
      <c r="D909">
        <v>10140</v>
      </c>
      <c r="E909">
        <v>12.5</v>
      </c>
      <c r="F909">
        <v>1859</v>
      </c>
      <c r="G909">
        <v>12.2</v>
      </c>
      <c r="H909">
        <v>1385</v>
      </c>
      <c r="I909">
        <v>54.5</v>
      </c>
      <c r="J909">
        <v>895</v>
      </c>
      <c r="K909">
        <v>16.100000000000001</v>
      </c>
      <c r="L909">
        <v>1846</v>
      </c>
      <c r="M909">
        <v>55.4</v>
      </c>
      <c r="N909">
        <v>668</v>
      </c>
      <c r="O909" t="s">
        <v>24</v>
      </c>
      <c r="P909">
        <v>0</v>
      </c>
      <c r="Q909">
        <v>626166</v>
      </c>
      <c r="R909" t="s">
        <v>560</v>
      </c>
      <c r="S909" s="1">
        <v>30336</v>
      </c>
      <c r="T909">
        <v>25.5</v>
      </c>
      <c r="U909" s="2">
        <v>0.01</v>
      </c>
      <c r="V909" s="3">
        <v>0.65</v>
      </c>
      <c r="W909" s="3">
        <v>0.35</v>
      </c>
      <c r="X909" t="s">
        <v>1112</v>
      </c>
      <c r="Y909" t="b">
        <v>0</v>
      </c>
    </row>
    <row r="910" spans="1:25" x14ac:dyDescent="0.25">
      <c r="A910" t="s">
        <v>1096</v>
      </c>
      <c r="B910" t="s">
        <v>1113</v>
      </c>
      <c r="C910" t="s">
        <v>1098</v>
      </c>
      <c r="D910">
        <v>10150</v>
      </c>
      <c r="E910">
        <v>14.9</v>
      </c>
      <c r="F910">
        <v>1757</v>
      </c>
      <c r="G910">
        <v>15.3</v>
      </c>
      <c r="H910">
        <v>1092</v>
      </c>
      <c r="I910">
        <v>67.900000000000006</v>
      </c>
      <c r="J910">
        <v>604</v>
      </c>
      <c r="K910">
        <v>19</v>
      </c>
      <c r="L910">
        <v>1587</v>
      </c>
      <c r="M910">
        <v>27.9</v>
      </c>
      <c r="N910">
        <v>1577</v>
      </c>
      <c r="O910" t="s">
        <v>24</v>
      </c>
      <c r="P910">
        <v>0</v>
      </c>
      <c r="Q910">
        <v>644540</v>
      </c>
      <c r="R910" t="s">
        <v>423</v>
      </c>
      <c r="S910" s="1">
        <v>7477</v>
      </c>
      <c r="T910">
        <v>27.1</v>
      </c>
      <c r="U910" s="2">
        <v>0.02</v>
      </c>
      <c r="V910" s="3">
        <v>0.61</v>
      </c>
      <c r="W910" s="3">
        <v>0.39</v>
      </c>
      <c r="X910" t="s">
        <v>1113</v>
      </c>
      <c r="Y910" t="b">
        <v>0</v>
      </c>
    </row>
    <row r="911" spans="1:25" x14ac:dyDescent="0.25">
      <c r="A911" t="s">
        <v>1096</v>
      </c>
      <c r="B911" t="s">
        <v>1114</v>
      </c>
      <c r="C911" t="s">
        <v>1098</v>
      </c>
      <c r="D911">
        <v>10160</v>
      </c>
      <c r="E911">
        <v>23.3</v>
      </c>
      <c r="F911">
        <v>1127</v>
      </c>
      <c r="G911">
        <v>16.8</v>
      </c>
      <c r="H911">
        <v>981</v>
      </c>
      <c r="I911">
        <v>46</v>
      </c>
      <c r="J911">
        <v>1094</v>
      </c>
      <c r="K911">
        <v>35.200000000000003</v>
      </c>
      <c r="L911">
        <v>1088</v>
      </c>
      <c r="M911">
        <v>39</v>
      </c>
      <c r="N911">
        <v>1148</v>
      </c>
      <c r="O911" t="s">
        <v>24</v>
      </c>
      <c r="P911">
        <v>0</v>
      </c>
      <c r="Q911">
        <v>131789</v>
      </c>
      <c r="R911" t="s">
        <v>922</v>
      </c>
      <c r="S911" s="1">
        <v>43018</v>
      </c>
      <c r="T911">
        <v>21.1</v>
      </c>
      <c r="U911" s="2">
        <v>0.04</v>
      </c>
      <c r="V911" s="3">
        <v>0.64</v>
      </c>
      <c r="W911" s="3">
        <v>0.36</v>
      </c>
      <c r="X911" t="s">
        <v>1114</v>
      </c>
      <c r="Y911" t="b">
        <v>0</v>
      </c>
    </row>
    <row r="912" spans="1:25" x14ac:dyDescent="0.25">
      <c r="A912" t="s">
        <v>1096</v>
      </c>
      <c r="B912" t="s">
        <v>1115</v>
      </c>
      <c r="C912" t="s">
        <v>1098</v>
      </c>
      <c r="D912">
        <v>10170</v>
      </c>
      <c r="E912">
        <v>19.600000000000001</v>
      </c>
      <c r="F912">
        <v>1408</v>
      </c>
      <c r="G912">
        <v>12.6</v>
      </c>
      <c r="H912">
        <v>1346</v>
      </c>
      <c r="I912">
        <v>58.5</v>
      </c>
      <c r="J912">
        <v>811</v>
      </c>
      <c r="K912">
        <v>19.2</v>
      </c>
      <c r="L912">
        <v>1571</v>
      </c>
      <c r="M912">
        <v>48.1</v>
      </c>
      <c r="N912">
        <v>864</v>
      </c>
      <c r="O912" t="s">
        <v>24</v>
      </c>
      <c r="P912">
        <v>0</v>
      </c>
      <c r="Q912">
        <v>587643</v>
      </c>
      <c r="R912" t="s">
        <v>565</v>
      </c>
      <c r="S912" s="1">
        <v>26994</v>
      </c>
      <c r="T912">
        <v>27.2</v>
      </c>
      <c r="U912" s="2">
        <v>0</v>
      </c>
      <c r="V912" s="3">
        <v>0.4</v>
      </c>
      <c r="W912" s="3">
        <v>0.6</v>
      </c>
      <c r="X912" t="s">
        <v>1115</v>
      </c>
      <c r="Y912" t="b">
        <v>0</v>
      </c>
    </row>
    <row r="913" spans="1:25" x14ac:dyDescent="0.25">
      <c r="A913" t="s">
        <v>1096</v>
      </c>
      <c r="B913" t="s">
        <v>1116</v>
      </c>
      <c r="C913" t="s">
        <v>1098</v>
      </c>
      <c r="D913">
        <v>10180</v>
      </c>
      <c r="E913">
        <v>29.5</v>
      </c>
      <c r="F913">
        <v>719</v>
      </c>
      <c r="G913">
        <v>9.9</v>
      </c>
      <c r="H913">
        <v>1644</v>
      </c>
      <c r="I913">
        <v>45.2</v>
      </c>
      <c r="J913">
        <v>1112</v>
      </c>
      <c r="K913">
        <v>22.6</v>
      </c>
      <c r="L913">
        <v>1414</v>
      </c>
      <c r="M913">
        <v>49.5</v>
      </c>
      <c r="N913">
        <v>816</v>
      </c>
      <c r="O913" t="s">
        <v>24</v>
      </c>
      <c r="P913">
        <v>0</v>
      </c>
      <c r="Q913">
        <v>673872</v>
      </c>
      <c r="R913" t="s">
        <v>918</v>
      </c>
      <c r="S913" s="1">
        <v>6810</v>
      </c>
      <c r="T913">
        <v>11.4</v>
      </c>
      <c r="U913" s="2">
        <v>0.01</v>
      </c>
      <c r="V913" s="3">
        <v>0.45</v>
      </c>
      <c r="W913" s="3">
        <v>0.55000000000000004</v>
      </c>
      <c r="X913" t="s">
        <v>1116</v>
      </c>
      <c r="Y913" t="b">
        <v>0</v>
      </c>
    </row>
    <row r="914" spans="1:25" x14ac:dyDescent="0.25">
      <c r="A914" t="s">
        <v>1096</v>
      </c>
      <c r="B914" t="s">
        <v>1117</v>
      </c>
      <c r="C914" t="s">
        <v>1098</v>
      </c>
      <c r="D914">
        <v>10190</v>
      </c>
      <c r="E914">
        <v>21.7</v>
      </c>
      <c r="F914">
        <v>1251</v>
      </c>
      <c r="G914">
        <v>15.8</v>
      </c>
      <c r="H914">
        <v>1059</v>
      </c>
      <c r="I914">
        <v>50.7</v>
      </c>
      <c r="J914">
        <v>1001</v>
      </c>
      <c r="K914">
        <v>35.200000000000003</v>
      </c>
      <c r="L914">
        <v>1089</v>
      </c>
      <c r="M914">
        <v>29.8</v>
      </c>
      <c r="N914">
        <v>1497</v>
      </c>
      <c r="O914" t="s">
        <v>24</v>
      </c>
      <c r="P914">
        <v>0</v>
      </c>
      <c r="Q914">
        <v>624465</v>
      </c>
      <c r="R914" t="s">
        <v>918</v>
      </c>
      <c r="S914" s="1">
        <v>6237</v>
      </c>
      <c r="T914">
        <v>13.2</v>
      </c>
      <c r="U914" s="2">
        <v>0</v>
      </c>
      <c r="V914" s="3">
        <v>0.23</v>
      </c>
      <c r="W914" s="3">
        <v>0.77</v>
      </c>
      <c r="X914" t="s">
        <v>1118</v>
      </c>
      <c r="Y914" t="b">
        <v>0</v>
      </c>
    </row>
    <row r="915" spans="1:25" x14ac:dyDescent="0.25">
      <c r="A915" t="s">
        <v>1096</v>
      </c>
      <c r="B915" t="s">
        <v>1119</v>
      </c>
      <c r="C915" t="s">
        <v>1098</v>
      </c>
      <c r="D915">
        <v>10200</v>
      </c>
      <c r="E915">
        <v>11.1</v>
      </c>
      <c r="F915">
        <v>1893</v>
      </c>
      <c r="G915">
        <v>13</v>
      </c>
      <c r="H915">
        <v>1298</v>
      </c>
      <c r="I915">
        <v>69.599999999999994</v>
      </c>
      <c r="J915">
        <v>563</v>
      </c>
      <c r="K915">
        <v>16.3</v>
      </c>
      <c r="L915">
        <v>1822</v>
      </c>
      <c r="M915">
        <v>37.4</v>
      </c>
      <c r="N915">
        <v>1221</v>
      </c>
      <c r="O915" t="s">
        <v>24</v>
      </c>
      <c r="P915">
        <v>0</v>
      </c>
      <c r="Q915">
        <v>714892</v>
      </c>
      <c r="R915" t="s">
        <v>469</v>
      </c>
      <c r="S915" s="1">
        <v>11828</v>
      </c>
      <c r="T915">
        <v>31.8</v>
      </c>
      <c r="U915" s="2">
        <v>0.11</v>
      </c>
      <c r="V915" s="3">
        <v>0.39</v>
      </c>
      <c r="W915" s="3">
        <v>0.61</v>
      </c>
      <c r="X915" t="s">
        <v>1119</v>
      </c>
      <c r="Y915" t="b">
        <v>0</v>
      </c>
    </row>
    <row r="916" spans="1:25" x14ac:dyDescent="0.25">
      <c r="A916" t="s">
        <v>1096</v>
      </c>
      <c r="B916" t="s">
        <v>1120</v>
      </c>
      <c r="C916" t="s">
        <v>1098</v>
      </c>
      <c r="D916">
        <v>10210</v>
      </c>
      <c r="E916">
        <v>17.5</v>
      </c>
      <c r="F916">
        <v>1592</v>
      </c>
      <c r="G916">
        <v>14.3</v>
      </c>
      <c r="H916">
        <v>1174</v>
      </c>
      <c r="I916">
        <v>52.4</v>
      </c>
      <c r="J916">
        <v>953</v>
      </c>
      <c r="K916">
        <v>25.6</v>
      </c>
      <c r="L916">
        <v>1309</v>
      </c>
      <c r="M916">
        <v>83.9</v>
      </c>
      <c r="N916">
        <v>201</v>
      </c>
      <c r="O916" t="s">
        <v>24</v>
      </c>
      <c r="P916">
        <v>0</v>
      </c>
      <c r="Q916">
        <v>131393</v>
      </c>
      <c r="R916" t="s">
        <v>25</v>
      </c>
      <c r="S916" s="1">
        <v>13545</v>
      </c>
      <c r="T916">
        <v>29.1</v>
      </c>
      <c r="U916" s="2">
        <v>0.64</v>
      </c>
      <c r="V916" s="3">
        <v>0.59</v>
      </c>
      <c r="W916" s="3">
        <v>0.41</v>
      </c>
      <c r="X916" t="s">
        <v>1120</v>
      </c>
      <c r="Y916" t="b">
        <v>0</v>
      </c>
    </row>
    <row r="917" spans="1:25" x14ac:dyDescent="0.25">
      <c r="A917" t="s">
        <v>1096</v>
      </c>
      <c r="B917" t="s">
        <v>1121</v>
      </c>
      <c r="C917" t="s">
        <v>1098</v>
      </c>
      <c r="D917">
        <v>10220</v>
      </c>
      <c r="E917">
        <v>15.7</v>
      </c>
      <c r="F917">
        <v>1716</v>
      </c>
      <c r="G917">
        <v>9.1999999999999993</v>
      </c>
      <c r="H917">
        <v>1755</v>
      </c>
      <c r="I917">
        <v>66.5</v>
      </c>
      <c r="J917">
        <v>635</v>
      </c>
      <c r="K917">
        <v>18.899999999999999</v>
      </c>
      <c r="L917">
        <v>1595</v>
      </c>
      <c r="M917">
        <v>49.1</v>
      </c>
      <c r="N917">
        <v>825</v>
      </c>
      <c r="O917" t="s">
        <v>24</v>
      </c>
      <c r="P917">
        <v>0</v>
      </c>
      <c r="Q917">
        <v>645758</v>
      </c>
      <c r="R917" t="s">
        <v>746</v>
      </c>
      <c r="S917" s="1">
        <v>110873</v>
      </c>
      <c r="T917">
        <v>30.9</v>
      </c>
      <c r="U917" s="2">
        <v>0.02</v>
      </c>
      <c r="V917" s="3">
        <v>0.42</v>
      </c>
      <c r="W917" s="3">
        <v>0.57999999999999996</v>
      </c>
      <c r="X917" t="s">
        <v>1121</v>
      </c>
      <c r="Y917" t="b">
        <v>0</v>
      </c>
    </row>
    <row r="918" spans="1:25" x14ac:dyDescent="0.25">
      <c r="A918" t="s">
        <v>1096</v>
      </c>
      <c r="B918" t="s">
        <v>1122</v>
      </c>
      <c r="C918" t="s">
        <v>1098</v>
      </c>
      <c r="D918">
        <v>10230</v>
      </c>
      <c r="E918">
        <v>16.8</v>
      </c>
      <c r="F918">
        <v>1637</v>
      </c>
      <c r="G918">
        <v>9.8000000000000007</v>
      </c>
      <c r="H918">
        <v>1666</v>
      </c>
      <c r="I918">
        <v>61.1</v>
      </c>
      <c r="J918">
        <v>750</v>
      </c>
      <c r="K918">
        <v>19.5</v>
      </c>
      <c r="L918">
        <v>1557</v>
      </c>
      <c r="M918">
        <v>51.4</v>
      </c>
      <c r="N918">
        <v>757</v>
      </c>
      <c r="O918" t="s">
        <v>24</v>
      </c>
      <c r="P918">
        <v>0</v>
      </c>
      <c r="Q918">
        <v>131552</v>
      </c>
      <c r="R918" t="s">
        <v>746</v>
      </c>
      <c r="S918" s="1">
        <v>85158</v>
      </c>
      <c r="T918">
        <v>31.6</v>
      </c>
      <c r="U918" s="2">
        <v>0</v>
      </c>
      <c r="V918" s="3">
        <v>0.49</v>
      </c>
      <c r="W918" s="3">
        <v>0.51</v>
      </c>
      <c r="X918" t="s">
        <v>1122</v>
      </c>
      <c r="Y918" t="b">
        <v>0</v>
      </c>
    </row>
    <row r="919" spans="1:25" x14ac:dyDescent="0.25">
      <c r="A919" t="s">
        <v>1096</v>
      </c>
      <c r="B919" t="s">
        <v>1123</v>
      </c>
      <c r="C919" t="s">
        <v>1098</v>
      </c>
      <c r="D919">
        <v>10250</v>
      </c>
      <c r="E919">
        <v>22.2</v>
      </c>
      <c r="F919">
        <v>1207</v>
      </c>
      <c r="G919">
        <v>19.3</v>
      </c>
      <c r="H919">
        <v>846</v>
      </c>
      <c r="I919">
        <v>39</v>
      </c>
      <c r="J919">
        <v>1238</v>
      </c>
      <c r="K919">
        <v>70.3</v>
      </c>
      <c r="L919">
        <v>424</v>
      </c>
      <c r="M919">
        <v>58.3</v>
      </c>
      <c r="N919">
        <v>618</v>
      </c>
      <c r="O919" t="s">
        <v>24</v>
      </c>
      <c r="P919">
        <v>0</v>
      </c>
      <c r="Q919">
        <v>999</v>
      </c>
      <c r="R919" t="s">
        <v>514</v>
      </c>
      <c r="S919" s="1">
        <v>18137</v>
      </c>
      <c r="T919">
        <v>15.5</v>
      </c>
      <c r="U919" s="2">
        <v>0.25</v>
      </c>
      <c r="V919" s="3">
        <v>0.28000000000000003</v>
      </c>
      <c r="W919" s="3">
        <v>0.72</v>
      </c>
      <c r="X919" t="s">
        <v>1123</v>
      </c>
      <c r="Y919" t="b">
        <v>0</v>
      </c>
    </row>
    <row r="920" spans="1:25" x14ac:dyDescent="0.25">
      <c r="A920" t="s">
        <v>1096</v>
      </c>
      <c r="B920" t="s">
        <v>1124</v>
      </c>
      <c r="C920" t="s">
        <v>1098</v>
      </c>
      <c r="D920">
        <v>10260</v>
      </c>
      <c r="E920">
        <v>24.8</v>
      </c>
      <c r="F920">
        <v>1015</v>
      </c>
      <c r="G920">
        <v>21.1</v>
      </c>
      <c r="H920">
        <v>763</v>
      </c>
      <c r="I920">
        <v>43.2</v>
      </c>
      <c r="J920">
        <v>1159</v>
      </c>
      <c r="K920">
        <v>25.3</v>
      </c>
      <c r="L920">
        <v>1326</v>
      </c>
      <c r="M920">
        <v>29.1</v>
      </c>
      <c r="N920">
        <v>1534</v>
      </c>
      <c r="O920" t="s">
        <v>24</v>
      </c>
      <c r="P920">
        <v>0</v>
      </c>
      <c r="Q920">
        <v>131536</v>
      </c>
      <c r="R920" t="s">
        <v>922</v>
      </c>
      <c r="S920" s="1">
        <v>32362</v>
      </c>
      <c r="T920">
        <v>33.299999999999997</v>
      </c>
      <c r="U920" s="2">
        <v>0.02</v>
      </c>
      <c r="V920" s="3">
        <v>0.7</v>
      </c>
      <c r="W920" s="3">
        <v>0.3</v>
      </c>
      <c r="X920" t="s">
        <v>1124</v>
      </c>
      <c r="Y920" t="b">
        <v>0</v>
      </c>
    </row>
    <row r="921" spans="1:25" x14ac:dyDescent="0.25">
      <c r="A921" t="s">
        <v>1096</v>
      </c>
      <c r="B921" t="s">
        <v>1125</v>
      </c>
      <c r="C921" t="s">
        <v>1098</v>
      </c>
      <c r="D921">
        <v>10270</v>
      </c>
      <c r="E921">
        <v>20.399999999999999</v>
      </c>
      <c r="F921">
        <v>1341</v>
      </c>
      <c r="G921">
        <v>16.7</v>
      </c>
      <c r="H921">
        <v>989</v>
      </c>
      <c r="I921">
        <v>43.7</v>
      </c>
      <c r="J921">
        <v>1146</v>
      </c>
      <c r="K921">
        <v>30</v>
      </c>
      <c r="L921">
        <v>1181</v>
      </c>
      <c r="M921">
        <v>42.3</v>
      </c>
      <c r="N921">
        <v>1039</v>
      </c>
      <c r="O921" t="s">
        <v>24</v>
      </c>
      <c r="P921">
        <v>0</v>
      </c>
      <c r="Q921">
        <v>633042</v>
      </c>
      <c r="R921" t="s">
        <v>226</v>
      </c>
      <c r="S921" s="1">
        <v>19416</v>
      </c>
      <c r="T921">
        <v>17.7</v>
      </c>
      <c r="U921" s="2">
        <v>0.08</v>
      </c>
      <c r="V921" s="3">
        <v>0.55000000000000004</v>
      </c>
      <c r="W921" s="3">
        <v>0.45</v>
      </c>
      <c r="X921" t="s">
        <v>1125</v>
      </c>
      <c r="Y921" t="b">
        <v>0</v>
      </c>
    </row>
    <row r="922" spans="1:25" x14ac:dyDescent="0.25">
      <c r="A922" t="s">
        <v>1096</v>
      </c>
      <c r="B922" t="s">
        <v>1126</v>
      </c>
      <c r="C922" t="s">
        <v>1098</v>
      </c>
      <c r="D922">
        <v>10280</v>
      </c>
      <c r="E922">
        <v>40</v>
      </c>
      <c r="F922">
        <v>307</v>
      </c>
      <c r="G922">
        <v>15.2</v>
      </c>
      <c r="H922">
        <v>1103</v>
      </c>
      <c r="I922">
        <v>33.700000000000003</v>
      </c>
      <c r="J922">
        <v>1357</v>
      </c>
      <c r="K922">
        <v>30.3</v>
      </c>
      <c r="L922">
        <v>1174</v>
      </c>
      <c r="M922">
        <v>19.3</v>
      </c>
      <c r="N922">
        <v>1881</v>
      </c>
      <c r="O922" t="s">
        <v>24</v>
      </c>
      <c r="P922">
        <v>6</v>
      </c>
      <c r="Q922">
        <v>131348</v>
      </c>
      <c r="R922" t="s">
        <v>296</v>
      </c>
      <c r="S922" s="1">
        <v>17879</v>
      </c>
      <c r="T922">
        <v>14.2</v>
      </c>
      <c r="U922" s="2">
        <v>0</v>
      </c>
      <c r="V922" s="3">
        <v>0.54</v>
      </c>
      <c r="W922" s="3">
        <v>0.46</v>
      </c>
      <c r="X922" t="s">
        <v>1126</v>
      </c>
      <c r="Y922" t="b">
        <v>0</v>
      </c>
    </row>
    <row r="923" spans="1:25" x14ac:dyDescent="0.25">
      <c r="A923" t="s">
        <v>1096</v>
      </c>
      <c r="B923" t="s">
        <v>1127</v>
      </c>
      <c r="C923" t="s">
        <v>1098</v>
      </c>
      <c r="D923">
        <v>10290</v>
      </c>
      <c r="E923">
        <v>20.7</v>
      </c>
      <c r="F923">
        <v>1318</v>
      </c>
      <c r="G923">
        <v>13.8</v>
      </c>
      <c r="H923">
        <v>1221</v>
      </c>
      <c r="I923">
        <v>44.6</v>
      </c>
      <c r="J923">
        <v>1130</v>
      </c>
      <c r="K923">
        <v>18</v>
      </c>
      <c r="L923">
        <v>1663</v>
      </c>
      <c r="M923">
        <v>59.6</v>
      </c>
      <c r="N923">
        <v>592</v>
      </c>
      <c r="O923" t="s">
        <v>24</v>
      </c>
      <c r="P923">
        <v>0</v>
      </c>
      <c r="Q923">
        <v>131578</v>
      </c>
      <c r="R923" t="s">
        <v>25</v>
      </c>
      <c r="S923" s="1">
        <v>11155</v>
      </c>
      <c r="T923">
        <v>20.100000000000001</v>
      </c>
      <c r="U923" s="2">
        <v>0.15</v>
      </c>
      <c r="V923" s="3">
        <v>0.68</v>
      </c>
      <c r="W923" s="3">
        <v>0.32</v>
      </c>
      <c r="X923" t="s">
        <v>1127</v>
      </c>
      <c r="Y923" t="b">
        <v>0</v>
      </c>
    </row>
    <row r="924" spans="1:25" x14ac:dyDescent="0.25">
      <c r="A924" t="s">
        <v>1096</v>
      </c>
      <c r="B924" t="s">
        <v>1128</v>
      </c>
      <c r="C924" t="s">
        <v>1098</v>
      </c>
      <c r="D924">
        <v>10300</v>
      </c>
      <c r="E924">
        <v>18.3</v>
      </c>
      <c r="F924">
        <v>1524</v>
      </c>
      <c r="G924">
        <v>13.8</v>
      </c>
      <c r="H924">
        <v>1222</v>
      </c>
      <c r="I924">
        <v>51.9</v>
      </c>
      <c r="J924">
        <v>964</v>
      </c>
      <c r="K924">
        <v>34.299999999999997</v>
      </c>
      <c r="L924">
        <v>1105</v>
      </c>
      <c r="M924">
        <v>82.3</v>
      </c>
      <c r="N924">
        <v>218</v>
      </c>
      <c r="O924" t="s">
        <v>24</v>
      </c>
      <c r="P924">
        <v>0</v>
      </c>
      <c r="Q924">
        <v>131822</v>
      </c>
      <c r="R924" t="s">
        <v>25</v>
      </c>
      <c r="S924" s="1">
        <v>21525</v>
      </c>
      <c r="T924">
        <v>16.3</v>
      </c>
      <c r="U924" s="2">
        <v>0.28000000000000003</v>
      </c>
      <c r="V924" s="3">
        <v>0.57999999999999996</v>
      </c>
      <c r="W924" s="3">
        <v>0.42</v>
      </c>
      <c r="X924" t="s">
        <v>1128</v>
      </c>
      <c r="Y924" t="b">
        <v>0</v>
      </c>
    </row>
    <row r="925" spans="1:25" x14ac:dyDescent="0.25">
      <c r="A925" t="s">
        <v>1096</v>
      </c>
      <c r="B925" t="s">
        <v>1129</v>
      </c>
      <c r="C925" t="s">
        <v>1098</v>
      </c>
      <c r="D925">
        <v>10320</v>
      </c>
      <c r="E925">
        <v>32.799999999999997</v>
      </c>
      <c r="F925">
        <v>551</v>
      </c>
      <c r="G925">
        <v>14.7</v>
      </c>
      <c r="H925">
        <v>1145</v>
      </c>
      <c r="I925">
        <v>29</v>
      </c>
      <c r="J925">
        <v>1469</v>
      </c>
      <c r="K925">
        <v>45.7</v>
      </c>
      <c r="L925">
        <v>882</v>
      </c>
      <c r="M925">
        <v>51</v>
      </c>
      <c r="N925">
        <v>770</v>
      </c>
      <c r="O925" t="s">
        <v>24</v>
      </c>
      <c r="P925">
        <v>0</v>
      </c>
      <c r="Q925">
        <v>131697</v>
      </c>
      <c r="R925" t="s">
        <v>514</v>
      </c>
      <c r="S925" s="1">
        <v>4061</v>
      </c>
      <c r="T925">
        <v>8.3000000000000007</v>
      </c>
      <c r="U925" s="2">
        <v>0.23</v>
      </c>
      <c r="V925" s="3">
        <v>0.56999999999999995</v>
      </c>
      <c r="W925" s="3">
        <v>0.43</v>
      </c>
      <c r="X925" t="s">
        <v>1129</v>
      </c>
      <c r="Y925" t="b">
        <v>0</v>
      </c>
    </row>
    <row r="926" spans="1:25" x14ac:dyDescent="0.25">
      <c r="A926" t="s">
        <v>1096</v>
      </c>
      <c r="B926" t="s">
        <v>1130</v>
      </c>
      <c r="C926" t="s">
        <v>1098</v>
      </c>
      <c r="D926">
        <v>10330</v>
      </c>
      <c r="E926">
        <v>23.4</v>
      </c>
      <c r="F926">
        <v>1119</v>
      </c>
      <c r="G926">
        <v>18.3</v>
      </c>
      <c r="H926">
        <v>900</v>
      </c>
      <c r="I926">
        <v>52.8</v>
      </c>
      <c r="J926">
        <v>947</v>
      </c>
      <c r="K926">
        <v>73.400000000000006</v>
      </c>
      <c r="L926">
        <v>357</v>
      </c>
      <c r="M926">
        <v>22.2</v>
      </c>
      <c r="N926">
        <v>1800</v>
      </c>
      <c r="O926" t="s">
        <v>24</v>
      </c>
      <c r="P926">
        <v>0</v>
      </c>
      <c r="Q926">
        <v>624234</v>
      </c>
      <c r="R926" t="s">
        <v>42</v>
      </c>
      <c r="S926" s="1">
        <v>18448</v>
      </c>
      <c r="T926">
        <v>16.399999999999999</v>
      </c>
      <c r="U926" s="2">
        <v>0.03</v>
      </c>
      <c r="V926" s="3">
        <v>0.65</v>
      </c>
      <c r="W926" s="3">
        <v>0.35</v>
      </c>
      <c r="X926" t="s">
        <v>1130</v>
      </c>
      <c r="Y926" t="b">
        <v>0</v>
      </c>
    </row>
    <row r="927" spans="1:25" x14ac:dyDescent="0.25">
      <c r="A927" t="s">
        <v>1096</v>
      </c>
      <c r="B927" t="s">
        <v>1131</v>
      </c>
      <c r="C927" t="s">
        <v>1098</v>
      </c>
      <c r="D927">
        <v>10340</v>
      </c>
      <c r="E927">
        <v>18.100000000000001</v>
      </c>
      <c r="F927">
        <v>1539</v>
      </c>
      <c r="G927">
        <v>24.4</v>
      </c>
      <c r="H927">
        <v>632</v>
      </c>
      <c r="I927">
        <v>39</v>
      </c>
      <c r="J927">
        <v>1239</v>
      </c>
      <c r="K927">
        <v>62.6</v>
      </c>
      <c r="L927">
        <v>601</v>
      </c>
      <c r="M927">
        <v>41.2</v>
      </c>
      <c r="N927">
        <v>1073</v>
      </c>
      <c r="O927" t="s">
        <v>24</v>
      </c>
      <c r="P927">
        <v>0</v>
      </c>
      <c r="Q927">
        <v>935</v>
      </c>
      <c r="R927" t="s">
        <v>228</v>
      </c>
      <c r="S927" s="1">
        <v>15939</v>
      </c>
      <c r="T927">
        <v>33.5</v>
      </c>
      <c r="U927" s="2">
        <v>7.0000000000000007E-2</v>
      </c>
      <c r="V927" s="3">
        <v>0.46</v>
      </c>
      <c r="W927" s="3">
        <v>0.54</v>
      </c>
      <c r="X927" t="s">
        <v>1131</v>
      </c>
      <c r="Y927" t="b">
        <v>0</v>
      </c>
    </row>
    <row r="928" spans="1:25" x14ac:dyDescent="0.25">
      <c r="A928" t="s">
        <v>1096</v>
      </c>
      <c r="B928" t="s">
        <v>1132</v>
      </c>
      <c r="C928" t="s">
        <v>1098</v>
      </c>
      <c r="D928">
        <v>10350</v>
      </c>
      <c r="E928">
        <v>25.4</v>
      </c>
      <c r="F928">
        <v>974</v>
      </c>
      <c r="G928">
        <v>10.6</v>
      </c>
      <c r="H928">
        <v>1569</v>
      </c>
      <c r="I928">
        <v>60.2</v>
      </c>
      <c r="J928">
        <v>768</v>
      </c>
      <c r="K928">
        <v>18.7</v>
      </c>
      <c r="L928">
        <v>1607</v>
      </c>
      <c r="M928">
        <v>39.299999999999997</v>
      </c>
      <c r="N928">
        <v>1139</v>
      </c>
      <c r="O928" t="s">
        <v>24</v>
      </c>
      <c r="P928">
        <v>0</v>
      </c>
      <c r="Q928">
        <v>589250</v>
      </c>
      <c r="R928" t="s">
        <v>1133</v>
      </c>
      <c r="S928" s="1">
        <v>34058</v>
      </c>
      <c r="T928">
        <v>32</v>
      </c>
      <c r="U928" s="2">
        <v>0</v>
      </c>
      <c r="V928" s="3">
        <v>0.6</v>
      </c>
      <c r="W928" s="3">
        <v>0.4</v>
      </c>
      <c r="X928" t="s">
        <v>1132</v>
      </c>
      <c r="Y928" t="b">
        <v>0</v>
      </c>
    </row>
    <row r="929" spans="1:25" x14ac:dyDescent="0.25">
      <c r="A929" t="s">
        <v>1096</v>
      </c>
      <c r="B929" t="s">
        <v>1134</v>
      </c>
      <c r="C929" t="s">
        <v>1098</v>
      </c>
      <c r="D929">
        <v>10360</v>
      </c>
      <c r="E929">
        <v>31.2</v>
      </c>
      <c r="F929">
        <v>629</v>
      </c>
      <c r="G929">
        <v>16.600000000000001</v>
      </c>
      <c r="H929">
        <v>997</v>
      </c>
      <c r="I929">
        <v>41.8</v>
      </c>
      <c r="J929">
        <v>1184</v>
      </c>
      <c r="K929">
        <v>25</v>
      </c>
      <c r="L929">
        <v>1335</v>
      </c>
      <c r="M929">
        <v>52.6</v>
      </c>
      <c r="N929">
        <v>722</v>
      </c>
      <c r="O929" t="s">
        <v>24</v>
      </c>
      <c r="P929">
        <v>0</v>
      </c>
      <c r="Q929">
        <v>131488</v>
      </c>
      <c r="R929" t="s">
        <v>1135</v>
      </c>
      <c r="S929" s="1">
        <v>21812</v>
      </c>
      <c r="T929">
        <v>10.5</v>
      </c>
      <c r="U929" s="2">
        <v>0.15</v>
      </c>
      <c r="V929" s="3">
        <v>0.65</v>
      </c>
      <c r="W929" s="3">
        <v>0.35</v>
      </c>
      <c r="X929" t="s">
        <v>1134</v>
      </c>
      <c r="Y929" t="b">
        <v>0</v>
      </c>
    </row>
    <row r="930" spans="1:25" x14ac:dyDescent="0.25">
      <c r="A930" t="s">
        <v>1096</v>
      </c>
      <c r="B930" t="s">
        <v>1136</v>
      </c>
      <c r="C930" t="s">
        <v>1098</v>
      </c>
      <c r="D930">
        <v>10370</v>
      </c>
      <c r="E930">
        <v>30.9</v>
      </c>
      <c r="F930">
        <v>642</v>
      </c>
      <c r="G930">
        <v>18.8</v>
      </c>
      <c r="H930">
        <v>873</v>
      </c>
      <c r="I930">
        <v>32.200000000000003</v>
      </c>
      <c r="J930">
        <v>1396</v>
      </c>
      <c r="K930">
        <v>51.9</v>
      </c>
      <c r="L930">
        <v>773</v>
      </c>
      <c r="M930">
        <v>60.2</v>
      </c>
      <c r="N930">
        <v>579</v>
      </c>
      <c r="O930" t="s">
        <v>24</v>
      </c>
      <c r="P930">
        <v>0</v>
      </c>
      <c r="Q930">
        <v>131322</v>
      </c>
      <c r="R930" t="s">
        <v>514</v>
      </c>
      <c r="S930" s="1">
        <v>15663</v>
      </c>
      <c r="T930">
        <v>8.6999999999999993</v>
      </c>
      <c r="U930" s="2">
        <v>0.21</v>
      </c>
      <c r="V930" s="3">
        <v>0.3</v>
      </c>
      <c r="W930" s="3">
        <v>0.7</v>
      </c>
      <c r="X930" t="s">
        <v>1136</v>
      </c>
      <c r="Y930" t="b">
        <v>0</v>
      </c>
    </row>
    <row r="931" spans="1:25" x14ac:dyDescent="0.25">
      <c r="A931" t="s">
        <v>1096</v>
      </c>
      <c r="B931" t="s">
        <v>1137</v>
      </c>
      <c r="C931" t="s">
        <v>1098</v>
      </c>
      <c r="D931">
        <v>10380</v>
      </c>
      <c r="E931">
        <v>16.100000000000001</v>
      </c>
      <c r="F931">
        <v>1692</v>
      </c>
      <c r="G931">
        <v>16.5</v>
      </c>
      <c r="H931">
        <v>1006</v>
      </c>
      <c r="I931">
        <v>54.3</v>
      </c>
      <c r="J931">
        <v>903</v>
      </c>
      <c r="K931">
        <v>32.1</v>
      </c>
      <c r="L931">
        <v>1139</v>
      </c>
      <c r="M931">
        <v>30.4</v>
      </c>
      <c r="N931">
        <v>1482</v>
      </c>
      <c r="O931" t="s">
        <v>24</v>
      </c>
      <c r="P931">
        <v>0</v>
      </c>
      <c r="Q931">
        <v>623433</v>
      </c>
      <c r="R931" t="s">
        <v>617</v>
      </c>
      <c r="S931" s="1">
        <v>22266</v>
      </c>
      <c r="T931">
        <v>36.4</v>
      </c>
      <c r="U931" s="2">
        <v>0.03</v>
      </c>
      <c r="V931" s="3">
        <v>0.48</v>
      </c>
      <c r="W931" s="3">
        <v>0.52</v>
      </c>
      <c r="X931" t="s">
        <v>1137</v>
      </c>
      <c r="Y931" t="b">
        <v>0</v>
      </c>
    </row>
    <row r="932" spans="1:25" x14ac:dyDescent="0.25">
      <c r="A932" t="s">
        <v>1096</v>
      </c>
      <c r="B932" t="s">
        <v>1138</v>
      </c>
      <c r="C932" t="s">
        <v>1098</v>
      </c>
      <c r="D932">
        <v>10390</v>
      </c>
      <c r="E932">
        <v>17.8</v>
      </c>
      <c r="F932">
        <v>1564</v>
      </c>
      <c r="G932">
        <v>10.8</v>
      </c>
      <c r="H932">
        <v>1546</v>
      </c>
      <c r="I932">
        <v>53</v>
      </c>
      <c r="J932">
        <v>941</v>
      </c>
      <c r="K932">
        <v>21.2</v>
      </c>
      <c r="L932">
        <v>1471</v>
      </c>
      <c r="M932">
        <v>52.2</v>
      </c>
      <c r="N932">
        <v>734</v>
      </c>
      <c r="O932" t="s">
        <v>24</v>
      </c>
      <c r="P932">
        <v>0</v>
      </c>
      <c r="Q932">
        <v>584745</v>
      </c>
      <c r="R932" t="s">
        <v>560</v>
      </c>
      <c r="S932" s="1">
        <v>16638</v>
      </c>
      <c r="T932">
        <v>14.4</v>
      </c>
      <c r="U932" s="2">
        <v>0.04</v>
      </c>
      <c r="V932" s="3">
        <v>0.56999999999999995</v>
      </c>
      <c r="W932" s="3">
        <v>0.43</v>
      </c>
      <c r="X932" t="s">
        <v>1139</v>
      </c>
      <c r="Y932" t="b">
        <v>0</v>
      </c>
    </row>
    <row r="933" spans="1:25" x14ac:dyDescent="0.25">
      <c r="A933" t="s">
        <v>1096</v>
      </c>
      <c r="B933" t="s">
        <v>1140</v>
      </c>
      <c r="C933" t="s">
        <v>1098</v>
      </c>
      <c r="D933">
        <v>10400</v>
      </c>
      <c r="E933">
        <v>15.3</v>
      </c>
      <c r="F933">
        <v>1737</v>
      </c>
      <c r="G933">
        <v>11.8</v>
      </c>
      <c r="H933">
        <v>1423</v>
      </c>
      <c r="I933">
        <v>53.8</v>
      </c>
      <c r="J933">
        <v>921</v>
      </c>
      <c r="K933">
        <v>18</v>
      </c>
      <c r="L933">
        <v>1664</v>
      </c>
      <c r="M933">
        <v>53</v>
      </c>
      <c r="N933">
        <v>711</v>
      </c>
      <c r="O933" t="s">
        <v>24</v>
      </c>
      <c r="P933">
        <v>0</v>
      </c>
      <c r="Q933">
        <v>131418</v>
      </c>
      <c r="R933" t="s">
        <v>560</v>
      </c>
      <c r="S933" s="1">
        <v>18126</v>
      </c>
      <c r="T933">
        <v>17.600000000000001</v>
      </c>
      <c r="U933" s="2">
        <v>0.02</v>
      </c>
      <c r="V933" s="3">
        <v>0.5</v>
      </c>
      <c r="W933" s="3">
        <v>0.5</v>
      </c>
      <c r="X933" t="s">
        <v>1140</v>
      </c>
      <c r="Y933" t="b">
        <v>0</v>
      </c>
    </row>
    <row r="934" spans="1:25" x14ac:dyDescent="0.25">
      <c r="A934" t="s">
        <v>1096</v>
      </c>
      <c r="B934" t="s">
        <v>1141</v>
      </c>
      <c r="C934" t="s">
        <v>1098</v>
      </c>
      <c r="D934">
        <v>10410</v>
      </c>
      <c r="E934">
        <v>30.6</v>
      </c>
      <c r="F934">
        <v>657</v>
      </c>
      <c r="G934">
        <v>9.3000000000000007</v>
      </c>
      <c r="H934">
        <v>1743</v>
      </c>
      <c r="I934">
        <v>46</v>
      </c>
      <c r="J934">
        <v>1095</v>
      </c>
      <c r="K934">
        <v>16.899999999999999</v>
      </c>
      <c r="L934">
        <v>1760</v>
      </c>
      <c r="M934">
        <v>37.4</v>
      </c>
      <c r="N934">
        <v>1222</v>
      </c>
      <c r="O934" t="s">
        <v>24</v>
      </c>
      <c r="P934">
        <v>0</v>
      </c>
      <c r="Q934">
        <v>621624</v>
      </c>
      <c r="R934" t="s">
        <v>1142</v>
      </c>
      <c r="S934" s="1">
        <v>27917</v>
      </c>
      <c r="T934">
        <v>19.7</v>
      </c>
      <c r="U934" s="2">
        <v>0.01</v>
      </c>
      <c r="V934" s="3">
        <v>0.56000000000000005</v>
      </c>
      <c r="W934" s="3">
        <v>0.44</v>
      </c>
      <c r="X934" t="s">
        <v>1141</v>
      </c>
      <c r="Y934" t="b">
        <v>0</v>
      </c>
    </row>
    <row r="935" spans="1:25" x14ac:dyDescent="0.25">
      <c r="A935" t="s">
        <v>1096</v>
      </c>
      <c r="B935" t="s">
        <v>1143</v>
      </c>
      <c r="C935" t="s">
        <v>1098</v>
      </c>
      <c r="D935">
        <v>10420</v>
      </c>
      <c r="E935">
        <v>20.6</v>
      </c>
      <c r="F935">
        <v>1327</v>
      </c>
      <c r="G935">
        <v>9</v>
      </c>
      <c r="H935">
        <v>1793</v>
      </c>
      <c r="I935">
        <v>54.9</v>
      </c>
      <c r="J935">
        <v>890</v>
      </c>
      <c r="K935">
        <v>17.899999999999999</v>
      </c>
      <c r="L935">
        <v>1673</v>
      </c>
      <c r="M935">
        <v>31.7</v>
      </c>
      <c r="N935">
        <v>1436</v>
      </c>
      <c r="O935" t="s">
        <v>24</v>
      </c>
      <c r="P935">
        <v>0</v>
      </c>
      <c r="Q935">
        <v>587727</v>
      </c>
      <c r="R935" t="s">
        <v>156</v>
      </c>
      <c r="S935" s="1">
        <v>26030</v>
      </c>
      <c r="T935">
        <v>12.4</v>
      </c>
      <c r="U935" s="2">
        <v>0.12</v>
      </c>
      <c r="V935" s="3" t="s">
        <v>2857</v>
      </c>
      <c r="W935" s="3" t="s">
        <v>2857</v>
      </c>
      <c r="X935" t="s">
        <v>1143</v>
      </c>
      <c r="Y935" t="b">
        <v>1</v>
      </c>
    </row>
    <row r="936" spans="1:25" x14ac:dyDescent="0.25">
      <c r="A936" t="s">
        <v>1096</v>
      </c>
      <c r="B936" t="s">
        <v>1144</v>
      </c>
      <c r="C936" t="s">
        <v>1098</v>
      </c>
      <c r="D936">
        <v>10430</v>
      </c>
      <c r="E936">
        <v>25.4</v>
      </c>
      <c r="F936">
        <v>975</v>
      </c>
      <c r="G936">
        <v>13.2</v>
      </c>
      <c r="H936">
        <v>1284</v>
      </c>
      <c r="I936">
        <v>54.6</v>
      </c>
      <c r="J936">
        <v>893</v>
      </c>
      <c r="K936">
        <v>22.2</v>
      </c>
      <c r="L936">
        <v>1433</v>
      </c>
      <c r="M936">
        <v>17.8</v>
      </c>
      <c r="N936">
        <v>1899</v>
      </c>
      <c r="O936" t="s">
        <v>24</v>
      </c>
      <c r="P936">
        <v>0</v>
      </c>
      <c r="Q936">
        <v>707725</v>
      </c>
      <c r="R936" t="s">
        <v>296</v>
      </c>
      <c r="S936" s="1">
        <v>5462</v>
      </c>
      <c r="T936">
        <v>24.1</v>
      </c>
      <c r="U936" s="2">
        <v>0.01</v>
      </c>
      <c r="V936" s="3">
        <v>0.36</v>
      </c>
      <c r="W936" s="3">
        <v>0.64</v>
      </c>
      <c r="X936" t="s">
        <v>1144</v>
      </c>
      <c r="Y936" t="b">
        <v>0</v>
      </c>
    </row>
    <row r="937" spans="1:25" x14ac:dyDescent="0.25">
      <c r="A937" t="s">
        <v>1096</v>
      </c>
      <c r="B937" t="s">
        <v>1145</v>
      </c>
      <c r="C937" t="s">
        <v>1098</v>
      </c>
      <c r="D937">
        <v>10440</v>
      </c>
      <c r="E937">
        <v>17.3</v>
      </c>
      <c r="F937">
        <v>1607</v>
      </c>
      <c r="G937">
        <v>11.8</v>
      </c>
      <c r="H937">
        <v>1424</v>
      </c>
      <c r="I937">
        <v>62</v>
      </c>
      <c r="J937">
        <v>733</v>
      </c>
      <c r="K937">
        <v>18.399999999999999</v>
      </c>
      <c r="L937">
        <v>1633</v>
      </c>
      <c r="M937">
        <v>46.5</v>
      </c>
      <c r="N937">
        <v>915</v>
      </c>
      <c r="O937" t="s">
        <v>24</v>
      </c>
      <c r="P937">
        <v>0</v>
      </c>
      <c r="Q937">
        <v>692170</v>
      </c>
      <c r="R937" t="s">
        <v>245</v>
      </c>
      <c r="S937" s="1">
        <v>27163</v>
      </c>
      <c r="T937">
        <v>35.299999999999997</v>
      </c>
      <c r="U937" s="2">
        <v>0.01</v>
      </c>
      <c r="V937" s="3">
        <v>0.55000000000000004</v>
      </c>
      <c r="W937" s="3">
        <v>0.45</v>
      </c>
      <c r="X937" t="s">
        <v>1145</v>
      </c>
      <c r="Y937" t="b">
        <v>0</v>
      </c>
    </row>
    <row r="938" spans="1:25" x14ac:dyDescent="0.25">
      <c r="A938" t="s">
        <v>1096</v>
      </c>
      <c r="B938" t="s">
        <v>1146</v>
      </c>
      <c r="C938" t="s">
        <v>1098</v>
      </c>
      <c r="D938">
        <v>10450</v>
      </c>
      <c r="E938">
        <v>21.8</v>
      </c>
      <c r="F938">
        <v>1245</v>
      </c>
      <c r="G938">
        <v>15.1</v>
      </c>
      <c r="H938">
        <v>1112</v>
      </c>
      <c r="I938">
        <v>41</v>
      </c>
      <c r="J938">
        <v>1200</v>
      </c>
      <c r="K938">
        <v>28.2</v>
      </c>
      <c r="L938">
        <v>1230</v>
      </c>
      <c r="M938">
        <v>84.9</v>
      </c>
      <c r="N938">
        <v>189</v>
      </c>
      <c r="O938" t="s">
        <v>24</v>
      </c>
      <c r="P938">
        <v>0</v>
      </c>
      <c r="Q938">
        <v>131563</v>
      </c>
      <c r="R938" t="s">
        <v>25</v>
      </c>
      <c r="S938" s="1">
        <v>14480</v>
      </c>
      <c r="T938">
        <v>26.1</v>
      </c>
      <c r="U938" s="2">
        <v>0.52</v>
      </c>
      <c r="V938" s="3">
        <v>0.56000000000000005</v>
      </c>
      <c r="W938" s="3">
        <v>0.44</v>
      </c>
      <c r="X938" t="s">
        <v>1146</v>
      </c>
      <c r="Y938" t="b">
        <v>0</v>
      </c>
    </row>
    <row r="939" spans="1:25" x14ac:dyDescent="0.25">
      <c r="A939" t="s">
        <v>1096</v>
      </c>
      <c r="B939" t="s">
        <v>1147</v>
      </c>
      <c r="C939" t="s">
        <v>1098</v>
      </c>
      <c r="D939">
        <v>10460</v>
      </c>
      <c r="E939">
        <v>18.100000000000001</v>
      </c>
      <c r="F939">
        <v>1540</v>
      </c>
      <c r="G939">
        <v>13.8</v>
      </c>
      <c r="H939">
        <v>1223</v>
      </c>
      <c r="I939">
        <v>55.6</v>
      </c>
      <c r="J939">
        <v>873</v>
      </c>
      <c r="K939">
        <v>22</v>
      </c>
      <c r="L939">
        <v>1438</v>
      </c>
      <c r="M939">
        <v>54.7</v>
      </c>
      <c r="N939">
        <v>681</v>
      </c>
      <c r="O939" t="s">
        <v>24</v>
      </c>
      <c r="P939">
        <v>0</v>
      </c>
      <c r="Q939">
        <v>131691</v>
      </c>
      <c r="R939" t="s">
        <v>25</v>
      </c>
      <c r="S939" s="1">
        <v>11910</v>
      </c>
      <c r="T939">
        <v>16.399999999999999</v>
      </c>
      <c r="U939" s="2">
        <v>0.06</v>
      </c>
      <c r="V939" s="3">
        <v>0.7</v>
      </c>
      <c r="W939" s="3">
        <v>0.3</v>
      </c>
      <c r="X939" t="s">
        <v>1147</v>
      </c>
      <c r="Y939" t="b">
        <v>0</v>
      </c>
    </row>
    <row r="940" spans="1:25" x14ac:dyDescent="0.25">
      <c r="A940" t="s">
        <v>1096</v>
      </c>
      <c r="B940" t="s">
        <v>1148</v>
      </c>
      <c r="C940" t="s">
        <v>1098</v>
      </c>
      <c r="D940">
        <v>10470</v>
      </c>
      <c r="E940">
        <v>13.7</v>
      </c>
      <c r="F940">
        <v>1814</v>
      </c>
      <c r="G940">
        <v>11.5</v>
      </c>
      <c r="H940">
        <v>1460</v>
      </c>
      <c r="I940">
        <v>60.9</v>
      </c>
      <c r="J940">
        <v>757</v>
      </c>
      <c r="K940">
        <v>25</v>
      </c>
      <c r="L940">
        <v>1336</v>
      </c>
      <c r="M940">
        <v>49.8</v>
      </c>
      <c r="N940">
        <v>804</v>
      </c>
      <c r="O940" t="s">
        <v>24</v>
      </c>
      <c r="P940">
        <v>0</v>
      </c>
      <c r="Q940">
        <v>716798</v>
      </c>
      <c r="R940" t="s">
        <v>565</v>
      </c>
      <c r="S940" s="1">
        <v>9307</v>
      </c>
      <c r="T940">
        <v>21.7</v>
      </c>
      <c r="U940" s="2">
        <v>0.02</v>
      </c>
      <c r="V940" s="3">
        <v>7.0000000000000007E-2</v>
      </c>
      <c r="W940" s="3">
        <v>0.93</v>
      </c>
      <c r="X940" t="s">
        <v>1148</v>
      </c>
      <c r="Y940" t="b">
        <v>0</v>
      </c>
    </row>
    <row r="941" spans="1:25" x14ac:dyDescent="0.25">
      <c r="A941" t="s">
        <v>1096</v>
      </c>
      <c r="B941" t="s">
        <v>1149</v>
      </c>
      <c r="C941" t="s">
        <v>1098</v>
      </c>
      <c r="D941">
        <v>10480</v>
      </c>
      <c r="E941">
        <v>18.8</v>
      </c>
      <c r="F941">
        <v>1476</v>
      </c>
      <c r="G941">
        <v>9.9</v>
      </c>
      <c r="H941">
        <v>1650</v>
      </c>
      <c r="I941">
        <v>53.5</v>
      </c>
      <c r="J941">
        <v>931</v>
      </c>
      <c r="K941">
        <v>24.1</v>
      </c>
      <c r="L941">
        <v>1363</v>
      </c>
      <c r="M941">
        <v>50.6</v>
      </c>
      <c r="N941">
        <v>786</v>
      </c>
      <c r="O941" t="s">
        <v>24</v>
      </c>
      <c r="P941">
        <v>0</v>
      </c>
      <c r="Q941">
        <v>623421</v>
      </c>
      <c r="R941" t="s">
        <v>565</v>
      </c>
      <c r="S941" s="1">
        <v>12720</v>
      </c>
      <c r="T941">
        <v>13.4</v>
      </c>
      <c r="U941" s="2">
        <v>0.02</v>
      </c>
      <c r="V941" s="3">
        <v>0.28999999999999998</v>
      </c>
      <c r="W941" s="3">
        <v>0.71</v>
      </c>
      <c r="X941" t="s">
        <v>1149</v>
      </c>
      <c r="Y941" t="b">
        <v>0</v>
      </c>
    </row>
    <row r="942" spans="1:25" x14ac:dyDescent="0.25">
      <c r="A942" t="s">
        <v>1096</v>
      </c>
      <c r="B942" t="s">
        <v>1150</v>
      </c>
      <c r="C942" t="s">
        <v>1098</v>
      </c>
      <c r="D942">
        <v>10490</v>
      </c>
      <c r="E942">
        <v>21.5</v>
      </c>
      <c r="F942">
        <v>1263</v>
      </c>
      <c r="G942">
        <v>10.9</v>
      </c>
      <c r="H942">
        <v>1536</v>
      </c>
      <c r="I942">
        <v>54.3</v>
      </c>
      <c r="J942">
        <v>905</v>
      </c>
      <c r="K942">
        <v>17.7</v>
      </c>
      <c r="L942">
        <v>1684</v>
      </c>
      <c r="M942">
        <v>61.7</v>
      </c>
      <c r="N942">
        <v>548</v>
      </c>
      <c r="O942" t="s">
        <v>24</v>
      </c>
      <c r="P942">
        <v>0</v>
      </c>
      <c r="Q942">
        <v>633081</v>
      </c>
      <c r="R942" t="s">
        <v>226</v>
      </c>
      <c r="S942" s="1">
        <v>11416</v>
      </c>
      <c r="T942">
        <v>12</v>
      </c>
      <c r="U942" s="2">
        <v>0.3</v>
      </c>
      <c r="V942" s="3">
        <v>0.5</v>
      </c>
      <c r="W942" s="3">
        <v>0.5</v>
      </c>
      <c r="X942" t="s">
        <v>1150</v>
      </c>
      <c r="Y942" t="b">
        <v>0</v>
      </c>
    </row>
    <row r="943" spans="1:25" x14ac:dyDescent="0.25">
      <c r="A943" t="s">
        <v>1096</v>
      </c>
      <c r="B943" t="s">
        <v>1151</v>
      </c>
      <c r="C943" t="s">
        <v>1098</v>
      </c>
      <c r="D943">
        <v>10500</v>
      </c>
      <c r="E943">
        <v>24.7</v>
      </c>
      <c r="F943">
        <v>1025</v>
      </c>
      <c r="G943">
        <v>12.4</v>
      </c>
      <c r="H943">
        <v>1361</v>
      </c>
      <c r="I943">
        <v>51.9</v>
      </c>
      <c r="J943">
        <v>965</v>
      </c>
      <c r="K943">
        <v>22.4</v>
      </c>
      <c r="L943">
        <v>1420</v>
      </c>
      <c r="M943">
        <v>35.700000000000003</v>
      </c>
      <c r="N943">
        <v>1288</v>
      </c>
      <c r="O943" t="s">
        <v>24</v>
      </c>
      <c r="P943">
        <v>0</v>
      </c>
      <c r="Q943">
        <v>633024</v>
      </c>
      <c r="R943" t="s">
        <v>226</v>
      </c>
      <c r="S943" s="1">
        <v>20146</v>
      </c>
      <c r="T943">
        <v>10.7</v>
      </c>
      <c r="U943" s="2">
        <v>0.03</v>
      </c>
      <c r="V943" s="3">
        <v>0.55000000000000004</v>
      </c>
      <c r="W943" s="3">
        <v>0.45</v>
      </c>
      <c r="X943" t="s">
        <v>1151</v>
      </c>
      <c r="Y943" t="b">
        <v>0</v>
      </c>
    </row>
    <row r="944" spans="1:25" x14ac:dyDescent="0.25">
      <c r="A944" t="s">
        <v>1096</v>
      </c>
      <c r="B944" t="s">
        <v>1152</v>
      </c>
      <c r="C944" t="s">
        <v>1098</v>
      </c>
      <c r="D944">
        <v>10510</v>
      </c>
      <c r="E944">
        <v>15.9</v>
      </c>
      <c r="F944">
        <v>1701</v>
      </c>
      <c r="G944">
        <v>11.9</v>
      </c>
      <c r="H944">
        <v>1415</v>
      </c>
      <c r="I944">
        <v>65.5</v>
      </c>
      <c r="J944">
        <v>663</v>
      </c>
      <c r="K944">
        <v>24.9</v>
      </c>
      <c r="L944">
        <v>1339</v>
      </c>
      <c r="M944">
        <v>46.4</v>
      </c>
      <c r="N944">
        <v>919</v>
      </c>
      <c r="O944" t="s">
        <v>24</v>
      </c>
      <c r="P944">
        <v>0</v>
      </c>
      <c r="Q944">
        <v>621408</v>
      </c>
      <c r="R944" t="s">
        <v>746</v>
      </c>
      <c r="S944" s="1">
        <v>46689</v>
      </c>
      <c r="T944">
        <v>18</v>
      </c>
      <c r="U944" s="2">
        <v>0</v>
      </c>
      <c r="V944" s="3">
        <v>0.62</v>
      </c>
      <c r="W944" s="3">
        <v>0.38</v>
      </c>
      <c r="X944" t="s">
        <v>1152</v>
      </c>
      <c r="Y944" t="b">
        <v>0</v>
      </c>
    </row>
    <row r="945" spans="1:25" x14ac:dyDescent="0.25">
      <c r="A945" t="s">
        <v>1096</v>
      </c>
      <c r="B945" t="s">
        <v>1153</v>
      </c>
      <c r="C945" t="s">
        <v>1098</v>
      </c>
      <c r="D945">
        <v>10520</v>
      </c>
      <c r="E945">
        <v>33.4</v>
      </c>
      <c r="F945">
        <v>524</v>
      </c>
      <c r="G945">
        <v>19.8</v>
      </c>
      <c r="H945">
        <v>824</v>
      </c>
      <c r="I945">
        <v>33.5</v>
      </c>
      <c r="J945">
        <v>1367</v>
      </c>
      <c r="K945">
        <v>44.8</v>
      </c>
      <c r="L945">
        <v>897</v>
      </c>
      <c r="M945">
        <v>29.5</v>
      </c>
      <c r="N945">
        <v>1516</v>
      </c>
      <c r="O945" t="s">
        <v>24</v>
      </c>
      <c r="P945">
        <v>0</v>
      </c>
      <c r="Q945">
        <v>131663</v>
      </c>
      <c r="R945" t="s">
        <v>319</v>
      </c>
      <c r="S945" s="1">
        <v>21119</v>
      </c>
      <c r="T945">
        <v>16.100000000000001</v>
      </c>
      <c r="U945" s="2">
        <v>0.01</v>
      </c>
      <c r="V945" s="3">
        <v>0.51</v>
      </c>
      <c r="W945" s="3">
        <v>0.49</v>
      </c>
      <c r="X945" t="s">
        <v>1153</v>
      </c>
      <c r="Y945" t="b">
        <v>0</v>
      </c>
    </row>
    <row r="946" spans="1:25" x14ac:dyDescent="0.25">
      <c r="A946" t="s">
        <v>1096</v>
      </c>
      <c r="B946" t="s">
        <v>1154</v>
      </c>
      <c r="C946" t="s">
        <v>1098</v>
      </c>
      <c r="D946">
        <v>10530</v>
      </c>
      <c r="E946">
        <v>24.8</v>
      </c>
      <c r="F946">
        <v>1017</v>
      </c>
      <c r="G946">
        <v>11.1</v>
      </c>
      <c r="H946">
        <v>1509</v>
      </c>
      <c r="I946">
        <v>50.6</v>
      </c>
      <c r="J946">
        <v>1004</v>
      </c>
      <c r="K946">
        <v>18.2</v>
      </c>
      <c r="L946">
        <v>1648</v>
      </c>
      <c r="M946">
        <v>40.4</v>
      </c>
      <c r="N946">
        <v>1105</v>
      </c>
      <c r="O946" t="s">
        <v>24</v>
      </c>
      <c r="P946">
        <v>0</v>
      </c>
      <c r="Q946">
        <v>718250</v>
      </c>
      <c r="R946" t="s">
        <v>942</v>
      </c>
      <c r="S946" s="1">
        <v>19711</v>
      </c>
      <c r="T946">
        <v>24.5</v>
      </c>
      <c r="U946" s="2">
        <v>0</v>
      </c>
      <c r="V946" s="3">
        <v>0.26</v>
      </c>
      <c r="W946" s="3">
        <v>0.74</v>
      </c>
      <c r="X946" t="s">
        <v>1154</v>
      </c>
      <c r="Y946" t="b">
        <v>0</v>
      </c>
    </row>
    <row r="947" spans="1:25" x14ac:dyDescent="0.25">
      <c r="A947" t="s">
        <v>1096</v>
      </c>
      <c r="B947" t="s">
        <v>1155</v>
      </c>
      <c r="C947" t="s">
        <v>1098</v>
      </c>
      <c r="D947">
        <v>10540</v>
      </c>
      <c r="E947">
        <v>26.7</v>
      </c>
      <c r="F947">
        <v>891</v>
      </c>
      <c r="G947">
        <v>18</v>
      </c>
      <c r="H947">
        <v>916</v>
      </c>
      <c r="I947">
        <v>50.3</v>
      </c>
      <c r="J947">
        <v>1015</v>
      </c>
      <c r="K947">
        <v>30.9</v>
      </c>
      <c r="L947">
        <v>1159</v>
      </c>
      <c r="M947">
        <v>34.5</v>
      </c>
      <c r="N947">
        <v>1337</v>
      </c>
      <c r="O947" t="s">
        <v>24</v>
      </c>
      <c r="P947">
        <v>0</v>
      </c>
      <c r="Q947">
        <v>624054</v>
      </c>
      <c r="R947" t="s">
        <v>156</v>
      </c>
      <c r="S947" s="1">
        <v>16580</v>
      </c>
      <c r="T947">
        <v>13</v>
      </c>
      <c r="U947" s="2">
        <v>0.09</v>
      </c>
      <c r="V947" s="3">
        <v>0.51</v>
      </c>
      <c r="W947" s="3">
        <v>0.49</v>
      </c>
      <c r="X947" t="s">
        <v>1155</v>
      </c>
      <c r="Y947" t="b">
        <v>1</v>
      </c>
    </row>
    <row r="948" spans="1:25" x14ac:dyDescent="0.25">
      <c r="A948" t="s">
        <v>1096</v>
      </c>
      <c r="B948" t="s">
        <v>1156</v>
      </c>
      <c r="C948" t="s">
        <v>1098</v>
      </c>
      <c r="D948">
        <v>10550</v>
      </c>
      <c r="E948">
        <v>19.2</v>
      </c>
      <c r="F948">
        <v>1452</v>
      </c>
      <c r="G948">
        <v>10.3</v>
      </c>
      <c r="H948">
        <v>1609</v>
      </c>
      <c r="I948">
        <v>64.5</v>
      </c>
      <c r="J948">
        <v>681</v>
      </c>
      <c r="K948">
        <v>19.7</v>
      </c>
      <c r="L948">
        <v>1547</v>
      </c>
      <c r="M948">
        <v>31.5</v>
      </c>
      <c r="N948">
        <v>1444</v>
      </c>
      <c r="O948" t="s">
        <v>24</v>
      </c>
      <c r="P948">
        <v>0</v>
      </c>
      <c r="Q948">
        <v>624366</v>
      </c>
      <c r="R948" t="s">
        <v>469</v>
      </c>
      <c r="S948" s="1">
        <v>35348</v>
      </c>
      <c r="T948">
        <v>25.4</v>
      </c>
      <c r="U948" s="2">
        <v>0.06</v>
      </c>
      <c r="V948" s="3">
        <v>0.49</v>
      </c>
      <c r="W948" s="3">
        <v>0.51</v>
      </c>
      <c r="X948" t="s">
        <v>1156</v>
      </c>
      <c r="Y948" t="b">
        <v>0</v>
      </c>
    </row>
    <row r="949" spans="1:25" x14ac:dyDescent="0.25">
      <c r="A949" t="s">
        <v>1096</v>
      </c>
      <c r="B949" t="s">
        <v>1157</v>
      </c>
      <c r="C949" t="s">
        <v>1098</v>
      </c>
      <c r="D949">
        <v>10570</v>
      </c>
      <c r="E949">
        <v>21.3</v>
      </c>
      <c r="F949">
        <v>1280</v>
      </c>
      <c r="G949">
        <v>15.7</v>
      </c>
      <c r="H949">
        <v>1069</v>
      </c>
      <c r="I949">
        <v>40.6</v>
      </c>
      <c r="J949">
        <v>1210</v>
      </c>
      <c r="K949">
        <v>44.9</v>
      </c>
      <c r="L949">
        <v>895</v>
      </c>
      <c r="M949">
        <v>70.599999999999994</v>
      </c>
      <c r="N949">
        <v>399</v>
      </c>
      <c r="O949" t="s">
        <v>24</v>
      </c>
      <c r="P949">
        <v>0</v>
      </c>
      <c r="Q949">
        <v>631998</v>
      </c>
      <c r="R949" t="s">
        <v>83</v>
      </c>
      <c r="S949" s="1">
        <v>24908</v>
      </c>
      <c r="T949">
        <v>33.5</v>
      </c>
      <c r="U949" s="2">
        <v>0.11</v>
      </c>
      <c r="V949" s="3">
        <v>0.57999999999999996</v>
      </c>
      <c r="W949" s="3">
        <v>0.42</v>
      </c>
      <c r="X949" t="s">
        <v>1157</v>
      </c>
      <c r="Y949" t="b">
        <v>0</v>
      </c>
    </row>
    <row r="950" spans="1:25" x14ac:dyDescent="0.25">
      <c r="A950" t="s">
        <v>1096</v>
      </c>
      <c r="B950" t="s">
        <v>1158</v>
      </c>
      <c r="C950" t="s">
        <v>1098</v>
      </c>
      <c r="D950">
        <v>10580</v>
      </c>
      <c r="E950">
        <v>24</v>
      </c>
      <c r="F950">
        <v>1078</v>
      </c>
      <c r="G950">
        <v>29.2</v>
      </c>
      <c r="H950">
        <v>491</v>
      </c>
      <c r="I950">
        <v>26.3</v>
      </c>
      <c r="J950">
        <v>1531</v>
      </c>
      <c r="K950">
        <v>65.5</v>
      </c>
      <c r="L950">
        <v>538</v>
      </c>
      <c r="M950">
        <v>31.1</v>
      </c>
      <c r="N950">
        <v>1459</v>
      </c>
      <c r="O950" t="s">
        <v>24</v>
      </c>
      <c r="P950">
        <v>0</v>
      </c>
      <c r="Q950">
        <v>131690</v>
      </c>
      <c r="R950" t="s">
        <v>228</v>
      </c>
      <c r="S950" s="1">
        <v>16382</v>
      </c>
      <c r="T950">
        <v>27.2</v>
      </c>
      <c r="U950" s="2">
        <v>0.06</v>
      </c>
      <c r="V950" s="3">
        <v>0.59</v>
      </c>
      <c r="W950" s="3">
        <v>0.41</v>
      </c>
      <c r="X950" t="s">
        <v>1158</v>
      </c>
      <c r="Y950" t="b">
        <v>0</v>
      </c>
    </row>
    <row r="951" spans="1:25" x14ac:dyDescent="0.25">
      <c r="A951" t="s">
        <v>1096</v>
      </c>
      <c r="B951" t="s">
        <v>1159</v>
      </c>
      <c r="C951" t="s">
        <v>1098</v>
      </c>
      <c r="D951">
        <v>10590</v>
      </c>
      <c r="E951">
        <v>18.3</v>
      </c>
      <c r="F951">
        <v>1527</v>
      </c>
      <c r="G951">
        <v>15.5</v>
      </c>
      <c r="H951">
        <v>1082</v>
      </c>
      <c r="I951">
        <v>62</v>
      </c>
      <c r="J951">
        <v>734</v>
      </c>
      <c r="K951">
        <v>34.799999999999997</v>
      </c>
      <c r="L951">
        <v>1095</v>
      </c>
      <c r="M951">
        <v>32.700000000000003</v>
      </c>
      <c r="N951">
        <v>1396</v>
      </c>
      <c r="O951" t="s">
        <v>24</v>
      </c>
      <c r="P951">
        <v>0</v>
      </c>
      <c r="Q951">
        <v>624978</v>
      </c>
      <c r="R951" t="s">
        <v>42</v>
      </c>
      <c r="S951" s="1">
        <v>30262</v>
      </c>
      <c r="T951">
        <v>17.100000000000001</v>
      </c>
      <c r="U951" s="2">
        <v>0.01</v>
      </c>
      <c r="V951" s="3">
        <v>0.53</v>
      </c>
      <c r="W951" s="3">
        <v>0.47</v>
      </c>
      <c r="X951" t="s">
        <v>1159</v>
      </c>
      <c r="Y951" t="b">
        <v>0</v>
      </c>
    </row>
    <row r="952" spans="1:25" x14ac:dyDescent="0.25">
      <c r="A952" t="s">
        <v>1096</v>
      </c>
      <c r="B952" t="s">
        <v>1160</v>
      </c>
      <c r="C952" t="s">
        <v>1098</v>
      </c>
      <c r="D952">
        <v>10600</v>
      </c>
      <c r="E952">
        <v>27.6</v>
      </c>
      <c r="F952">
        <v>831</v>
      </c>
      <c r="G952">
        <v>13</v>
      </c>
      <c r="H952">
        <v>1301</v>
      </c>
      <c r="I952">
        <v>55.4</v>
      </c>
      <c r="J952">
        <v>879</v>
      </c>
      <c r="K952">
        <v>53.3</v>
      </c>
      <c r="L952">
        <v>745</v>
      </c>
      <c r="M952">
        <v>22.3</v>
      </c>
      <c r="N952">
        <v>1794</v>
      </c>
      <c r="O952" t="s">
        <v>24</v>
      </c>
      <c r="P952">
        <v>0</v>
      </c>
      <c r="Q952">
        <v>609558</v>
      </c>
      <c r="R952" t="s">
        <v>65</v>
      </c>
      <c r="S952" s="1">
        <v>3071</v>
      </c>
      <c r="T952">
        <v>3.6</v>
      </c>
      <c r="U952" s="2">
        <v>0.01</v>
      </c>
      <c r="V952" s="3">
        <v>0.57999999999999996</v>
      </c>
      <c r="W952" s="3">
        <v>0.42</v>
      </c>
      <c r="X952" t="s">
        <v>1161</v>
      </c>
      <c r="Y952" t="b">
        <v>0</v>
      </c>
    </row>
    <row r="953" spans="1:25" x14ac:dyDescent="0.25">
      <c r="A953" t="s">
        <v>1096</v>
      </c>
      <c r="B953" t="s">
        <v>1162</v>
      </c>
      <c r="C953" t="s">
        <v>1098</v>
      </c>
      <c r="D953">
        <v>10610</v>
      </c>
      <c r="E953">
        <v>36.200000000000003</v>
      </c>
      <c r="F953">
        <v>420</v>
      </c>
      <c r="G953">
        <v>26.6</v>
      </c>
      <c r="H953">
        <v>551</v>
      </c>
      <c r="I953">
        <v>23.3</v>
      </c>
      <c r="J953">
        <v>1601</v>
      </c>
      <c r="K953">
        <v>34.299999999999997</v>
      </c>
      <c r="L953">
        <v>1106</v>
      </c>
      <c r="M953">
        <v>22.2</v>
      </c>
      <c r="N953">
        <v>1801</v>
      </c>
      <c r="O953" t="s">
        <v>24</v>
      </c>
      <c r="P953">
        <v>0</v>
      </c>
      <c r="Q953">
        <v>623247</v>
      </c>
      <c r="R953" t="s">
        <v>296</v>
      </c>
      <c r="S953" s="1">
        <v>6817</v>
      </c>
      <c r="T953">
        <v>17.3</v>
      </c>
      <c r="U953" s="2">
        <v>0</v>
      </c>
      <c r="V953" s="3">
        <v>0.53</v>
      </c>
      <c r="W953" s="3">
        <v>0.47</v>
      </c>
      <c r="X953" t="s">
        <v>1162</v>
      </c>
      <c r="Y953" t="b">
        <v>0</v>
      </c>
    </row>
    <row r="954" spans="1:25" x14ac:dyDescent="0.25">
      <c r="A954" t="s">
        <v>1096</v>
      </c>
      <c r="B954" t="s">
        <v>1163</v>
      </c>
      <c r="C954" t="s">
        <v>1098</v>
      </c>
      <c r="D954">
        <v>10620</v>
      </c>
      <c r="E954">
        <v>19.7</v>
      </c>
      <c r="F954">
        <v>1399</v>
      </c>
      <c r="G954">
        <v>17</v>
      </c>
      <c r="H954">
        <v>973</v>
      </c>
      <c r="I954">
        <v>48.3</v>
      </c>
      <c r="J954">
        <v>1048</v>
      </c>
      <c r="K954">
        <v>50.7</v>
      </c>
      <c r="L954">
        <v>797</v>
      </c>
      <c r="M954">
        <v>35</v>
      </c>
      <c r="N954">
        <v>1316</v>
      </c>
      <c r="O954" t="s">
        <v>24</v>
      </c>
      <c r="P954">
        <v>0</v>
      </c>
      <c r="Q954">
        <v>131337</v>
      </c>
      <c r="R954" t="s">
        <v>777</v>
      </c>
      <c r="S954" s="1">
        <v>13903</v>
      </c>
      <c r="T954">
        <v>17.899999999999999</v>
      </c>
      <c r="U954" s="2">
        <v>0.05</v>
      </c>
      <c r="V954" s="3">
        <v>0.38</v>
      </c>
      <c r="W954" s="3">
        <v>0.62</v>
      </c>
      <c r="X954" t="s">
        <v>1163</v>
      </c>
      <c r="Y954" t="b">
        <v>0</v>
      </c>
    </row>
    <row r="955" spans="1:25" x14ac:dyDescent="0.25">
      <c r="A955" t="s">
        <v>1096</v>
      </c>
      <c r="B955" t="s">
        <v>1164</v>
      </c>
      <c r="C955" t="s">
        <v>1098</v>
      </c>
      <c r="D955">
        <v>10630</v>
      </c>
      <c r="E955">
        <v>14.9</v>
      </c>
      <c r="F955">
        <v>1759</v>
      </c>
      <c r="G955">
        <v>21.3</v>
      </c>
      <c r="H955">
        <v>754</v>
      </c>
      <c r="I955">
        <v>42.1</v>
      </c>
      <c r="J955">
        <v>1180</v>
      </c>
      <c r="K955">
        <v>37.299999999999997</v>
      </c>
      <c r="L955">
        <v>1033</v>
      </c>
      <c r="M955">
        <v>52.3</v>
      </c>
      <c r="N955">
        <v>732</v>
      </c>
      <c r="O955" t="s">
        <v>24</v>
      </c>
      <c r="P955">
        <v>0</v>
      </c>
      <c r="Q955">
        <v>131352</v>
      </c>
      <c r="R955" t="s">
        <v>719</v>
      </c>
      <c r="S955" s="1">
        <v>59744</v>
      </c>
      <c r="T955">
        <v>35.9</v>
      </c>
      <c r="U955" s="2">
        <v>0.01</v>
      </c>
      <c r="V955" s="3">
        <v>0.49</v>
      </c>
      <c r="W955" s="3">
        <v>0.51</v>
      </c>
      <c r="X955" t="s">
        <v>1164</v>
      </c>
      <c r="Y955" t="b">
        <v>0</v>
      </c>
    </row>
    <row r="956" spans="1:25" x14ac:dyDescent="0.25">
      <c r="A956" t="s">
        <v>1096</v>
      </c>
      <c r="B956" t="s">
        <v>1165</v>
      </c>
      <c r="C956" t="s">
        <v>1098</v>
      </c>
      <c r="D956">
        <v>10640</v>
      </c>
      <c r="E956">
        <v>30.6</v>
      </c>
      <c r="F956">
        <v>658</v>
      </c>
      <c r="G956">
        <v>23.2</v>
      </c>
      <c r="H956">
        <v>677</v>
      </c>
      <c r="I956">
        <v>29.5</v>
      </c>
      <c r="J956">
        <v>1456</v>
      </c>
      <c r="K956">
        <v>65.900000000000006</v>
      </c>
      <c r="L956">
        <v>531</v>
      </c>
      <c r="M956">
        <v>29.5</v>
      </c>
      <c r="N956">
        <v>1517</v>
      </c>
      <c r="O956" t="s">
        <v>24</v>
      </c>
      <c r="P956">
        <v>0</v>
      </c>
      <c r="Q956">
        <v>131324</v>
      </c>
      <c r="R956" t="s">
        <v>65</v>
      </c>
      <c r="S956" s="1">
        <v>7134</v>
      </c>
      <c r="T956">
        <v>14.6</v>
      </c>
      <c r="U956" s="2">
        <v>0.04</v>
      </c>
      <c r="V956" s="3">
        <v>0.38</v>
      </c>
      <c r="W956" s="3">
        <v>0.62</v>
      </c>
      <c r="X956" t="s">
        <v>1165</v>
      </c>
      <c r="Y956" t="b">
        <v>0</v>
      </c>
    </row>
    <row r="957" spans="1:25" x14ac:dyDescent="0.25">
      <c r="A957" t="s">
        <v>1096</v>
      </c>
      <c r="B957" t="s">
        <v>1166</v>
      </c>
      <c r="C957" t="s">
        <v>1098</v>
      </c>
      <c r="D957">
        <v>10650</v>
      </c>
      <c r="E957">
        <v>16.8</v>
      </c>
      <c r="F957">
        <v>1641</v>
      </c>
      <c r="G957">
        <v>10.6</v>
      </c>
      <c r="H957">
        <v>1570</v>
      </c>
      <c r="I957">
        <v>63.9</v>
      </c>
      <c r="J957">
        <v>691</v>
      </c>
      <c r="K957">
        <v>16</v>
      </c>
      <c r="L957">
        <v>1857</v>
      </c>
      <c r="M957">
        <v>20.9</v>
      </c>
      <c r="N957">
        <v>1844</v>
      </c>
      <c r="O957" t="s">
        <v>24</v>
      </c>
      <c r="P957">
        <v>0</v>
      </c>
      <c r="Q957">
        <v>719262</v>
      </c>
      <c r="R957" t="s">
        <v>296</v>
      </c>
      <c r="S957" s="1">
        <v>10719</v>
      </c>
      <c r="T957">
        <v>16.8</v>
      </c>
      <c r="U957" s="2">
        <v>0</v>
      </c>
      <c r="V957" s="3">
        <v>0.28999999999999998</v>
      </c>
      <c r="W957" s="3">
        <v>0.71</v>
      </c>
      <c r="X957" t="s">
        <v>1166</v>
      </c>
      <c r="Y957" t="b">
        <v>0</v>
      </c>
    </row>
    <row r="958" spans="1:25" x14ac:dyDescent="0.25">
      <c r="A958" t="s">
        <v>1096</v>
      </c>
      <c r="B958" t="s">
        <v>1167</v>
      </c>
      <c r="C958" t="s">
        <v>1098</v>
      </c>
      <c r="D958">
        <v>10660</v>
      </c>
      <c r="E958">
        <v>13.4</v>
      </c>
      <c r="F958">
        <v>1827</v>
      </c>
      <c r="G958">
        <v>11.3</v>
      </c>
      <c r="H958">
        <v>1486</v>
      </c>
      <c r="I958">
        <v>69.5</v>
      </c>
      <c r="J958">
        <v>567</v>
      </c>
      <c r="K958">
        <v>16</v>
      </c>
      <c r="L958">
        <v>1858</v>
      </c>
      <c r="M958">
        <v>45.8</v>
      </c>
      <c r="N958">
        <v>936</v>
      </c>
      <c r="O958" t="s">
        <v>24</v>
      </c>
      <c r="P958">
        <v>0</v>
      </c>
      <c r="Q958">
        <v>719085</v>
      </c>
      <c r="R958" t="s">
        <v>565</v>
      </c>
      <c r="S958" s="1">
        <v>14741</v>
      </c>
      <c r="T958">
        <v>24.7</v>
      </c>
      <c r="U958" s="2">
        <v>0</v>
      </c>
      <c r="V958" s="3">
        <v>0.57999999999999996</v>
      </c>
      <c r="W958" s="3">
        <v>0.42</v>
      </c>
      <c r="X958" t="s">
        <v>1167</v>
      </c>
      <c r="Y958" t="b">
        <v>0</v>
      </c>
    </row>
    <row r="959" spans="1:25" x14ac:dyDescent="0.25">
      <c r="A959" t="s">
        <v>1096</v>
      </c>
      <c r="B959" t="s">
        <v>1168</v>
      </c>
      <c r="C959" t="s">
        <v>1098</v>
      </c>
      <c r="D959">
        <v>10670</v>
      </c>
      <c r="E959">
        <v>16.600000000000001</v>
      </c>
      <c r="F959">
        <v>1657</v>
      </c>
      <c r="G959">
        <v>9.8000000000000007</v>
      </c>
      <c r="H959">
        <v>1669</v>
      </c>
      <c r="I959">
        <v>63.7</v>
      </c>
      <c r="J959">
        <v>697</v>
      </c>
      <c r="K959">
        <v>21.6</v>
      </c>
      <c r="L959">
        <v>1456</v>
      </c>
      <c r="M959">
        <v>22.3</v>
      </c>
      <c r="N959">
        <v>1795</v>
      </c>
      <c r="O959" t="s">
        <v>24</v>
      </c>
      <c r="P959">
        <v>0</v>
      </c>
      <c r="Q959">
        <v>714955</v>
      </c>
      <c r="R959" t="s">
        <v>296</v>
      </c>
      <c r="S959" s="1">
        <v>8928</v>
      </c>
      <c r="T959">
        <v>21.7</v>
      </c>
      <c r="U959" s="2">
        <v>0</v>
      </c>
      <c r="V959" s="3">
        <v>0.4</v>
      </c>
      <c r="W959" s="3">
        <v>0.6</v>
      </c>
      <c r="X959" t="s">
        <v>1168</v>
      </c>
      <c r="Y959" t="b">
        <v>0</v>
      </c>
    </row>
    <row r="960" spans="1:25" x14ac:dyDescent="0.25">
      <c r="A960" t="s">
        <v>1096</v>
      </c>
      <c r="B960" t="s">
        <v>1169</v>
      </c>
      <c r="C960" t="s">
        <v>1098</v>
      </c>
      <c r="D960">
        <v>10680</v>
      </c>
      <c r="E960">
        <v>15.3</v>
      </c>
      <c r="F960">
        <v>1738</v>
      </c>
      <c r="G960">
        <v>11.5</v>
      </c>
      <c r="H960">
        <v>1462</v>
      </c>
      <c r="I960">
        <v>61.6</v>
      </c>
      <c r="J960">
        <v>741</v>
      </c>
      <c r="K960">
        <v>16.5</v>
      </c>
      <c r="L960">
        <v>1805</v>
      </c>
      <c r="M960">
        <v>38</v>
      </c>
      <c r="N960">
        <v>1195</v>
      </c>
      <c r="O960" t="s">
        <v>24</v>
      </c>
      <c r="P960">
        <v>0</v>
      </c>
      <c r="Q960">
        <v>688807</v>
      </c>
      <c r="R960" t="s">
        <v>423</v>
      </c>
      <c r="S960" s="1">
        <v>9464</v>
      </c>
      <c r="T960">
        <v>22.8</v>
      </c>
      <c r="U960" s="2">
        <v>0.03</v>
      </c>
      <c r="V960" s="3">
        <v>0.51</v>
      </c>
      <c r="W960" s="3">
        <v>0.49</v>
      </c>
      <c r="X960" t="s">
        <v>1169</v>
      </c>
      <c r="Y960" t="b">
        <v>0</v>
      </c>
    </row>
    <row r="961" spans="1:25" x14ac:dyDescent="0.25">
      <c r="A961" t="s">
        <v>1096</v>
      </c>
      <c r="B961" t="s">
        <v>1170</v>
      </c>
      <c r="C961" t="s">
        <v>1098</v>
      </c>
      <c r="D961">
        <v>10690</v>
      </c>
      <c r="E961">
        <v>33.6</v>
      </c>
      <c r="F961">
        <v>513</v>
      </c>
      <c r="G961">
        <v>18.3</v>
      </c>
      <c r="H961">
        <v>902</v>
      </c>
      <c r="I961">
        <v>36.9</v>
      </c>
      <c r="J961">
        <v>1279</v>
      </c>
      <c r="K961">
        <v>58.3</v>
      </c>
      <c r="L961">
        <v>670</v>
      </c>
      <c r="M961">
        <v>24</v>
      </c>
      <c r="N961">
        <v>1740</v>
      </c>
      <c r="O961" t="s">
        <v>24</v>
      </c>
      <c r="P961">
        <v>0</v>
      </c>
      <c r="Q961">
        <v>609237</v>
      </c>
      <c r="R961" t="s">
        <v>65</v>
      </c>
      <c r="S961" s="1">
        <v>1216</v>
      </c>
      <c r="T961">
        <v>4.0999999999999996</v>
      </c>
      <c r="U961" s="2">
        <v>0.03</v>
      </c>
      <c r="V961" s="3">
        <v>0.48</v>
      </c>
      <c r="W961" s="3">
        <v>0.52</v>
      </c>
      <c r="X961" t="s">
        <v>1170</v>
      </c>
      <c r="Y961" t="b">
        <v>0</v>
      </c>
    </row>
    <row r="962" spans="1:25" x14ac:dyDescent="0.25">
      <c r="A962" t="s">
        <v>1096</v>
      </c>
      <c r="B962" t="s">
        <v>1171</v>
      </c>
      <c r="C962" t="s">
        <v>1098</v>
      </c>
      <c r="D962">
        <v>10700</v>
      </c>
      <c r="E962">
        <v>15.5</v>
      </c>
      <c r="F962">
        <v>1731</v>
      </c>
      <c r="G962">
        <v>14.3</v>
      </c>
      <c r="H962">
        <v>1176</v>
      </c>
      <c r="I962">
        <v>48.1</v>
      </c>
      <c r="J962">
        <v>1055</v>
      </c>
      <c r="K962">
        <v>28.4</v>
      </c>
      <c r="L962">
        <v>1224</v>
      </c>
      <c r="M962">
        <v>70.900000000000006</v>
      </c>
      <c r="N962">
        <v>392</v>
      </c>
      <c r="O962" t="s">
        <v>24</v>
      </c>
      <c r="P962">
        <v>0</v>
      </c>
      <c r="Q962">
        <v>623787</v>
      </c>
      <c r="R962" t="s">
        <v>42</v>
      </c>
      <c r="S962" s="1">
        <v>33228</v>
      </c>
      <c r="T962">
        <v>17.8</v>
      </c>
      <c r="U962" s="2">
        <v>0.19</v>
      </c>
      <c r="V962" s="3">
        <v>0.51</v>
      </c>
      <c r="W962" s="3">
        <v>0.49</v>
      </c>
      <c r="X962" t="s">
        <v>1171</v>
      </c>
      <c r="Y962" t="b">
        <v>0</v>
      </c>
    </row>
    <row r="963" spans="1:25" x14ac:dyDescent="0.25">
      <c r="A963" t="s">
        <v>1096</v>
      </c>
      <c r="B963" t="s">
        <v>1172</v>
      </c>
      <c r="C963" t="s">
        <v>1098</v>
      </c>
      <c r="D963">
        <v>10710</v>
      </c>
      <c r="E963">
        <v>23.5</v>
      </c>
      <c r="F963">
        <v>1109</v>
      </c>
      <c r="G963">
        <v>10.5</v>
      </c>
      <c r="H963">
        <v>1588</v>
      </c>
      <c r="I963">
        <v>55.8</v>
      </c>
      <c r="J963">
        <v>865</v>
      </c>
      <c r="K963">
        <v>16.100000000000001</v>
      </c>
      <c r="L963">
        <v>1848</v>
      </c>
      <c r="M963">
        <v>41.1</v>
      </c>
      <c r="N963">
        <v>1077</v>
      </c>
      <c r="O963" t="s">
        <v>24</v>
      </c>
      <c r="P963">
        <v>0</v>
      </c>
      <c r="Q963">
        <v>625305</v>
      </c>
      <c r="R963" t="s">
        <v>904</v>
      </c>
      <c r="S963" s="1">
        <v>6013</v>
      </c>
      <c r="T963">
        <v>7.2</v>
      </c>
      <c r="U963" s="2">
        <v>0.02</v>
      </c>
      <c r="V963" s="3">
        <v>0.53</v>
      </c>
      <c r="W963" s="3">
        <v>0.47</v>
      </c>
      <c r="X963" t="s">
        <v>1172</v>
      </c>
      <c r="Y963" t="b">
        <v>0</v>
      </c>
    </row>
    <row r="964" spans="1:25" x14ac:dyDescent="0.25">
      <c r="A964" t="s">
        <v>1096</v>
      </c>
      <c r="B964" t="s">
        <v>1173</v>
      </c>
      <c r="C964" t="s">
        <v>1098</v>
      </c>
      <c r="D964">
        <v>10720</v>
      </c>
      <c r="E964">
        <v>31</v>
      </c>
      <c r="F964">
        <v>641</v>
      </c>
      <c r="G964">
        <v>21.4</v>
      </c>
      <c r="H964">
        <v>751</v>
      </c>
      <c r="I964">
        <v>32.799999999999997</v>
      </c>
      <c r="J964">
        <v>1378</v>
      </c>
      <c r="K964">
        <v>64.900000000000006</v>
      </c>
      <c r="L964">
        <v>549</v>
      </c>
      <c r="M964">
        <v>57.1</v>
      </c>
      <c r="N964">
        <v>641</v>
      </c>
      <c r="O964" t="s">
        <v>24</v>
      </c>
      <c r="P964">
        <v>0</v>
      </c>
      <c r="Q964">
        <v>623304</v>
      </c>
      <c r="R964" t="s">
        <v>68</v>
      </c>
      <c r="S964" s="1">
        <v>5224</v>
      </c>
      <c r="T964">
        <v>18.399999999999999</v>
      </c>
      <c r="U964" s="2">
        <v>0.31</v>
      </c>
      <c r="V964" s="3">
        <v>0.28000000000000003</v>
      </c>
      <c r="W964" s="3">
        <v>0.72</v>
      </c>
      <c r="X964" t="s">
        <v>1173</v>
      </c>
      <c r="Y964" t="b">
        <v>0</v>
      </c>
    </row>
    <row r="965" spans="1:25" x14ac:dyDescent="0.25">
      <c r="A965" t="s">
        <v>1096</v>
      </c>
      <c r="B965" t="s">
        <v>1174</v>
      </c>
      <c r="C965" t="s">
        <v>1098</v>
      </c>
      <c r="D965">
        <v>10730</v>
      </c>
      <c r="E965">
        <v>32.200000000000003</v>
      </c>
      <c r="F965">
        <v>580</v>
      </c>
      <c r="G965">
        <v>25.2</v>
      </c>
      <c r="H965">
        <v>601</v>
      </c>
      <c r="I965">
        <v>19.7</v>
      </c>
      <c r="J965">
        <v>1683</v>
      </c>
      <c r="K965">
        <v>64.8</v>
      </c>
      <c r="L965">
        <v>553</v>
      </c>
      <c r="M965">
        <v>73.400000000000006</v>
      </c>
      <c r="N965">
        <v>357</v>
      </c>
      <c r="O965" t="s">
        <v>24</v>
      </c>
      <c r="P965">
        <v>0</v>
      </c>
      <c r="Q965">
        <v>638030</v>
      </c>
      <c r="R965" t="s">
        <v>83</v>
      </c>
      <c r="S965" s="1">
        <v>1592</v>
      </c>
      <c r="T965">
        <v>15</v>
      </c>
      <c r="U965" s="2">
        <v>0.19</v>
      </c>
      <c r="V965" s="3">
        <v>0.25</v>
      </c>
      <c r="W965" s="3">
        <v>0.75</v>
      </c>
      <c r="X965" t="s">
        <v>1174</v>
      </c>
      <c r="Y965" t="b">
        <v>0</v>
      </c>
    </row>
    <row r="966" spans="1:25" x14ac:dyDescent="0.25">
      <c r="A966" t="s">
        <v>1096</v>
      </c>
      <c r="B966" t="s">
        <v>1175</v>
      </c>
      <c r="C966" t="s">
        <v>1098</v>
      </c>
      <c r="D966">
        <v>10740</v>
      </c>
      <c r="E966">
        <v>40.799999999999997</v>
      </c>
      <c r="F966">
        <v>282</v>
      </c>
      <c r="G966">
        <v>19.399999999999999</v>
      </c>
      <c r="H966">
        <v>842</v>
      </c>
      <c r="I966">
        <v>33.4</v>
      </c>
      <c r="J966">
        <v>1368</v>
      </c>
      <c r="K966">
        <v>28.8</v>
      </c>
      <c r="L966">
        <v>1208</v>
      </c>
      <c r="M966">
        <v>24</v>
      </c>
      <c r="N966">
        <v>1741</v>
      </c>
      <c r="O966" t="s">
        <v>24</v>
      </c>
      <c r="P966">
        <v>0</v>
      </c>
      <c r="Q966">
        <v>648731</v>
      </c>
      <c r="R966" t="s">
        <v>296</v>
      </c>
      <c r="S966" s="1">
        <v>1589</v>
      </c>
      <c r="T966">
        <v>12.6</v>
      </c>
      <c r="U966" s="2">
        <v>0</v>
      </c>
      <c r="V966" s="3">
        <v>0.28000000000000003</v>
      </c>
      <c r="W966" s="3">
        <v>0.72</v>
      </c>
      <c r="X966" t="s">
        <v>1175</v>
      </c>
      <c r="Y966" t="b">
        <v>0</v>
      </c>
    </row>
    <row r="967" spans="1:25" x14ac:dyDescent="0.25">
      <c r="A967" t="s">
        <v>1096</v>
      </c>
      <c r="B967" t="s">
        <v>1176</v>
      </c>
      <c r="C967" t="s">
        <v>1098</v>
      </c>
      <c r="D967">
        <v>10750</v>
      </c>
      <c r="E967">
        <v>36.5</v>
      </c>
      <c r="F967">
        <v>410</v>
      </c>
      <c r="G967">
        <v>18.399999999999999</v>
      </c>
      <c r="H967">
        <v>895</v>
      </c>
      <c r="I967">
        <v>44.7</v>
      </c>
      <c r="J967">
        <v>1125</v>
      </c>
      <c r="K967">
        <v>27.2</v>
      </c>
      <c r="L967">
        <v>1256</v>
      </c>
      <c r="M967">
        <v>23.7</v>
      </c>
      <c r="N967">
        <v>1751</v>
      </c>
      <c r="O967" t="s">
        <v>24</v>
      </c>
      <c r="P967">
        <v>0</v>
      </c>
      <c r="Q967">
        <v>625269</v>
      </c>
      <c r="R967" t="s">
        <v>296</v>
      </c>
      <c r="S967" s="1">
        <v>2486</v>
      </c>
      <c r="T967">
        <v>14.9</v>
      </c>
      <c r="U967" s="2">
        <v>0.01</v>
      </c>
      <c r="V967" s="3">
        <v>0.23</v>
      </c>
      <c r="W967" s="3">
        <v>0.77</v>
      </c>
      <c r="X967" t="s">
        <v>1176</v>
      </c>
      <c r="Y967" t="b">
        <v>0</v>
      </c>
    </row>
    <row r="968" spans="1:25" x14ac:dyDescent="0.25">
      <c r="A968" t="s">
        <v>1096</v>
      </c>
      <c r="B968" t="s">
        <v>1177</v>
      </c>
      <c r="C968" t="s">
        <v>1098</v>
      </c>
      <c r="D968">
        <v>10760</v>
      </c>
      <c r="E968">
        <v>36.5</v>
      </c>
      <c r="F968">
        <v>411</v>
      </c>
      <c r="G968">
        <v>13.4</v>
      </c>
      <c r="H968">
        <v>1264</v>
      </c>
      <c r="I968">
        <v>49.2</v>
      </c>
      <c r="J968">
        <v>1033</v>
      </c>
      <c r="K968">
        <v>18.3</v>
      </c>
      <c r="L968">
        <v>1642</v>
      </c>
      <c r="M968">
        <v>26.8</v>
      </c>
      <c r="N968">
        <v>1622</v>
      </c>
      <c r="O968" t="s">
        <v>24</v>
      </c>
      <c r="P968">
        <v>0</v>
      </c>
      <c r="Q968">
        <v>688816</v>
      </c>
      <c r="R968" t="s">
        <v>296</v>
      </c>
      <c r="S968" s="1">
        <v>2058</v>
      </c>
      <c r="T968">
        <v>12.9</v>
      </c>
      <c r="U968" s="2">
        <v>0.01</v>
      </c>
      <c r="V968" s="3">
        <v>0.27</v>
      </c>
      <c r="W968" s="3">
        <v>0.73</v>
      </c>
      <c r="X968" t="s">
        <v>1177</v>
      </c>
      <c r="Y968" t="b">
        <v>0</v>
      </c>
    </row>
    <row r="969" spans="1:25" x14ac:dyDescent="0.25">
      <c r="A969" t="s">
        <v>1096</v>
      </c>
      <c r="B969" t="s">
        <v>1178</v>
      </c>
      <c r="C969" t="s">
        <v>1098</v>
      </c>
      <c r="D969">
        <v>10770</v>
      </c>
      <c r="E969">
        <v>14</v>
      </c>
      <c r="F969">
        <v>1801</v>
      </c>
      <c r="G969">
        <v>12.4</v>
      </c>
      <c r="H969">
        <v>1364</v>
      </c>
      <c r="I969">
        <v>55.9</v>
      </c>
      <c r="J969">
        <v>864</v>
      </c>
      <c r="K969">
        <v>47.4</v>
      </c>
      <c r="L969">
        <v>854</v>
      </c>
      <c r="M969">
        <v>43.2</v>
      </c>
      <c r="N969">
        <v>1008</v>
      </c>
      <c r="O969" t="s">
        <v>24</v>
      </c>
      <c r="P969">
        <v>0</v>
      </c>
      <c r="Q969">
        <v>131284</v>
      </c>
      <c r="R969" t="s">
        <v>617</v>
      </c>
      <c r="S969" s="1">
        <v>32155</v>
      </c>
      <c r="T969">
        <v>32.6</v>
      </c>
      <c r="U969" s="2">
        <v>0.05</v>
      </c>
      <c r="V969" s="3">
        <v>0.54</v>
      </c>
      <c r="W969" s="3">
        <v>0.46</v>
      </c>
      <c r="X969" t="s">
        <v>1178</v>
      </c>
      <c r="Y969" t="b">
        <v>0</v>
      </c>
    </row>
    <row r="970" spans="1:25" x14ac:dyDescent="0.25">
      <c r="A970" t="s">
        <v>1096</v>
      </c>
      <c r="B970" t="s">
        <v>1179</v>
      </c>
      <c r="C970" t="s">
        <v>1098</v>
      </c>
      <c r="D970">
        <v>10780</v>
      </c>
      <c r="E970">
        <v>30.4</v>
      </c>
      <c r="F970">
        <v>670</v>
      </c>
      <c r="G970">
        <v>16.8</v>
      </c>
      <c r="H970">
        <v>984</v>
      </c>
      <c r="I970">
        <v>40.9</v>
      </c>
      <c r="J970">
        <v>1202</v>
      </c>
      <c r="K970">
        <v>26.2</v>
      </c>
      <c r="L970">
        <v>1289</v>
      </c>
      <c r="M970">
        <v>35.5</v>
      </c>
      <c r="N970">
        <v>1295</v>
      </c>
      <c r="O970" t="s">
        <v>24</v>
      </c>
      <c r="P970">
        <v>0</v>
      </c>
      <c r="Q970">
        <v>606483</v>
      </c>
      <c r="R970" t="s">
        <v>423</v>
      </c>
      <c r="S970" s="1">
        <v>17182</v>
      </c>
      <c r="T970">
        <v>24</v>
      </c>
      <c r="U970" s="2">
        <v>0.08</v>
      </c>
      <c r="V970" s="3">
        <v>0.57999999999999996</v>
      </c>
      <c r="W970" s="3">
        <v>0.42</v>
      </c>
      <c r="X970" t="s">
        <v>1179</v>
      </c>
      <c r="Y970" t="b">
        <v>0</v>
      </c>
    </row>
    <row r="971" spans="1:25" x14ac:dyDescent="0.25">
      <c r="A971" t="s">
        <v>1096</v>
      </c>
      <c r="B971" t="s">
        <v>1180</v>
      </c>
      <c r="C971" t="s">
        <v>1098</v>
      </c>
      <c r="D971">
        <v>10790</v>
      </c>
      <c r="E971">
        <v>16.399999999999999</v>
      </c>
      <c r="F971">
        <v>1668</v>
      </c>
      <c r="G971">
        <v>11.4</v>
      </c>
      <c r="H971">
        <v>1477</v>
      </c>
      <c r="I971">
        <v>66.7</v>
      </c>
      <c r="J971">
        <v>631</v>
      </c>
      <c r="K971">
        <v>18.2</v>
      </c>
      <c r="L971">
        <v>1651</v>
      </c>
      <c r="M971">
        <v>48.2</v>
      </c>
      <c r="N971">
        <v>860</v>
      </c>
      <c r="O971" t="s">
        <v>24</v>
      </c>
      <c r="P971">
        <v>0</v>
      </c>
      <c r="Q971">
        <v>625047</v>
      </c>
      <c r="R971" t="s">
        <v>565</v>
      </c>
      <c r="S971" s="1">
        <v>64226</v>
      </c>
      <c r="T971">
        <v>47.8</v>
      </c>
      <c r="U971" s="2">
        <v>0</v>
      </c>
      <c r="V971" s="3">
        <v>0.42</v>
      </c>
      <c r="W971" s="3">
        <v>0.57999999999999996</v>
      </c>
      <c r="X971" t="s">
        <v>1180</v>
      </c>
      <c r="Y971" t="b">
        <v>0</v>
      </c>
    </row>
    <row r="972" spans="1:25" x14ac:dyDescent="0.25">
      <c r="A972" t="s">
        <v>1096</v>
      </c>
      <c r="B972" t="s">
        <v>1181</v>
      </c>
      <c r="C972" t="s">
        <v>1098</v>
      </c>
      <c r="D972">
        <v>10800</v>
      </c>
      <c r="E972">
        <v>23.5</v>
      </c>
      <c r="F972">
        <v>1110</v>
      </c>
      <c r="G972">
        <v>22</v>
      </c>
      <c r="H972">
        <v>730</v>
      </c>
      <c r="I972">
        <v>34.4</v>
      </c>
      <c r="J972">
        <v>1339</v>
      </c>
      <c r="K972">
        <v>50.9</v>
      </c>
      <c r="L972">
        <v>793</v>
      </c>
      <c r="M972">
        <v>38.200000000000003</v>
      </c>
      <c r="N972">
        <v>1181</v>
      </c>
      <c r="O972" t="s">
        <v>24</v>
      </c>
      <c r="P972">
        <v>0</v>
      </c>
      <c r="Q972">
        <v>993</v>
      </c>
      <c r="R972" t="s">
        <v>469</v>
      </c>
      <c r="S972" s="1">
        <v>61369</v>
      </c>
      <c r="T972">
        <v>25.4</v>
      </c>
      <c r="U972" s="2">
        <v>0.09</v>
      </c>
      <c r="V972" s="3">
        <v>0.56000000000000005</v>
      </c>
      <c r="W972" s="3">
        <v>0.44</v>
      </c>
      <c r="X972" t="s">
        <v>1181</v>
      </c>
      <c r="Y972" t="b">
        <v>0</v>
      </c>
    </row>
    <row r="973" spans="1:25" x14ac:dyDescent="0.25">
      <c r="A973" t="s">
        <v>1096</v>
      </c>
      <c r="B973" t="s">
        <v>1182</v>
      </c>
      <c r="C973" t="s">
        <v>1098</v>
      </c>
      <c r="D973">
        <v>10810</v>
      </c>
      <c r="E973">
        <v>26</v>
      </c>
      <c r="F973">
        <v>936</v>
      </c>
      <c r="G973">
        <v>24.1</v>
      </c>
      <c r="H973">
        <v>647</v>
      </c>
      <c r="I973">
        <v>41.7</v>
      </c>
      <c r="J973">
        <v>1190</v>
      </c>
      <c r="K973">
        <v>59.8</v>
      </c>
      <c r="L973">
        <v>650</v>
      </c>
      <c r="M973">
        <v>26.9</v>
      </c>
      <c r="N973">
        <v>1617</v>
      </c>
      <c r="O973" t="s">
        <v>24</v>
      </c>
      <c r="P973">
        <v>0</v>
      </c>
      <c r="Q973">
        <v>705875</v>
      </c>
      <c r="R973" t="s">
        <v>469</v>
      </c>
      <c r="S973" s="1">
        <v>22236</v>
      </c>
      <c r="T973">
        <v>27.8</v>
      </c>
      <c r="U973" s="2">
        <v>0.06</v>
      </c>
      <c r="V973" s="3">
        <v>0.52</v>
      </c>
      <c r="W973" s="3">
        <v>0.48</v>
      </c>
      <c r="X973" t="s">
        <v>1182</v>
      </c>
      <c r="Y973" t="b">
        <v>0</v>
      </c>
    </row>
    <row r="974" spans="1:25" x14ac:dyDescent="0.25">
      <c r="A974" t="s">
        <v>1096</v>
      </c>
      <c r="B974" t="s">
        <v>1183</v>
      </c>
      <c r="C974" t="s">
        <v>1098</v>
      </c>
      <c r="D974">
        <v>10820</v>
      </c>
      <c r="E974">
        <v>25.8</v>
      </c>
      <c r="F974">
        <v>951</v>
      </c>
      <c r="G974">
        <v>10.9</v>
      </c>
      <c r="H974">
        <v>1538</v>
      </c>
      <c r="I974">
        <v>54.3</v>
      </c>
      <c r="J974">
        <v>906</v>
      </c>
      <c r="K974">
        <v>25.2</v>
      </c>
      <c r="L974">
        <v>1331</v>
      </c>
      <c r="M974">
        <v>50.2</v>
      </c>
      <c r="N974">
        <v>797</v>
      </c>
      <c r="O974" t="s">
        <v>24</v>
      </c>
      <c r="P974">
        <v>0</v>
      </c>
      <c r="Q974">
        <v>622491</v>
      </c>
      <c r="R974" t="s">
        <v>922</v>
      </c>
      <c r="S974" s="1">
        <v>8258</v>
      </c>
      <c r="T974">
        <v>8.9</v>
      </c>
      <c r="U974" s="2">
        <v>0.36</v>
      </c>
      <c r="V974" s="3">
        <v>0.66</v>
      </c>
      <c r="W974" s="3">
        <v>0.34</v>
      </c>
      <c r="X974" t="s">
        <v>1183</v>
      </c>
      <c r="Y974" t="b">
        <v>0</v>
      </c>
    </row>
    <row r="975" spans="1:25" x14ac:dyDescent="0.25">
      <c r="A975" t="s">
        <v>1096</v>
      </c>
      <c r="B975" t="s">
        <v>1184</v>
      </c>
      <c r="C975" t="s">
        <v>1098</v>
      </c>
      <c r="D975">
        <v>10830</v>
      </c>
      <c r="E975">
        <v>35.299999999999997</v>
      </c>
      <c r="F975">
        <v>451</v>
      </c>
      <c r="G975">
        <v>15.8</v>
      </c>
      <c r="H975">
        <v>1060</v>
      </c>
      <c r="I975">
        <v>46</v>
      </c>
      <c r="J975">
        <v>1096</v>
      </c>
      <c r="K975">
        <v>35.4</v>
      </c>
      <c r="L975">
        <v>1083</v>
      </c>
      <c r="M975">
        <v>19.2</v>
      </c>
      <c r="N975">
        <v>1883</v>
      </c>
      <c r="O975" t="s">
        <v>24</v>
      </c>
      <c r="P975">
        <v>0</v>
      </c>
      <c r="Q975">
        <v>979</v>
      </c>
      <c r="R975" t="s">
        <v>296</v>
      </c>
      <c r="S975" s="1">
        <v>14338</v>
      </c>
      <c r="T975">
        <v>21.3</v>
      </c>
      <c r="U975" s="2">
        <v>0</v>
      </c>
      <c r="V975" s="3">
        <v>0.31</v>
      </c>
      <c r="W975" s="3">
        <v>0.69</v>
      </c>
      <c r="X975" t="s">
        <v>1184</v>
      </c>
      <c r="Y975" t="b">
        <v>0</v>
      </c>
    </row>
    <row r="976" spans="1:25" x14ac:dyDescent="0.25">
      <c r="A976" t="s">
        <v>1096</v>
      </c>
      <c r="B976" t="s">
        <v>1185</v>
      </c>
      <c r="C976" t="s">
        <v>1098</v>
      </c>
      <c r="D976">
        <v>10840</v>
      </c>
      <c r="E976">
        <v>17.399999999999999</v>
      </c>
      <c r="F976">
        <v>1599</v>
      </c>
      <c r="G976">
        <v>9.1999999999999993</v>
      </c>
      <c r="H976">
        <v>1759</v>
      </c>
      <c r="I976">
        <v>51.5</v>
      </c>
      <c r="J976">
        <v>978</v>
      </c>
      <c r="K976">
        <v>16</v>
      </c>
      <c r="L976">
        <v>1859</v>
      </c>
      <c r="M976">
        <v>73.2</v>
      </c>
      <c r="N976">
        <v>360</v>
      </c>
      <c r="O976" t="s">
        <v>24</v>
      </c>
      <c r="P976">
        <v>0</v>
      </c>
      <c r="Q976">
        <v>709526</v>
      </c>
      <c r="R976" t="s">
        <v>298</v>
      </c>
      <c r="S976" s="1">
        <v>28561</v>
      </c>
      <c r="T976">
        <v>14.6</v>
      </c>
      <c r="U976" s="2">
        <v>0.02</v>
      </c>
      <c r="V976" s="3">
        <v>0.67</v>
      </c>
      <c r="W976" s="3">
        <v>0.33</v>
      </c>
      <c r="X976" t="s">
        <v>1185</v>
      </c>
      <c r="Y976" t="b">
        <v>0</v>
      </c>
    </row>
    <row r="977" spans="1:25" x14ac:dyDescent="0.25">
      <c r="A977" t="s">
        <v>1096</v>
      </c>
      <c r="B977" t="s">
        <v>1186</v>
      </c>
      <c r="C977" t="s">
        <v>1098</v>
      </c>
      <c r="D977">
        <v>10850</v>
      </c>
      <c r="E977">
        <v>16.399999999999999</v>
      </c>
      <c r="F977">
        <v>1670</v>
      </c>
      <c r="G977">
        <v>8.9</v>
      </c>
      <c r="H977">
        <v>1811</v>
      </c>
      <c r="I977">
        <v>60.2</v>
      </c>
      <c r="J977">
        <v>772</v>
      </c>
      <c r="K977">
        <v>16.2</v>
      </c>
      <c r="L977">
        <v>1836</v>
      </c>
      <c r="M977">
        <v>39.200000000000003</v>
      </c>
      <c r="N977">
        <v>1142</v>
      </c>
      <c r="O977" t="s">
        <v>24</v>
      </c>
      <c r="P977">
        <v>0</v>
      </c>
      <c r="Q977">
        <v>707906</v>
      </c>
      <c r="R977" t="s">
        <v>1187</v>
      </c>
      <c r="S977" s="1">
        <v>30186</v>
      </c>
      <c r="T977">
        <v>14.9</v>
      </c>
      <c r="U977" s="2">
        <v>0.01</v>
      </c>
      <c r="V977" s="3">
        <v>0.38</v>
      </c>
      <c r="W977" s="3">
        <v>0.62</v>
      </c>
      <c r="X977" t="s">
        <v>1186</v>
      </c>
      <c r="Y977" t="b">
        <v>0</v>
      </c>
    </row>
    <row r="978" spans="1:25" x14ac:dyDescent="0.25">
      <c r="A978" t="s">
        <v>1096</v>
      </c>
      <c r="B978" t="s">
        <v>1188</v>
      </c>
      <c r="C978" t="s">
        <v>1098</v>
      </c>
      <c r="D978">
        <v>10860</v>
      </c>
      <c r="E978">
        <v>35.5</v>
      </c>
      <c r="F978">
        <v>448</v>
      </c>
      <c r="G978">
        <v>18.8</v>
      </c>
      <c r="H978">
        <v>877</v>
      </c>
      <c r="I978">
        <v>35.4</v>
      </c>
      <c r="J978">
        <v>1315</v>
      </c>
      <c r="K978">
        <v>70.400000000000006</v>
      </c>
      <c r="L978">
        <v>420</v>
      </c>
      <c r="M978">
        <v>33.6</v>
      </c>
      <c r="N978">
        <v>1366</v>
      </c>
      <c r="O978" t="s">
        <v>24</v>
      </c>
      <c r="P978">
        <v>0</v>
      </c>
      <c r="Q978">
        <v>954</v>
      </c>
      <c r="R978" t="s">
        <v>65</v>
      </c>
      <c r="S978" s="1">
        <v>10271</v>
      </c>
      <c r="T978">
        <v>9.9</v>
      </c>
      <c r="U978" s="2">
        <v>0.06</v>
      </c>
      <c r="V978" s="3">
        <v>0.37</v>
      </c>
      <c r="W978" s="3">
        <v>0.63</v>
      </c>
      <c r="X978" t="s">
        <v>1188</v>
      </c>
      <c r="Y978" t="b">
        <v>0</v>
      </c>
    </row>
    <row r="979" spans="1:25" x14ac:dyDescent="0.25">
      <c r="A979" t="s">
        <v>1096</v>
      </c>
      <c r="B979" t="s">
        <v>1189</v>
      </c>
      <c r="C979" t="s">
        <v>1098</v>
      </c>
      <c r="D979">
        <v>10870</v>
      </c>
      <c r="E979">
        <v>30</v>
      </c>
      <c r="F979">
        <v>686</v>
      </c>
      <c r="G979">
        <v>10.6</v>
      </c>
      <c r="H979">
        <v>1573</v>
      </c>
      <c r="I979">
        <v>51.6</v>
      </c>
      <c r="J979">
        <v>975</v>
      </c>
      <c r="K979">
        <v>47.9</v>
      </c>
      <c r="L979">
        <v>846</v>
      </c>
      <c r="M979">
        <v>21</v>
      </c>
      <c r="N979">
        <v>1841</v>
      </c>
      <c r="O979" t="s">
        <v>24</v>
      </c>
      <c r="P979">
        <v>0</v>
      </c>
      <c r="Q979">
        <v>610089</v>
      </c>
      <c r="R979" t="s">
        <v>65</v>
      </c>
      <c r="S979" s="1">
        <v>1217</v>
      </c>
      <c r="T979">
        <v>1.6</v>
      </c>
      <c r="U979" s="2">
        <v>0.03</v>
      </c>
      <c r="V979" s="3">
        <v>0.55000000000000004</v>
      </c>
      <c r="W979" s="3">
        <v>0.45</v>
      </c>
      <c r="X979" t="s">
        <v>1189</v>
      </c>
      <c r="Y979" t="b">
        <v>0</v>
      </c>
    </row>
    <row r="980" spans="1:25" x14ac:dyDescent="0.25">
      <c r="A980" t="s">
        <v>1096</v>
      </c>
      <c r="B980" t="s">
        <v>1190</v>
      </c>
      <c r="C980" t="s">
        <v>1098</v>
      </c>
      <c r="D980">
        <v>10880</v>
      </c>
      <c r="E980">
        <v>19.899999999999999</v>
      </c>
      <c r="F980">
        <v>1379</v>
      </c>
      <c r="G980">
        <v>14.4</v>
      </c>
      <c r="H980">
        <v>1165</v>
      </c>
      <c r="I980">
        <v>53.8</v>
      </c>
      <c r="J980">
        <v>922</v>
      </c>
      <c r="K980">
        <v>29.4</v>
      </c>
      <c r="L980">
        <v>1196</v>
      </c>
      <c r="M980">
        <v>57.4</v>
      </c>
      <c r="N980">
        <v>634</v>
      </c>
      <c r="O980" t="s">
        <v>24</v>
      </c>
      <c r="P980">
        <v>0</v>
      </c>
      <c r="Q980">
        <v>625944</v>
      </c>
      <c r="R980" t="s">
        <v>97</v>
      </c>
      <c r="S980" s="1">
        <v>10279</v>
      </c>
      <c r="T980">
        <v>12.8</v>
      </c>
      <c r="U980" s="2">
        <v>0.02</v>
      </c>
      <c r="V980" s="3">
        <v>0.63</v>
      </c>
      <c r="W980" s="3">
        <v>0.37</v>
      </c>
      <c r="X980" t="s">
        <v>1190</v>
      </c>
      <c r="Y980" t="b">
        <v>0</v>
      </c>
    </row>
    <row r="981" spans="1:25" x14ac:dyDescent="0.25">
      <c r="A981" t="s">
        <v>1096</v>
      </c>
      <c r="B981" t="s">
        <v>1191</v>
      </c>
      <c r="C981" t="s">
        <v>1098</v>
      </c>
      <c r="D981">
        <v>10890</v>
      </c>
      <c r="E981">
        <v>35.1</v>
      </c>
      <c r="F981">
        <v>458</v>
      </c>
      <c r="G981">
        <v>9.6999999999999993</v>
      </c>
      <c r="H981">
        <v>1688</v>
      </c>
      <c r="I981">
        <v>52.5</v>
      </c>
      <c r="J981">
        <v>951</v>
      </c>
      <c r="K981">
        <v>21.6</v>
      </c>
      <c r="L981">
        <v>1457</v>
      </c>
      <c r="M981">
        <v>27.8</v>
      </c>
      <c r="N981">
        <v>1586</v>
      </c>
      <c r="O981" t="s">
        <v>24</v>
      </c>
      <c r="P981">
        <v>0</v>
      </c>
      <c r="Q981">
        <v>622218</v>
      </c>
      <c r="R981" t="s">
        <v>296</v>
      </c>
      <c r="S981" s="1">
        <v>4968</v>
      </c>
      <c r="T981">
        <v>12.1</v>
      </c>
      <c r="U981" s="2">
        <v>0</v>
      </c>
      <c r="V981" s="3">
        <v>0.53</v>
      </c>
      <c r="W981" s="3">
        <v>0.47</v>
      </c>
      <c r="X981" t="s">
        <v>1191</v>
      </c>
      <c r="Y981" t="b">
        <v>0</v>
      </c>
    </row>
    <row r="982" spans="1:25" x14ac:dyDescent="0.25">
      <c r="A982" t="s">
        <v>1096</v>
      </c>
      <c r="B982" t="s">
        <v>1192</v>
      </c>
      <c r="C982" t="s">
        <v>1098</v>
      </c>
      <c r="D982">
        <v>10900</v>
      </c>
      <c r="E982">
        <v>32.700000000000003</v>
      </c>
      <c r="F982">
        <v>559</v>
      </c>
      <c r="G982">
        <v>11.8</v>
      </c>
      <c r="H982">
        <v>1426</v>
      </c>
      <c r="I982">
        <v>51.2</v>
      </c>
      <c r="J982">
        <v>988</v>
      </c>
      <c r="K982">
        <v>20.5</v>
      </c>
      <c r="L982">
        <v>1511</v>
      </c>
      <c r="M982">
        <v>25.6</v>
      </c>
      <c r="N982">
        <v>1678</v>
      </c>
      <c r="O982" t="s">
        <v>24</v>
      </c>
      <c r="P982">
        <v>0</v>
      </c>
      <c r="Q982">
        <v>622245</v>
      </c>
      <c r="R982" t="s">
        <v>423</v>
      </c>
      <c r="S982" s="1">
        <v>5350</v>
      </c>
      <c r="T982">
        <v>3.9</v>
      </c>
      <c r="U982" s="2">
        <v>0.03</v>
      </c>
      <c r="V982" s="3" t="s">
        <v>2857</v>
      </c>
      <c r="W982" s="3" t="s">
        <v>2857</v>
      </c>
      <c r="X982" t="s">
        <v>1192</v>
      </c>
      <c r="Y982" t="b">
        <v>0</v>
      </c>
    </row>
    <row r="983" spans="1:25" x14ac:dyDescent="0.25">
      <c r="A983" t="s">
        <v>1096</v>
      </c>
      <c r="B983" t="s">
        <v>1193</v>
      </c>
      <c r="C983" t="s">
        <v>1098</v>
      </c>
      <c r="D983">
        <v>10910</v>
      </c>
      <c r="E983">
        <v>22.2</v>
      </c>
      <c r="F983">
        <v>1211</v>
      </c>
      <c r="G983">
        <v>9.4</v>
      </c>
      <c r="H983">
        <v>1734</v>
      </c>
      <c r="I983">
        <v>28</v>
      </c>
      <c r="J983">
        <v>1489</v>
      </c>
      <c r="K983">
        <v>16.5</v>
      </c>
      <c r="L983">
        <v>1807</v>
      </c>
      <c r="M983">
        <v>32.9</v>
      </c>
      <c r="N983">
        <v>1390</v>
      </c>
      <c r="O983" t="s">
        <v>24</v>
      </c>
      <c r="P983">
        <v>0</v>
      </c>
      <c r="Q983">
        <v>670488</v>
      </c>
      <c r="R983" t="s">
        <v>572</v>
      </c>
      <c r="S983" s="1">
        <v>7744</v>
      </c>
      <c r="T983">
        <v>10.8</v>
      </c>
      <c r="U983" s="2">
        <v>0.11</v>
      </c>
      <c r="V983" s="3">
        <v>0.26</v>
      </c>
      <c r="W983" s="3">
        <v>0.74</v>
      </c>
      <c r="X983" t="s">
        <v>1193</v>
      </c>
      <c r="Y983" t="b">
        <v>0</v>
      </c>
    </row>
    <row r="984" spans="1:25" x14ac:dyDescent="0.25">
      <c r="A984" t="s">
        <v>1096</v>
      </c>
      <c r="B984" t="s">
        <v>1194</v>
      </c>
      <c r="C984" t="s">
        <v>1098</v>
      </c>
      <c r="D984">
        <v>10920</v>
      </c>
      <c r="E984">
        <v>18.399999999999999</v>
      </c>
      <c r="F984">
        <v>1516</v>
      </c>
      <c r="G984">
        <v>11.8</v>
      </c>
      <c r="H984">
        <v>1427</v>
      </c>
      <c r="I984">
        <v>51.9</v>
      </c>
      <c r="J984">
        <v>967</v>
      </c>
      <c r="K984">
        <v>50.2</v>
      </c>
      <c r="L984">
        <v>804</v>
      </c>
      <c r="M984">
        <v>30.9</v>
      </c>
      <c r="N984">
        <v>1468</v>
      </c>
      <c r="O984" t="s">
        <v>24</v>
      </c>
      <c r="P984">
        <v>0</v>
      </c>
      <c r="Q984">
        <v>131589</v>
      </c>
      <c r="R984" t="s">
        <v>65</v>
      </c>
      <c r="S984" s="1">
        <v>34545</v>
      </c>
      <c r="T984">
        <v>17.7</v>
      </c>
      <c r="U984" s="2">
        <v>0.02</v>
      </c>
      <c r="V984" s="3">
        <v>0.32</v>
      </c>
      <c r="W984" s="3">
        <v>0.68</v>
      </c>
      <c r="X984" t="s">
        <v>1194</v>
      </c>
      <c r="Y984" t="b">
        <v>0</v>
      </c>
    </row>
    <row r="985" spans="1:25" x14ac:dyDescent="0.25">
      <c r="A985" t="s">
        <v>1096</v>
      </c>
      <c r="B985" t="s">
        <v>1195</v>
      </c>
      <c r="C985" t="s">
        <v>1098</v>
      </c>
      <c r="D985">
        <v>10930</v>
      </c>
      <c r="E985">
        <v>21.9</v>
      </c>
      <c r="F985">
        <v>1238</v>
      </c>
      <c r="G985">
        <v>14.2</v>
      </c>
      <c r="H985">
        <v>1189</v>
      </c>
      <c r="I985">
        <v>49</v>
      </c>
      <c r="J985">
        <v>1039</v>
      </c>
      <c r="K985">
        <v>20.8</v>
      </c>
      <c r="L985">
        <v>1495</v>
      </c>
      <c r="M985">
        <v>59.5</v>
      </c>
      <c r="N985">
        <v>593</v>
      </c>
      <c r="O985" t="s">
        <v>24</v>
      </c>
      <c r="P985">
        <v>0</v>
      </c>
      <c r="Q985">
        <v>721620</v>
      </c>
      <c r="R985" t="s">
        <v>565</v>
      </c>
      <c r="S985" s="1">
        <v>7055</v>
      </c>
      <c r="T985">
        <v>43</v>
      </c>
      <c r="U985" s="2">
        <v>0</v>
      </c>
      <c r="V985" s="3">
        <v>0.26</v>
      </c>
      <c r="W985" s="3">
        <v>0.74</v>
      </c>
      <c r="X985" t="s">
        <v>1195</v>
      </c>
      <c r="Y985" t="b">
        <v>0</v>
      </c>
    </row>
    <row r="986" spans="1:25" x14ac:dyDescent="0.25">
      <c r="A986" t="s">
        <v>1096</v>
      </c>
      <c r="B986" t="s">
        <v>1196</v>
      </c>
      <c r="C986" t="s">
        <v>1098</v>
      </c>
      <c r="D986">
        <v>10940</v>
      </c>
      <c r="E986">
        <v>23.8</v>
      </c>
      <c r="F986">
        <v>1092</v>
      </c>
      <c r="G986">
        <v>10.7</v>
      </c>
      <c r="H986">
        <v>1560</v>
      </c>
      <c r="I986">
        <v>60</v>
      </c>
      <c r="J986">
        <v>778</v>
      </c>
      <c r="K986">
        <v>21.2</v>
      </c>
      <c r="L986">
        <v>1475</v>
      </c>
      <c r="M986">
        <v>31.8</v>
      </c>
      <c r="N986">
        <v>1432</v>
      </c>
      <c r="O986" t="s">
        <v>24</v>
      </c>
      <c r="P986">
        <v>0</v>
      </c>
      <c r="Q986">
        <v>709445</v>
      </c>
      <c r="R986" t="s">
        <v>914</v>
      </c>
      <c r="S986" s="1">
        <v>16543</v>
      </c>
      <c r="T986">
        <v>13.7</v>
      </c>
      <c r="U986" s="2">
        <v>0.01</v>
      </c>
      <c r="V986" s="3">
        <v>0.63</v>
      </c>
      <c r="W986" s="3">
        <v>0.37</v>
      </c>
      <c r="X986" t="s">
        <v>1196</v>
      </c>
      <c r="Y986" t="b">
        <v>0</v>
      </c>
    </row>
    <row r="987" spans="1:25" x14ac:dyDescent="0.25">
      <c r="A987" t="s">
        <v>1096</v>
      </c>
      <c r="B987" t="s">
        <v>1197</v>
      </c>
      <c r="C987" t="s">
        <v>1098</v>
      </c>
      <c r="D987">
        <v>10950</v>
      </c>
      <c r="E987">
        <v>27.5</v>
      </c>
      <c r="F987">
        <v>842</v>
      </c>
      <c r="G987">
        <v>13.6</v>
      </c>
      <c r="H987">
        <v>1240</v>
      </c>
      <c r="I987">
        <v>48.4</v>
      </c>
      <c r="J987">
        <v>1047</v>
      </c>
      <c r="K987">
        <v>44.7</v>
      </c>
      <c r="L987">
        <v>899</v>
      </c>
      <c r="M987">
        <v>26.3</v>
      </c>
      <c r="N987">
        <v>1653</v>
      </c>
      <c r="O987" t="s">
        <v>24</v>
      </c>
      <c r="P987">
        <v>0</v>
      </c>
      <c r="Q987">
        <v>609486</v>
      </c>
      <c r="R987" t="s">
        <v>65</v>
      </c>
      <c r="S987" s="1">
        <v>5007</v>
      </c>
      <c r="T987">
        <v>9</v>
      </c>
      <c r="U987" s="2">
        <v>0.01</v>
      </c>
      <c r="V987" s="3" t="s">
        <v>2857</v>
      </c>
      <c r="W987" s="3" t="s">
        <v>2857</v>
      </c>
      <c r="X987" t="s">
        <v>1197</v>
      </c>
      <c r="Y987" t="b">
        <v>0</v>
      </c>
    </row>
    <row r="988" spans="1:25" x14ac:dyDescent="0.25">
      <c r="A988" t="s">
        <v>1096</v>
      </c>
      <c r="B988" t="s">
        <v>1198</v>
      </c>
      <c r="C988" t="s">
        <v>1098</v>
      </c>
      <c r="D988">
        <v>10960</v>
      </c>
      <c r="E988">
        <v>19.5</v>
      </c>
      <c r="F988">
        <v>1420</v>
      </c>
      <c r="G988">
        <v>9.9</v>
      </c>
      <c r="H988">
        <v>1653</v>
      </c>
      <c r="I988">
        <v>55.5</v>
      </c>
      <c r="J988">
        <v>876</v>
      </c>
      <c r="K988">
        <v>28.9</v>
      </c>
      <c r="L988">
        <v>1204</v>
      </c>
      <c r="M988">
        <v>66.400000000000006</v>
      </c>
      <c r="N988">
        <v>458</v>
      </c>
      <c r="O988" t="s">
        <v>24</v>
      </c>
      <c r="P988">
        <v>11</v>
      </c>
      <c r="Q988">
        <v>589247</v>
      </c>
      <c r="R988" t="s">
        <v>1199</v>
      </c>
      <c r="S988" s="1">
        <v>34147</v>
      </c>
      <c r="T988">
        <v>14.7</v>
      </c>
      <c r="U988" s="2">
        <v>0.13</v>
      </c>
      <c r="V988" s="3">
        <v>0.73</v>
      </c>
      <c r="W988" s="3">
        <v>0.27</v>
      </c>
      <c r="X988" t="s">
        <v>1198</v>
      </c>
      <c r="Y988" t="b">
        <v>0</v>
      </c>
    </row>
    <row r="989" spans="1:25" x14ac:dyDescent="0.25">
      <c r="A989" t="s">
        <v>1096</v>
      </c>
      <c r="B989" t="s">
        <v>1200</v>
      </c>
      <c r="C989" t="s">
        <v>1098</v>
      </c>
      <c r="D989">
        <v>10970</v>
      </c>
      <c r="E989">
        <v>16.2</v>
      </c>
      <c r="F989">
        <v>1685</v>
      </c>
      <c r="G989">
        <v>20.7</v>
      </c>
      <c r="H989">
        <v>783</v>
      </c>
      <c r="I989">
        <v>50.8</v>
      </c>
      <c r="J989">
        <v>999</v>
      </c>
      <c r="K989">
        <v>52</v>
      </c>
      <c r="L989">
        <v>772</v>
      </c>
      <c r="M989">
        <v>47.2</v>
      </c>
      <c r="N989">
        <v>883</v>
      </c>
      <c r="O989" t="s">
        <v>24</v>
      </c>
      <c r="P989">
        <v>0</v>
      </c>
      <c r="Q989">
        <v>699439</v>
      </c>
      <c r="R989" t="s">
        <v>719</v>
      </c>
      <c r="S989" s="1">
        <v>71529</v>
      </c>
      <c r="T989">
        <v>60.8</v>
      </c>
      <c r="U989" s="2">
        <v>0.01</v>
      </c>
      <c r="V989" s="3">
        <v>0.38</v>
      </c>
      <c r="W989" s="3">
        <v>0.62</v>
      </c>
      <c r="X989" t="s">
        <v>1200</v>
      </c>
      <c r="Y989" t="b">
        <v>0</v>
      </c>
    </row>
    <row r="990" spans="1:25" x14ac:dyDescent="0.25">
      <c r="A990" t="s">
        <v>1096</v>
      </c>
      <c r="B990" t="s">
        <v>1201</v>
      </c>
      <c r="C990" t="s">
        <v>1098</v>
      </c>
      <c r="D990">
        <v>10980</v>
      </c>
      <c r="E990">
        <v>14.6</v>
      </c>
      <c r="F990">
        <v>1774</v>
      </c>
      <c r="G990">
        <v>14.4</v>
      </c>
      <c r="H990">
        <v>1166</v>
      </c>
      <c r="I990">
        <v>65.5</v>
      </c>
      <c r="J990">
        <v>665</v>
      </c>
      <c r="K990">
        <v>20.9</v>
      </c>
      <c r="L990">
        <v>1485</v>
      </c>
      <c r="M990">
        <v>41.5</v>
      </c>
      <c r="N990">
        <v>1066</v>
      </c>
      <c r="O990" t="s">
        <v>24</v>
      </c>
      <c r="P990">
        <v>0</v>
      </c>
      <c r="Q990">
        <v>622488</v>
      </c>
      <c r="R990" t="s">
        <v>942</v>
      </c>
      <c r="S990" s="1">
        <v>41048</v>
      </c>
      <c r="T990">
        <v>27.5</v>
      </c>
      <c r="U990" s="2">
        <v>0</v>
      </c>
      <c r="V990" s="3">
        <v>0.51</v>
      </c>
      <c r="W990" s="3">
        <v>0.49</v>
      </c>
      <c r="X990" t="s">
        <v>1201</v>
      </c>
      <c r="Y990" t="b">
        <v>0</v>
      </c>
    </row>
    <row r="991" spans="1:25" x14ac:dyDescent="0.25">
      <c r="A991" t="s">
        <v>1096</v>
      </c>
      <c r="B991" t="s">
        <v>1202</v>
      </c>
      <c r="C991" t="s">
        <v>1098</v>
      </c>
      <c r="D991">
        <v>10990</v>
      </c>
      <c r="E991">
        <v>21.9</v>
      </c>
      <c r="F991">
        <v>1239</v>
      </c>
      <c r="G991">
        <v>15.8</v>
      </c>
      <c r="H991">
        <v>1062</v>
      </c>
      <c r="I991">
        <v>54.7</v>
      </c>
      <c r="J991">
        <v>892</v>
      </c>
      <c r="K991">
        <v>28.7</v>
      </c>
      <c r="L991">
        <v>1211</v>
      </c>
      <c r="M991">
        <v>50.7</v>
      </c>
      <c r="N991">
        <v>780</v>
      </c>
      <c r="O991" t="s">
        <v>24</v>
      </c>
      <c r="P991">
        <v>0</v>
      </c>
      <c r="Q991">
        <v>131357</v>
      </c>
      <c r="R991" t="s">
        <v>226</v>
      </c>
      <c r="S991" s="1">
        <v>19228</v>
      </c>
      <c r="T991">
        <v>13.3</v>
      </c>
      <c r="U991" s="2">
        <v>0.05</v>
      </c>
      <c r="V991" s="3">
        <v>0.57999999999999996</v>
      </c>
      <c r="W991" s="3">
        <v>0.42</v>
      </c>
      <c r="X991" t="s">
        <v>1202</v>
      </c>
      <c r="Y991" t="b">
        <v>0</v>
      </c>
    </row>
    <row r="992" spans="1:25" x14ac:dyDescent="0.25">
      <c r="A992" t="s">
        <v>1096</v>
      </c>
      <c r="B992" t="s">
        <v>1203</v>
      </c>
      <c r="C992" t="s">
        <v>1098</v>
      </c>
      <c r="D992">
        <v>11000</v>
      </c>
      <c r="E992">
        <v>19.8</v>
      </c>
      <c r="F992">
        <v>1390</v>
      </c>
      <c r="G992">
        <v>16.100000000000001</v>
      </c>
      <c r="H992">
        <v>1041</v>
      </c>
      <c r="I992">
        <v>45.6</v>
      </c>
      <c r="J992">
        <v>1107</v>
      </c>
      <c r="K992">
        <v>25.2</v>
      </c>
      <c r="L992">
        <v>1332</v>
      </c>
      <c r="M992">
        <v>42.1</v>
      </c>
      <c r="N992">
        <v>1047</v>
      </c>
      <c r="O992" t="s">
        <v>24</v>
      </c>
      <c r="P992">
        <v>0</v>
      </c>
      <c r="Q992">
        <v>633066</v>
      </c>
      <c r="R992" t="s">
        <v>226</v>
      </c>
      <c r="S992" s="1">
        <v>15681</v>
      </c>
      <c r="T992">
        <v>17</v>
      </c>
      <c r="U992" s="2">
        <v>0.06</v>
      </c>
      <c r="V992" s="3">
        <v>0.56999999999999995</v>
      </c>
      <c r="W992" s="3">
        <v>0.43</v>
      </c>
      <c r="X992" t="s">
        <v>1203</v>
      </c>
      <c r="Y992" t="b">
        <v>0</v>
      </c>
    </row>
    <row r="993" spans="1:25" x14ac:dyDescent="0.25">
      <c r="A993" t="s">
        <v>1096</v>
      </c>
      <c r="B993" t="s">
        <v>1204</v>
      </c>
      <c r="C993" t="s">
        <v>1098</v>
      </c>
      <c r="D993">
        <v>11010</v>
      </c>
      <c r="E993">
        <v>18.600000000000001</v>
      </c>
      <c r="F993">
        <v>1493</v>
      </c>
      <c r="G993">
        <v>27.1</v>
      </c>
      <c r="H993">
        <v>538</v>
      </c>
      <c r="I993">
        <v>40.299999999999997</v>
      </c>
      <c r="J993">
        <v>1217</v>
      </c>
      <c r="K993">
        <v>42.5</v>
      </c>
      <c r="L993">
        <v>930</v>
      </c>
      <c r="M993">
        <v>47.6</v>
      </c>
      <c r="N993">
        <v>874</v>
      </c>
      <c r="O993" t="s">
        <v>24</v>
      </c>
      <c r="P993">
        <v>0</v>
      </c>
      <c r="Q993">
        <v>131474</v>
      </c>
      <c r="R993" t="s">
        <v>1205</v>
      </c>
      <c r="S993" s="1">
        <v>12125</v>
      </c>
      <c r="T993">
        <v>30.2</v>
      </c>
      <c r="U993" s="2">
        <v>7.0000000000000007E-2</v>
      </c>
      <c r="V993" s="3">
        <v>0.69</v>
      </c>
      <c r="W993" s="3">
        <v>0.31</v>
      </c>
      <c r="X993" t="s">
        <v>1204</v>
      </c>
      <c r="Y993" t="b">
        <v>0</v>
      </c>
    </row>
    <row r="994" spans="1:25" x14ac:dyDescent="0.25">
      <c r="A994" t="s">
        <v>1096</v>
      </c>
      <c r="B994" t="s">
        <v>1206</v>
      </c>
      <c r="C994" t="s">
        <v>1098</v>
      </c>
      <c r="D994">
        <v>11020</v>
      </c>
      <c r="E994">
        <v>35.200000000000003</v>
      </c>
      <c r="F994">
        <v>456</v>
      </c>
      <c r="G994">
        <v>13.7</v>
      </c>
      <c r="H994">
        <v>1231</v>
      </c>
      <c r="I994">
        <v>31.6</v>
      </c>
      <c r="J994">
        <v>1408</v>
      </c>
      <c r="K994">
        <v>58.8</v>
      </c>
      <c r="L994">
        <v>666</v>
      </c>
      <c r="M994">
        <v>77.400000000000006</v>
      </c>
      <c r="N994">
        <v>288</v>
      </c>
      <c r="O994" t="s">
        <v>24</v>
      </c>
      <c r="P994">
        <v>0</v>
      </c>
      <c r="Q994">
        <v>648710</v>
      </c>
      <c r="R994" t="s">
        <v>186</v>
      </c>
      <c r="S994" s="1">
        <v>2496</v>
      </c>
      <c r="T994">
        <v>4.2</v>
      </c>
      <c r="U994" s="2">
        <v>0.17</v>
      </c>
      <c r="V994" s="3">
        <v>0.26</v>
      </c>
      <c r="W994" s="3">
        <v>0.74</v>
      </c>
      <c r="X994" t="s">
        <v>1206</v>
      </c>
      <c r="Y994" t="b">
        <v>0</v>
      </c>
    </row>
    <row r="995" spans="1:25" x14ac:dyDescent="0.25">
      <c r="A995" t="s">
        <v>1096</v>
      </c>
      <c r="B995" t="s">
        <v>1207</v>
      </c>
      <c r="C995" t="s">
        <v>1098</v>
      </c>
      <c r="D995">
        <v>11030</v>
      </c>
      <c r="E995">
        <v>23.2</v>
      </c>
      <c r="F995">
        <v>1134</v>
      </c>
      <c r="G995">
        <v>13.6</v>
      </c>
      <c r="H995">
        <v>1241</v>
      </c>
      <c r="I995">
        <v>46.7</v>
      </c>
      <c r="J995">
        <v>1082</v>
      </c>
      <c r="K995">
        <v>70.3</v>
      </c>
      <c r="L995">
        <v>425</v>
      </c>
      <c r="M995">
        <v>36.5</v>
      </c>
      <c r="N995">
        <v>1258</v>
      </c>
      <c r="O995" t="s">
        <v>24</v>
      </c>
      <c r="P995">
        <v>0</v>
      </c>
      <c r="Q995">
        <v>633021</v>
      </c>
      <c r="R995" t="s">
        <v>226</v>
      </c>
      <c r="S995" s="1">
        <v>10410</v>
      </c>
      <c r="T995">
        <v>12.1</v>
      </c>
      <c r="U995" s="2">
        <v>0.04</v>
      </c>
      <c r="V995" s="3">
        <v>0.53</v>
      </c>
      <c r="W995" s="3">
        <v>0.47</v>
      </c>
      <c r="X995" t="s">
        <v>1207</v>
      </c>
      <c r="Y995" t="b">
        <v>0</v>
      </c>
    </row>
    <row r="996" spans="1:25" x14ac:dyDescent="0.25">
      <c r="A996" t="s">
        <v>1096</v>
      </c>
      <c r="B996" t="s">
        <v>1208</v>
      </c>
      <c r="C996" t="s">
        <v>1098</v>
      </c>
      <c r="D996">
        <v>11040</v>
      </c>
      <c r="E996">
        <v>27.2</v>
      </c>
      <c r="F996">
        <v>864</v>
      </c>
      <c r="G996">
        <v>11.1</v>
      </c>
      <c r="H996">
        <v>1513</v>
      </c>
      <c r="I996">
        <v>51.2</v>
      </c>
      <c r="J996">
        <v>990</v>
      </c>
      <c r="K996">
        <v>18.3</v>
      </c>
      <c r="L996">
        <v>1644</v>
      </c>
      <c r="M996">
        <v>25.7</v>
      </c>
      <c r="N996">
        <v>1675</v>
      </c>
      <c r="O996" t="s">
        <v>24</v>
      </c>
      <c r="P996">
        <v>0</v>
      </c>
      <c r="Q996">
        <v>681397</v>
      </c>
      <c r="R996" t="s">
        <v>423</v>
      </c>
      <c r="S996" s="1">
        <v>8762</v>
      </c>
      <c r="T996">
        <v>22.7</v>
      </c>
      <c r="U996" s="2">
        <v>0.02</v>
      </c>
      <c r="V996" s="3">
        <v>0.56999999999999995</v>
      </c>
      <c r="W996" s="3">
        <v>0.43</v>
      </c>
      <c r="X996" t="s">
        <v>1208</v>
      </c>
      <c r="Y996" t="b">
        <v>0</v>
      </c>
    </row>
    <row r="997" spans="1:25" x14ac:dyDescent="0.25">
      <c r="A997" t="s">
        <v>1096</v>
      </c>
      <c r="B997" t="s">
        <v>1209</v>
      </c>
      <c r="C997" t="s">
        <v>1098</v>
      </c>
      <c r="D997">
        <v>11050</v>
      </c>
      <c r="E997">
        <v>16.2</v>
      </c>
      <c r="F997">
        <v>1688</v>
      </c>
      <c r="G997">
        <v>14.6</v>
      </c>
      <c r="H997">
        <v>1153</v>
      </c>
      <c r="I997">
        <v>47.5</v>
      </c>
      <c r="J997">
        <v>1070</v>
      </c>
      <c r="K997">
        <v>39.6</v>
      </c>
      <c r="L997">
        <v>988</v>
      </c>
      <c r="M997">
        <v>54</v>
      </c>
      <c r="N997">
        <v>693</v>
      </c>
      <c r="O997" t="s">
        <v>24</v>
      </c>
      <c r="P997">
        <v>0</v>
      </c>
      <c r="Q997">
        <v>587664</v>
      </c>
      <c r="R997" t="s">
        <v>727</v>
      </c>
      <c r="S997" s="1">
        <v>14768</v>
      </c>
      <c r="T997">
        <v>20.7</v>
      </c>
      <c r="U997" s="2">
        <v>0.05</v>
      </c>
      <c r="V997" s="3">
        <v>0.72</v>
      </c>
      <c r="W997" s="3">
        <v>0.28000000000000003</v>
      </c>
      <c r="X997" t="s">
        <v>1209</v>
      </c>
      <c r="Y997" t="b">
        <v>0</v>
      </c>
    </row>
    <row r="998" spans="1:25" x14ac:dyDescent="0.25">
      <c r="A998" t="s">
        <v>1096</v>
      </c>
      <c r="B998" t="s">
        <v>1210</v>
      </c>
      <c r="C998" t="s">
        <v>1098</v>
      </c>
      <c r="D998">
        <v>11060</v>
      </c>
      <c r="E998">
        <v>26.9</v>
      </c>
      <c r="F998">
        <v>879</v>
      </c>
      <c r="G998">
        <v>8.9</v>
      </c>
      <c r="H998">
        <v>1813</v>
      </c>
      <c r="I998">
        <v>53.8</v>
      </c>
      <c r="J998">
        <v>923</v>
      </c>
      <c r="K998">
        <v>17.600000000000001</v>
      </c>
      <c r="L998">
        <v>1693</v>
      </c>
      <c r="M998">
        <v>34.299999999999997</v>
      </c>
      <c r="N998">
        <v>1344</v>
      </c>
      <c r="O998" t="s">
        <v>24</v>
      </c>
      <c r="P998">
        <v>6</v>
      </c>
      <c r="Q998">
        <v>621447</v>
      </c>
      <c r="R998" t="s">
        <v>296</v>
      </c>
      <c r="S998" s="1">
        <v>9968</v>
      </c>
      <c r="T998">
        <v>12.6</v>
      </c>
      <c r="U998" s="2">
        <v>0.08</v>
      </c>
      <c r="V998" s="3">
        <v>0.43</v>
      </c>
      <c r="W998" s="3">
        <v>0.56999999999999995</v>
      </c>
      <c r="X998" t="s">
        <v>1210</v>
      </c>
      <c r="Y998" t="b">
        <v>0</v>
      </c>
    </row>
    <row r="999" spans="1:25" x14ac:dyDescent="0.25">
      <c r="A999" t="s">
        <v>1096</v>
      </c>
      <c r="B999" t="s">
        <v>1211</v>
      </c>
      <c r="C999" t="s">
        <v>1098</v>
      </c>
      <c r="D999">
        <v>11070</v>
      </c>
      <c r="E999">
        <v>21.5</v>
      </c>
      <c r="F999">
        <v>1268</v>
      </c>
      <c r="G999">
        <v>16</v>
      </c>
      <c r="H999">
        <v>1047</v>
      </c>
      <c r="I999">
        <v>43.2</v>
      </c>
      <c r="J999">
        <v>1161</v>
      </c>
      <c r="K999">
        <v>51.5</v>
      </c>
      <c r="L999">
        <v>782</v>
      </c>
      <c r="M999">
        <v>42.2</v>
      </c>
      <c r="N999">
        <v>1045</v>
      </c>
      <c r="O999" t="s">
        <v>24</v>
      </c>
      <c r="P999">
        <v>0</v>
      </c>
      <c r="Q999">
        <v>623016</v>
      </c>
      <c r="R999" t="s">
        <v>226</v>
      </c>
      <c r="S999" s="1">
        <v>35595</v>
      </c>
      <c r="T999">
        <v>13.3</v>
      </c>
      <c r="U999" s="2">
        <v>0.06</v>
      </c>
      <c r="V999" s="3">
        <v>0.54</v>
      </c>
      <c r="W999" s="3">
        <v>0.46</v>
      </c>
      <c r="X999" t="s">
        <v>1211</v>
      </c>
      <c r="Y999" t="b">
        <v>0</v>
      </c>
    </row>
    <row r="1000" spans="1:25" x14ac:dyDescent="0.25">
      <c r="A1000" t="s">
        <v>1096</v>
      </c>
      <c r="B1000" t="s">
        <v>1212</v>
      </c>
      <c r="C1000" t="s">
        <v>1098</v>
      </c>
      <c r="D1000">
        <v>11080</v>
      </c>
      <c r="E1000">
        <v>29.9</v>
      </c>
      <c r="F1000">
        <v>695</v>
      </c>
      <c r="G1000">
        <v>19.3</v>
      </c>
      <c r="H1000">
        <v>849</v>
      </c>
      <c r="I1000">
        <v>22.9</v>
      </c>
      <c r="J1000">
        <v>1614</v>
      </c>
      <c r="K1000">
        <v>66.900000000000006</v>
      </c>
      <c r="L1000">
        <v>505</v>
      </c>
      <c r="M1000">
        <v>61</v>
      </c>
      <c r="N1000">
        <v>564</v>
      </c>
      <c r="O1000" t="s">
        <v>24</v>
      </c>
      <c r="P1000">
        <v>0</v>
      </c>
      <c r="Q1000">
        <v>625668</v>
      </c>
      <c r="R1000" t="s">
        <v>359</v>
      </c>
      <c r="S1000" s="1">
        <v>12158</v>
      </c>
      <c r="T1000">
        <v>14.9</v>
      </c>
      <c r="U1000" s="2">
        <v>0.13</v>
      </c>
      <c r="V1000" s="3">
        <v>0.71</v>
      </c>
      <c r="W1000" s="3">
        <v>0.28999999999999998</v>
      </c>
      <c r="X1000" t="s">
        <v>1212</v>
      </c>
      <c r="Y1000" t="b">
        <v>0</v>
      </c>
    </row>
    <row r="1001" spans="1:25" x14ac:dyDescent="0.25">
      <c r="A1001" t="s">
        <v>1096</v>
      </c>
      <c r="B1001" t="s">
        <v>1213</v>
      </c>
      <c r="C1001" t="s">
        <v>1098</v>
      </c>
      <c r="D1001">
        <v>11090</v>
      </c>
      <c r="E1001">
        <v>12.1</v>
      </c>
      <c r="F1001">
        <v>1873</v>
      </c>
      <c r="G1001">
        <v>16.600000000000001</v>
      </c>
      <c r="H1001">
        <v>1001</v>
      </c>
      <c r="I1001">
        <v>55.7</v>
      </c>
      <c r="J1001">
        <v>869</v>
      </c>
      <c r="K1001">
        <v>17.5</v>
      </c>
      <c r="L1001">
        <v>1700</v>
      </c>
      <c r="M1001">
        <v>34</v>
      </c>
      <c r="N1001">
        <v>1356</v>
      </c>
      <c r="O1001" t="s">
        <v>24</v>
      </c>
      <c r="P1001">
        <v>0</v>
      </c>
      <c r="Q1001">
        <v>670545</v>
      </c>
      <c r="R1001" t="s">
        <v>423</v>
      </c>
      <c r="S1001" s="1">
        <v>3452</v>
      </c>
      <c r="T1001">
        <v>23.6</v>
      </c>
      <c r="U1001" s="2">
        <v>0</v>
      </c>
      <c r="V1001" s="3">
        <v>0.55000000000000004</v>
      </c>
      <c r="W1001" s="3">
        <v>0.45</v>
      </c>
      <c r="X1001" t="s">
        <v>1213</v>
      </c>
      <c r="Y1001" t="b">
        <v>0</v>
      </c>
    </row>
    <row r="1002" spans="1:25" x14ac:dyDescent="0.25">
      <c r="A1002" t="s">
        <v>1096</v>
      </c>
      <c r="B1002" t="s">
        <v>1214</v>
      </c>
      <c r="C1002" t="s">
        <v>1098</v>
      </c>
      <c r="D1002">
        <v>11100</v>
      </c>
      <c r="E1002">
        <v>27.5</v>
      </c>
      <c r="F1002">
        <v>843</v>
      </c>
      <c r="G1002">
        <v>18.899999999999999</v>
      </c>
      <c r="H1002">
        <v>870</v>
      </c>
      <c r="I1002">
        <v>39.1</v>
      </c>
      <c r="J1002">
        <v>1237</v>
      </c>
      <c r="K1002">
        <v>24.7</v>
      </c>
      <c r="L1002">
        <v>1344</v>
      </c>
      <c r="M1002">
        <v>32.1</v>
      </c>
      <c r="N1002">
        <v>1421</v>
      </c>
      <c r="O1002" t="s">
        <v>24</v>
      </c>
      <c r="P1002">
        <v>0</v>
      </c>
      <c r="Q1002">
        <v>623892</v>
      </c>
      <c r="R1002" t="s">
        <v>423</v>
      </c>
      <c r="S1002" s="1">
        <v>13164</v>
      </c>
      <c r="T1002">
        <v>32.299999999999997</v>
      </c>
      <c r="U1002" s="2">
        <v>7.0000000000000007E-2</v>
      </c>
      <c r="V1002" s="3">
        <v>0.62</v>
      </c>
      <c r="W1002" s="3">
        <v>0.38</v>
      </c>
      <c r="X1002" t="s">
        <v>1214</v>
      </c>
      <c r="Y1002" t="b">
        <v>0</v>
      </c>
    </row>
    <row r="1003" spans="1:25" x14ac:dyDescent="0.25">
      <c r="A1003" t="s">
        <v>1096</v>
      </c>
      <c r="B1003" t="s">
        <v>1215</v>
      </c>
      <c r="C1003" t="s">
        <v>1098</v>
      </c>
      <c r="D1003">
        <v>11110</v>
      </c>
      <c r="E1003">
        <v>39</v>
      </c>
      <c r="F1003">
        <v>338</v>
      </c>
      <c r="G1003">
        <v>11.8</v>
      </c>
      <c r="H1003">
        <v>1428</v>
      </c>
      <c r="I1003">
        <v>40</v>
      </c>
      <c r="J1003">
        <v>1222</v>
      </c>
      <c r="K1003">
        <v>39.1</v>
      </c>
      <c r="L1003">
        <v>1005</v>
      </c>
      <c r="M1003">
        <v>29.9</v>
      </c>
      <c r="N1003">
        <v>1496</v>
      </c>
      <c r="O1003" t="s">
        <v>24</v>
      </c>
      <c r="P1003">
        <v>0</v>
      </c>
      <c r="Q1003">
        <v>707302</v>
      </c>
      <c r="R1003" t="s">
        <v>777</v>
      </c>
      <c r="S1003" s="1">
        <v>5705</v>
      </c>
      <c r="T1003">
        <v>13.1</v>
      </c>
      <c r="U1003" s="2">
        <v>0.08</v>
      </c>
      <c r="V1003" s="3">
        <v>0.77</v>
      </c>
      <c r="W1003" s="3">
        <v>0.23</v>
      </c>
      <c r="X1003" t="s">
        <v>1215</v>
      </c>
      <c r="Y1003" t="b">
        <v>0</v>
      </c>
    </row>
    <row r="1004" spans="1:25" x14ac:dyDescent="0.25">
      <c r="A1004" t="s">
        <v>1096</v>
      </c>
      <c r="B1004" t="s">
        <v>1216</v>
      </c>
      <c r="C1004" t="s">
        <v>1098</v>
      </c>
      <c r="D1004">
        <v>11120</v>
      </c>
      <c r="E1004">
        <v>28.7</v>
      </c>
      <c r="F1004">
        <v>757</v>
      </c>
      <c r="G1004">
        <v>10.6</v>
      </c>
      <c r="H1004">
        <v>1575</v>
      </c>
      <c r="I1004">
        <v>47.9</v>
      </c>
      <c r="J1004">
        <v>1061</v>
      </c>
      <c r="K1004">
        <v>39.6</v>
      </c>
      <c r="L1004">
        <v>989</v>
      </c>
      <c r="M1004">
        <v>43.8</v>
      </c>
      <c r="N1004">
        <v>995</v>
      </c>
      <c r="O1004" t="s">
        <v>24</v>
      </c>
      <c r="P1004">
        <v>0</v>
      </c>
      <c r="Q1004">
        <v>623631</v>
      </c>
      <c r="R1004" t="s">
        <v>777</v>
      </c>
      <c r="S1004" s="1">
        <v>6340</v>
      </c>
      <c r="T1004">
        <v>5.4</v>
      </c>
      <c r="U1004" s="2">
        <v>0.17</v>
      </c>
      <c r="V1004" s="3">
        <v>0.73</v>
      </c>
      <c r="W1004" s="3">
        <v>0.27</v>
      </c>
      <c r="X1004" t="s">
        <v>1216</v>
      </c>
      <c r="Y1004" t="b">
        <v>0</v>
      </c>
    </row>
    <row r="1005" spans="1:25" x14ac:dyDescent="0.25">
      <c r="A1005" t="s">
        <v>1096</v>
      </c>
      <c r="B1005" t="s">
        <v>1217</v>
      </c>
      <c r="C1005" t="s">
        <v>1098</v>
      </c>
      <c r="D1005">
        <v>11130</v>
      </c>
      <c r="E1005">
        <v>26.5</v>
      </c>
      <c r="F1005">
        <v>910</v>
      </c>
      <c r="G1005">
        <v>13.5</v>
      </c>
      <c r="H1005">
        <v>1254</v>
      </c>
      <c r="I1005">
        <v>43.6</v>
      </c>
      <c r="J1005">
        <v>1152</v>
      </c>
      <c r="K1005">
        <v>43.3</v>
      </c>
      <c r="L1005">
        <v>917</v>
      </c>
      <c r="M1005">
        <v>31</v>
      </c>
      <c r="N1005">
        <v>1465</v>
      </c>
      <c r="O1005" t="s">
        <v>24</v>
      </c>
      <c r="P1005">
        <v>0</v>
      </c>
      <c r="Q1005">
        <v>670554</v>
      </c>
      <c r="R1005" t="s">
        <v>777</v>
      </c>
      <c r="S1005" s="1">
        <v>10068</v>
      </c>
      <c r="T1005">
        <v>6.4</v>
      </c>
      <c r="U1005" s="2">
        <v>0.08</v>
      </c>
      <c r="V1005" s="3">
        <v>0.71</v>
      </c>
      <c r="W1005" s="3">
        <v>0.28999999999999998</v>
      </c>
      <c r="X1005" t="s">
        <v>1217</v>
      </c>
      <c r="Y1005" t="b">
        <v>0</v>
      </c>
    </row>
    <row r="1006" spans="1:25" x14ac:dyDescent="0.25">
      <c r="A1006" t="s">
        <v>1096</v>
      </c>
      <c r="B1006" t="s">
        <v>1218</v>
      </c>
      <c r="C1006" t="s">
        <v>1098</v>
      </c>
      <c r="D1006">
        <v>11140</v>
      </c>
      <c r="E1006">
        <v>17.100000000000001</v>
      </c>
      <c r="F1006">
        <v>1618</v>
      </c>
      <c r="G1006">
        <v>8.1</v>
      </c>
      <c r="H1006">
        <v>1873</v>
      </c>
      <c r="I1006">
        <v>55.6</v>
      </c>
      <c r="J1006">
        <v>874</v>
      </c>
      <c r="K1006">
        <v>16.899999999999999</v>
      </c>
      <c r="L1006">
        <v>1763</v>
      </c>
      <c r="M1006">
        <v>50</v>
      </c>
      <c r="N1006">
        <v>802</v>
      </c>
      <c r="O1006" t="s">
        <v>24</v>
      </c>
      <c r="P1006">
        <v>0</v>
      </c>
      <c r="Q1006">
        <v>670644</v>
      </c>
      <c r="R1006" t="s">
        <v>565</v>
      </c>
      <c r="S1006" s="1">
        <v>9704</v>
      </c>
      <c r="T1006">
        <v>19.899999999999999</v>
      </c>
      <c r="U1006" s="2">
        <v>0</v>
      </c>
      <c r="V1006" s="3">
        <v>0.22</v>
      </c>
      <c r="W1006" s="3">
        <v>0.78</v>
      </c>
      <c r="X1006" t="s">
        <v>1218</v>
      </c>
      <c r="Y1006" t="b">
        <v>0</v>
      </c>
    </row>
    <row r="1007" spans="1:25" x14ac:dyDescent="0.25">
      <c r="A1007" t="s">
        <v>1096</v>
      </c>
      <c r="B1007" t="s">
        <v>1219</v>
      </c>
      <c r="C1007" t="s">
        <v>1098</v>
      </c>
      <c r="D1007">
        <v>11150</v>
      </c>
      <c r="E1007">
        <v>20.399999999999999</v>
      </c>
      <c r="F1007">
        <v>1343</v>
      </c>
      <c r="G1007">
        <v>17.8</v>
      </c>
      <c r="H1007">
        <v>928</v>
      </c>
      <c r="I1007">
        <v>43.8</v>
      </c>
      <c r="J1007">
        <v>1144</v>
      </c>
      <c r="K1007">
        <v>70.7</v>
      </c>
      <c r="L1007">
        <v>414</v>
      </c>
      <c r="M1007">
        <v>41.2</v>
      </c>
      <c r="N1007">
        <v>1074</v>
      </c>
      <c r="O1007" t="s">
        <v>24</v>
      </c>
      <c r="P1007">
        <v>0</v>
      </c>
      <c r="Q1007">
        <v>633069</v>
      </c>
      <c r="R1007" t="s">
        <v>226</v>
      </c>
      <c r="S1007" s="1">
        <v>12189</v>
      </c>
      <c r="T1007">
        <v>16.5</v>
      </c>
      <c r="U1007" s="2">
        <v>0.08</v>
      </c>
      <c r="V1007" s="3">
        <v>0.5</v>
      </c>
      <c r="W1007" s="3">
        <v>0.5</v>
      </c>
      <c r="X1007" t="s">
        <v>1219</v>
      </c>
      <c r="Y1007" t="b">
        <v>0</v>
      </c>
    </row>
    <row r="1008" spans="1:25" x14ac:dyDescent="0.25">
      <c r="A1008" t="s">
        <v>1096</v>
      </c>
      <c r="B1008" t="s">
        <v>1220</v>
      </c>
      <c r="C1008" t="s">
        <v>1098</v>
      </c>
      <c r="D1008">
        <v>11160</v>
      </c>
      <c r="E1008">
        <v>16.399999999999999</v>
      </c>
      <c r="F1008">
        <v>1671</v>
      </c>
      <c r="G1008">
        <v>25.1</v>
      </c>
      <c r="H1008">
        <v>606</v>
      </c>
      <c r="I1008">
        <v>43.4</v>
      </c>
      <c r="J1008">
        <v>1155</v>
      </c>
      <c r="K1008">
        <v>47.1</v>
      </c>
      <c r="L1008">
        <v>862</v>
      </c>
      <c r="M1008">
        <v>29.5</v>
      </c>
      <c r="N1008">
        <v>1520</v>
      </c>
      <c r="O1008" t="s">
        <v>24</v>
      </c>
      <c r="P1008">
        <v>0</v>
      </c>
      <c r="Q1008">
        <v>707840</v>
      </c>
      <c r="R1008" t="s">
        <v>228</v>
      </c>
      <c r="S1008" s="1">
        <v>4415</v>
      </c>
      <c r="T1008">
        <v>18.600000000000001</v>
      </c>
      <c r="U1008" s="2">
        <v>0.02</v>
      </c>
      <c r="V1008" s="3">
        <v>0.25</v>
      </c>
      <c r="W1008" s="3">
        <v>0.75</v>
      </c>
      <c r="X1008" t="s">
        <v>1220</v>
      </c>
      <c r="Y1008" t="b">
        <v>0</v>
      </c>
    </row>
    <row r="1009" spans="1:25" x14ac:dyDescent="0.25">
      <c r="A1009" t="s">
        <v>1096</v>
      </c>
      <c r="B1009" t="s">
        <v>1221</v>
      </c>
      <c r="C1009" t="s">
        <v>1098</v>
      </c>
      <c r="D1009">
        <v>11170</v>
      </c>
      <c r="E1009">
        <v>17.2</v>
      </c>
      <c r="F1009">
        <v>1613</v>
      </c>
      <c r="G1009">
        <v>9.5</v>
      </c>
      <c r="H1009">
        <v>1713</v>
      </c>
      <c r="I1009">
        <v>66</v>
      </c>
      <c r="J1009">
        <v>648</v>
      </c>
      <c r="K1009">
        <v>19.2</v>
      </c>
      <c r="L1009">
        <v>1575</v>
      </c>
      <c r="M1009">
        <v>49.6</v>
      </c>
      <c r="N1009">
        <v>815</v>
      </c>
      <c r="O1009" t="s">
        <v>24</v>
      </c>
      <c r="P1009">
        <v>0</v>
      </c>
      <c r="Q1009">
        <v>644081</v>
      </c>
      <c r="R1009" t="s">
        <v>746</v>
      </c>
      <c r="S1009" s="1">
        <v>75399</v>
      </c>
      <c r="T1009">
        <v>17.7</v>
      </c>
      <c r="U1009" s="2">
        <v>0.01</v>
      </c>
      <c r="V1009" s="3">
        <v>0.54</v>
      </c>
      <c r="W1009" s="3">
        <v>0.46</v>
      </c>
      <c r="X1009" t="s">
        <v>1221</v>
      </c>
      <c r="Y1009" t="b">
        <v>0</v>
      </c>
    </row>
    <row r="1010" spans="1:25" x14ac:dyDescent="0.25">
      <c r="A1010" t="s">
        <v>1096</v>
      </c>
      <c r="B1010" t="s">
        <v>1222</v>
      </c>
      <c r="C1010" t="s">
        <v>1098</v>
      </c>
      <c r="D1010">
        <v>11180</v>
      </c>
      <c r="E1010">
        <v>11.5</v>
      </c>
      <c r="F1010">
        <v>1888</v>
      </c>
      <c r="G1010">
        <v>9.4</v>
      </c>
      <c r="H1010">
        <v>1735</v>
      </c>
      <c r="I1010">
        <v>60</v>
      </c>
      <c r="J1010">
        <v>780</v>
      </c>
      <c r="K1010">
        <v>15.8</v>
      </c>
      <c r="L1010">
        <v>1885</v>
      </c>
      <c r="M1010">
        <v>48.6</v>
      </c>
      <c r="N1010">
        <v>847</v>
      </c>
      <c r="O1010" t="s">
        <v>24</v>
      </c>
      <c r="P1010">
        <v>0</v>
      </c>
      <c r="Q1010">
        <v>718821</v>
      </c>
      <c r="R1010" t="s">
        <v>565</v>
      </c>
      <c r="S1010" s="1">
        <v>8459</v>
      </c>
      <c r="T1010">
        <v>23.6</v>
      </c>
      <c r="U1010" s="2">
        <v>0</v>
      </c>
      <c r="V1010" s="3">
        <v>0.44</v>
      </c>
      <c r="W1010" s="3">
        <v>0.56000000000000005</v>
      </c>
      <c r="X1010" t="s">
        <v>1222</v>
      </c>
      <c r="Y1010" t="b">
        <v>0</v>
      </c>
    </row>
    <row r="1011" spans="1:25" x14ac:dyDescent="0.25">
      <c r="A1011" t="s">
        <v>1096</v>
      </c>
      <c r="B1011" t="s">
        <v>1223</v>
      </c>
      <c r="C1011" t="s">
        <v>1098</v>
      </c>
      <c r="D1011">
        <v>11190</v>
      </c>
      <c r="E1011">
        <v>18</v>
      </c>
      <c r="F1011">
        <v>1549</v>
      </c>
      <c r="G1011">
        <v>13.1</v>
      </c>
      <c r="H1011">
        <v>1291</v>
      </c>
      <c r="I1011">
        <v>55.3</v>
      </c>
      <c r="J1011">
        <v>881</v>
      </c>
      <c r="K1011">
        <v>23.5</v>
      </c>
      <c r="L1011">
        <v>1382</v>
      </c>
      <c r="M1011">
        <v>50.5</v>
      </c>
      <c r="N1011">
        <v>789</v>
      </c>
      <c r="O1011" t="s">
        <v>24</v>
      </c>
      <c r="P1011">
        <v>0</v>
      </c>
      <c r="Q1011">
        <v>719246</v>
      </c>
      <c r="R1011" t="s">
        <v>1224</v>
      </c>
      <c r="S1011" s="1">
        <v>4833</v>
      </c>
      <c r="T1011">
        <v>14</v>
      </c>
      <c r="U1011" s="2">
        <v>0.02</v>
      </c>
      <c r="V1011" s="3">
        <v>0.33</v>
      </c>
      <c r="W1011" s="3">
        <v>0.67</v>
      </c>
      <c r="X1011" t="s">
        <v>1223</v>
      </c>
      <c r="Y1011" t="b">
        <v>0</v>
      </c>
    </row>
    <row r="1012" spans="1:25" x14ac:dyDescent="0.25">
      <c r="A1012" t="s">
        <v>1096</v>
      </c>
      <c r="B1012" t="s">
        <v>1225</v>
      </c>
      <c r="C1012" t="s">
        <v>1098</v>
      </c>
      <c r="D1012">
        <v>11200</v>
      </c>
      <c r="E1012">
        <v>30.4</v>
      </c>
      <c r="F1012">
        <v>671</v>
      </c>
      <c r="G1012">
        <v>17.5</v>
      </c>
      <c r="H1012">
        <v>942</v>
      </c>
      <c r="I1012">
        <v>32.6</v>
      </c>
      <c r="J1012">
        <v>1387</v>
      </c>
      <c r="K1012">
        <v>73.2</v>
      </c>
      <c r="L1012">
        <v>364</v>
      </c>
      <c r="M1012">
        <v>23.6</v>
      </c>
      <c r="N1012">
        <v>1756</v>
      </c>
      <c r="O1012" t="s">
        <v>24</v>
      </c>
      <c r="P1012">
        <v>0</v>
      </c>
      <c r="Q1012">
        <v>589313</v>
      </c>
      <c r="R1012" t="s">
        <v>65</v>
      </c>
      <c r="S1012" s="1">
        <v>4540</v>
      </c>
      <c r="T1012">
        <v>7.4</v>
      </c>
      <c r="U1012" s="2">
        <v>0.03</v>
      </c>
      <c r="V1012" s="3">
        <v>0.53</v>
      </c>
      <c r="W1012" s="3">
        <v>0.47</v>
      </c>
      <c r="X1012" t="s">
        <v>1225</v>
      </c>
      <c r="Y1012" t="b">
        <v>0</v>
      </c>
    </row>
    <row r="1013" spans="1:25" x14ac:dyDescent="0.25">
      <c r="A1013" t="s">
        <v>1096</v>
      </c>
      <c r="B1013" t="s">
        <v>1226</v>
      </c>
      <c r="C1013" t="s">
        <v>1098</v>
      </c>
      <c r="D1013">
        <v>11210</v>
      </c>
      <c r="E1013">
        <v>13</v>
      </c>
      <c r="F1013">
        <v>1844</v>
      </c>
      <c r="G1013">
        <v>9.8000000000000007</v>
      </c>
      <c r="H1013">
        <v>1673</v>
      </c>
      <c r="I1013">
        <v>63.4</v>
      </c>
      <c r="J1013">
        <v>702</v>
      </c>
      <c r="K1013">
        <v>16.100000000000001</v>
      </c>
      <c r="L1013">
        <v>1853</v>
      </c>
      <c r="M1013">
        <v>76.099999999999994</v>
      </c>
      <c r="N1013">
        <v>312</v>
      </c>
      <c r="O1013" t="s">
        <v>24</v>
      </c>
      <c r="P1013">
        <v>0</v>
      </c>
      <c r="Q1013">
        <v>709730</v>
      </c>
      <c r="R1013" t="s">
        <v>298</v>
      </c>
      <c r="S1013" s="1">
        <v>21759</v>
      </c>
      <c r="T1013">
        <v>18.2</v>
      </c>
      <c r="U1013" s="2">
        <v>0.02</v>
      </c>
      <c r="V1013" s="3">
        <v>0.62</v>
      </c>
      <c r="W1013" s="3">
        <v>0.38</v>
      </c>
      <c r="X1013" t="s">
        <v>1226</v>
      </c>
      <c r="Y1013" t="b">
        <v>0</v>
      </c>
    </row>
    <row r="1014" spans="1:25" x14ac:dyDescent="0.25">
      <c r="A1014" t="s">
        <v>1096</v>
      </c>
      <c r="B1014" t="s">
        <v>1227</v>
      </c>
      <c r="C1014" t="s">
        <v>1098</v>
      </c>
      <c r="D1014">
        <v>11220</v>
      </c>
      <c r="E1014">
        <v>30.8</v>
      </c>
      <c r="F1014">
        <v>650</v>
      </c>
      <c r="G1014">
        <v>24.9</v>
      </c>
      <c r="H1014">
        <v>618</v>
      </c>
      <c r="I1014">
        <v>29.7</v>
      </c>
      <c r="J1014">
        <v>1453</v>
      </c>
      <c r="K1014">
        <v>88.8</v>
      </c>
      <c r="L1014">
        <v>176</v>
      </c>
      <c r="M1014">
        <v>44.4</v>
      </c>
      <c r="N1014">
        <v>977</v>
      </c>
      <c r="O1014" t="s">
        <v>24</v>
      </c>
      <c r="P1014">
        <v>0</v>
      </c>
      <c r="Q1014">
        <v>841</v>
      </c>
      <c r="R1014" t="s">
        <v>228</v>
      </c>
      <c r="S1014" s="1">
        <v>11001</v>
      </c>
      <c r="T1014">
        <v>9.5</v>
      </c>
      <c r="U1014" s="2">
        <v>7.0000000000000007E-2</v>
      </c>
      <c r="V1014" s="3">
        <v>0.35</v>
      </c>
      <c r="W1014" s="3">
        <v>0.65</v>
      </c>
      <c r="X1014" t="s">
        <v>1227</v>
      </c>
      <c r="Y1014" t="b">
        <v>0</v>
      </c>
    </row>
    <row r="1015" spans="1:25" x14ac:dyDescent="0.25">
      <c r="A1015" t="s">
        <v>1096</v>
      </c>
      <c r="B1015" t="s">
        <v>1228</v>
      </c>
      <c r="C1015" t="s">
        <v>1098</v>
      </c>
      <c r="D1015">
        <v>11230</v>
      </c>
      <c r="E1015">
        <v>27.6</v>
      </c>
      <c r="F1015">
        <v>834</v>
      </c>
      <c r="G1015">
        <v>27.8</v>
      </c>
      <c r="H1015">
        <v>518</v>
      </c>
      <c r="I1015">
        <v>24.8</v>
      </c>
      <c r="J1015">
        <v>1566</v>
      </c>
      <c r="K1015">
        <v>60.6</v>
      </c>
      <c r="L1015">
        <v>633</v>
      </c>
      <c r="M1015">
        <v>48.8</v>
      </c>
      <c r="N1015">
        <v>837</v>
      </c>
      <c r="O1015" t="s">
        <v>24</v>
      </c>
      <c r="P1015">
        <v>0</v>
      </c>
      <c r="Q1015">
        <v>1004</v>
      </c>
      <c r="R1015" t="s">
        <v>228</v>
      </c>
      <c r="S1015" s="1">
        <v>12329</v>
      </c>
      <c r="T1015">
        <v>14.9</v>
      </c>
      <c r="U1015" s="2">
        <v>0.12</v>
      </c>
      <c r="V1015" s="3">
        <v>0.56000000000000005</v>
      </c>
      <c r="W1015" s="3">
        <v>0.44</v>
      </c>
      <c r="X1015" t="s">
        <v>1228</v>
      </c>
      <c r="Y1015" t="b">
        <v>0</v>
      </c>
    </row>
    <row r="1016" spans="1:25" x14ac:dyDescent="0.25">
      <c r="A1016" t="s">
        <v>1096</v>
      </c>
      <c r="B1016" t="s">
        <v>1229</v>
      </c>
      <c r="C1016" t="s">
        <v>1098</v>
      </c>
      <c r="D1016">
        <v>11240</v>
      </c>
      <c r="E1016">
        <v>23.8</v>
      </c>
      <c r="F1016">
        <v>1093</v>
      </c>
      <c r="G1016">
        <v>25.2</v>
      </c>
      <c r="H1016">
        <v>603</v>
      </c>
      <c r="I1016">
        <v>33.799999999999997</v>
      </c>
      <c r="J1016">
        <v>1356</v>
      </c>
      <c r="K1016">
        <v>78.8</v>
      </c>
      <c r="L1016">
        <v>280</v>
      </c>
      <c r="M1016">
        <v>32.5</v>
      </c>
      <c r="N1016">
        <v>1404</v>
      </c>
      <c r="O1016" t="s">
        <v>24</v>
      </c>
      <c r="P1016">
        <v>0</v>
      </c>
      <c r="Q1016">
        <v>951</v>
      </c>
      <c r="R1016" t="s">
        <v>228</v>
      </c>
      <c r="S1016" s="1">
        <v>14394</v>
      </c>
      <c r="T1016">
        <v>15.5</v>
      </c>
      <c r="U1016" s="2">
        <v>0.06</v>
      </c>
      <c r="V1016" s="3">
        <v>0.42</v>
      </c>
      <c r="W1016" s="3">
        <v>0.57999999999999996</v>
      </c>
      <c r="X1016" t="s">
        <v>1230</v>
      </c>
      <c r="Y1016" t="b">
        <v>0</v>
      </c>
    </row>
    <row r="1017" spans="1:25" x14ac:dyDescent="0.25">
      <c r="A1017" t="s">
        <v>1096</v>
      </c>
      <c r="B1017" t="s">
        <v>1231</v>
      </c>
      <c r="C1017" t="s">
        <v>1098</v>
      </c>
      <c r="D1017">
        <v>11250</v>
      </c>
      <c r="E1017">
        <v>25.1</v>
      </c>
      <c r="F1017">
        <v>993</v>
      </c>
      <c r="G1017">
        <v>13.6</v>
      </c>
      <c r="H1017">
        <v>1243</v>
      </c>
      <c r="I1017">
        <v>50.8</v>
      </c>
      <c r="J1017">
        <v>1000</v>
      </c>
      <c r="K1017">
        <v>18.399999999999999</v>
      </c>
      <c r="L1017">
        <v>1635</v>
      </c>
      <c r="M1017">
        <v>24.1</v>
      </c>
      <c r="N1017">
        <v>1737</v>
      </c>
      <c r="O1017" t="s">
        <v>24</v>
      </c>
      <c r="P1017">
        <v>0</v>
      </c>
      <c r="Q1017">
        <v>724904</v>
      </c>
      <c r="R1017" t="s">
        <v>296</v>
      </c>
      <c r="S1017" s="1">
        <v>6643</v>
      </c>
      <c r="T1017">
        <v>19.8</v>
      </c>
      <c r="U1017" s="2">
        <v>0.05</v>
      </c>
      <c r="V1017" s="3">
        <v>0.22</v>
      </c>
      <c r="W1017" s="3">
        <v>0.78</v>
      </c>
      <c r="X1017" t="s">
        <v>1231</v>
      </c>
      <c r="Y1017" t="b">
        <v>0</v>
      </c>
    </row>
    <row r="1018" spans="1:25" x14ac:dyDescent="0.25">
      <c r="A1018" t="s">
        <v>1096</v>
      </c>
      <c r="B1018" t="s">
        <v>1232</v>
      </c>
      <c r="C1018" t="s">
        <v>1098</v>
      </c>
      <c r="D1018">
        <v>11260</v>
      </c>
      <c r="E1018">
        <v>37.200000000000003</v>
      </c>
      <c r="F1018">
        <v>386</v>
      </c>
      <c r="G1018">
        <v>14.1</v>
      </c>
      <c r="H1018">
        <v>1199</v>
      </c>
      <c r="I1018">
        <v>39</v>
      </c>
      <c r="J1018">
        <v>1243</v>
      </c>
      <c r="K1018">
        <v>21.4</v>
      </c>
      <c r="L1018">
        <v>1464</v>
      </c>
      <c r="M1018">
        <v>38.700000000000003</v>
      </c>
      <c r="N1018">
        <v>1162</v>
      </c>
      <c r="O1018" t="s">
        <v>24</v>
      </c>
      <c r="P1018">
        <v>0</v>
      </c>
      <c r="Q1018">
        <v>625161</v>
      </c>
      <c r="R1018" t="s">
        <v>469</v>
      </c>
      <c r="S1018" s="1">
        <v>18828</v>
      </c>
      <c r="T1018">
        <v>12.8</v>
      </c>
      <c r="U1018" s="2">
        <v>0.13</v>
      </c>
      <c r="V1018" s="3">
        <v>0.52</v>
      </c>
      <c r="W1018" s="3">
        <v>0.48</v>
      </c>
      <c r="X1018" t="s">
        <v>1232</v>
      </c>
      <c r="Y1018" t="b">
        <v>0</v>
      </c>
    </row>
    <row r="1019" spans="1:25" x14ac:dyDescent="0.25">
      <c r="A1019" t="s">
        <v>1096</v>
      </c>
      <c r="B1019" t="s">
        <v>1233</v>
      </c>
      <c r="C1019" t="s">
        <v>1098</v>
      </c>
      <c r="D1019">
        <v>11270</v>
      </c>
      <c r="E1019">
        <v>23.8</v>
      </c>
      <c r="F1019">
        <v>1094</v>
      </c>
      <c r="G1019">
        <v>21.1</v>
      </c>
      <c r="H1019">
        <v>764</v>
      </c>
      <c r="I1019">
        <v>38</v>
      </c>
      <c r="J1019">
        <v>1257</v>
      </c>
      <c r="K1019">
        <v>30.8</v>
      </c>
      <c r="L1019">
        <v>1163</v>
      </c>
      <c r="M1019">
        <v>33.6</v>
      </c>
      <c r="N1019">
        <v>1368</v>
      </c>
      <c r="O1019" t="s">
        <v>24</v>
      </c>
      <c r="P1019">
        <v>0</v>
      </c>
      <c r="Q1019">
        <v>131506</v>
      </c>
      <c r="R1019" t="s">
        <v>777</v>
      </c>
      <c r="S1019" s="1">
        <v>18122</v>
      </c>
      <c r="T1019">
        <v>12</v>
      </c>
      <c r="U1019" s="2">
        <v>0.05</v>
      </c>
      <c r="V1019" s="3">
        <v>0.67</v>
      </c>
      <c r="W1019" s="3">
        <v>0.33</v>
      </c>
      <c r="X1019" t="s">
        <v>1233</v>
      </c>
      <c r="Y1019" t="b">
        <v>0</v>
      </c>
    </row>
    <row r="1020" spans="1:25" x14ac:dyDescent="0.25">
      <c r="A1020" t="s">
        <v>1096</v>
      </c>
      <c r="B1020" t="s">
        <v>1234</v>
      </c>
      <c r="C1020" t="s">
        <v>1098</v>
      </c>
      <c r="D1020">
        <v>11280</v>
      </c>
      <c r="E1020">
        <v>30.6</v>
      </c>
      <c r="F1020">
        <v>661</v>
      </c>
      <c r="G1020">
        <v>15</v>
      </c>
      <c r="H1020">
        <v>1123</v>
      </c>
      <c r="I1020">
        <v>41.8</v>
      </c>
      <c r="J1020">
        <v>1185</v>
      </c>
      <c r="K1020">
        <v>49.7</v>
      </c>
      <c r="L1020">
        <v>814</v>
      </c>
      <c r="M1020">
        <v>29</v>
      </c>
      <c r="N1020">
        <v>1539</v>
      </c>
      <c r="O1020" t="s">
        <v>24</v>
      </c>
      <c r="P1020">
        <v>0</v>
      </c>
      <c r="Q1020">
        <v>131303</v>
      </c>
      <c r="R1020" t="s">
        <v>65</v>
      </c>
      <c r="S1020" s="1">
        <v>11942</v>
      </c>
      <c r="T1020">
        <v>7.2</v>
      </c>
      <c r="U1020" s="2">
        <v>0.03</v>
      </c>
      <c r="V1020" s="3">
        <v>0.37</v>
      </c>
      <c r="W1020" s="3">
        <v>0.63</v>
      </c>
      <c r="X1020" t="s">
        <v>1234</v>
      </c>
      <c r="Y1020" t="b">
        <v>0</v>
      </c>
    </row>
    <row r="1021" spans="1:25" x14ac:dyDescent="0.25">
      <c r="A1021" t="s">
        <v>1096</v>
      </c>
      <c r="B1021" t="s">
        <v>1235</v>
      </c>
      <c r="C1021" t="s">
        <v>1098</v>
      </c>
      <c r="D1021">
        <v>11290</v>
      </c>
      <c r="E1021">
        <v>17.3</v>
      </c>
      <c r="F1021">
        <v>1609</v>
      </c>
      <c r="G1021">
        <v>13.3</v>
      </c>
      <c r="H1021">
        <v>1278</v>
      </c>
      <c r="I1021">
        <v>59.7</v>
      </c>
      <c r="J1021">
        <v>788</v>
      </c>
      <c r="K1021">
        <v>42.4</v>
      </c>
      <c r="L1021">
        <v>932</v>
      </c>
      <c r="M1021">
        <v>31.6</v>
      </c>
      <c r="N1021">
        <v>1443</v>
      </c>
      <c r="O1021" t="s">
        <v>24</v>
      </c>
      <c r="P1021">
        <v>0</v>
      </c>
      <c r="Q1021">
        <v>709592</v>
      </c>
      <c r="R1021" t="s">
        <v>746</v>
      </c>
      <c r="S1021" s="1">
        <v>3424</v>
      </c>
      <c r="T1021">
        <v>14.4</v>
      </c>
      <c r="U1021" s="2">
        <v>0.02</v>
      </c>
      <c r="V1021" s="3">
        <v>0.32</v>
      </c>
      <c r="W1021" s="3">
        <v>0.68</v>
      </c>
      <c r="X1021" t="s">
        <v>1235</v>
      </c>
      <c r="Y1021" t="b">
        <v>0</v>
      </c>
    </row>
    <row r="1022" spans="1:25" x14ac:dyDescent="0.25">
      <c r="A1022" t="s">
        <v>1096</v>
      </c>
      <c r="B1022" t="s">
        <v>1236</v>
      </c>
      <c r="C1022" t="s">
        <v>1098</v>
      </c>
      <c r="D1022">
        <v>11300</v>
      </c>
      <c r="E1022">
        <v>28.5</v>
      </c>
      <c r="F1022">
        <v>775</v>
      </c>
      <c r="G1022">
        <v>10.7</v>
      </c>
      <c r="H1022">
        <v>1563</v>
      </c>
      <c r="I1022">
        <v>57.1</v>
      </c>
      <c r="J1022">
        <v>845</v>
      </c>
      <c r="K1022">
        <v>50.3</v>
      </c>
      <c r="L1022">
        <v>802</v>
      </c>
      <c r="M1022">
        <v>20.5</v>
      </c>
      <c r="N1022">
        <v>1851</v>
      </c>
      <c r="O1022" t="s">
        <v>24</v>
      </c>
      <c r="P1022">
        <v>0</v>
      </c>
      <c r="Q1022">
        <v>609546</v>
      </c>
      <c r="R1022" t="s">
        <v>65</v>
      </c>
      <c r="S1022">
        <v>939</v>
      </c>
      <c r="T1022">
        <v>0.9</v>
      </c>
      <c r="U1022" s="2">
        <v>0</v>
      </c>
      <c r="V1022" s="3">
        <v>0.37</v>
      </c>
      <c r="W1022" s="3">
        <v>0.63</v>
      </c>
      <c r="X1022" t="s">
        <v>1236</v>
      </c>
      <c r="Y1022" t="b">
        <v>0</v>
      </c>
    </row>
    <row r="1023" spans="1:25" x14ac:dyDescent="0.25">
      <c r="A1023" t="s">
        <v>1096</v>
      </c>
      <c r="B1023" t="s">
        <v>1237</v>
      </c>
      <c r="C1023" t="s">
        <v>1098</v>
      </c>
      <c r="D1023">
        <v>11310</v>
      </c>
      <c r="E1023">
        <v>24.4</v>
      </c>
      <c r="F1023">
        <v>1050</v>
      </c>
      <c r="G1023">
        <v>15.3</v>
      </c>
      <c r="H1023">
        <v>1096</v>
      </c>
      <c r="I1023">
        <v>51.5</v>
      </c>
      <c r="J1023">
        <v>980</v>
      </c>
      <c r="K1023">
        <v>35.299999999999997</v>
      </c>
      <c r="L1023">
        <v>1086</v>
      </c>
      <c r="M1023">
        <v>25</v>
      </c>
      <c r="N1023">
        <v>1708</v>
      </c>
      <c r="O1023" t="s">
        <v>24</v>
      </c>
      <c r="P1023">
        <v>0</v>
      </c>
      <c r="Q1023">
        <v>624174</v>
      </c>
      <c r="R1023" t="s">
        <v>42</v>
      </c>
      <c r="S1023" s="1">
        <v>26059</v>
      </c>
      <c r="T1023">
        <v>13.3</v>
      </c>
      <c r="U1023" s="2">
        <v>0.01</v>
      </c>
      <c r="V1023" s="3">
        <v>0.52</v>
      </c>
      <c r="W1023" s="3">
        <v>0.48</v>
      </c>
      <c r="X1023" t="s">
        <v>1237</v>
      </c>
      <c r="Y1023" t="b">
        <v>0</v>
      </c>
    </row>
    <row r="1024" spans="1:25" x14ac:dyDescent="0.25">
      <c r="A1024" t="s">
        <v>1096</v>
      </c>
      <c r="B1024" t="s">
        <v>1238</v>
      </c>
      <c r="C1024" t="s">
        <v>1098</v>
      </c>
      <c r="D1024">
        <v>11330</v>
      </c>
      <c r="E1024">
        <v>14.4</v>
      </c>
      <c r="F1024">
        <v>1782</v>
      </c>
      <c r="G1024">
        <v>16.399999999999999</v>
      </c>
      <c r="H1024">
        <v>1019</v>
      </c>
      <c r="I1024">
        <v>55.7</v>
      </c>
      <c r="J1024">
        <v>870</v>
      </c>
      <c r="K1024">
        <v>20.7</v>
      </c>
      <c r="L1024">
        <v>1501</v>
      </c>
      <c r="M1024">
        <v>42.6</v>
      </c>
      <c r="N1024">
        <v>1029</v>
      </c>
      <c r="O1024" t="s">
        <v>24</v>
      </c>
      <c r="P1024">
        <v>0</v>
      </c>
      <c r="Q1024">
        <v>653504</v>
      </c>
      <c r="R1024" t="s">
        <v>375</v>
      </c>
      <c r="S1024" s="1">
        <v>10997</v>
      </c>
      <c r="T1024">
        <v>34.4</v>
      </c>
      <c r="U1024" s="2">
        <v>7.0000000000000007E-2</v>
      </c>
      <c r="V1024" s="3">
        <v>0.23</v>
      </c>
      <c r="W1024" s="3">
        <v>0.77</v>
      </c>
      <c r="X1024" t="s">
        <v>1238</v>
      </c>
      <c r="Y1024" t="b">
        <v>0</v>
      </c>
    </row>
    <row r="1025" spans="1:25" x14ac:dyDescent="0.25">
      <c r="A1025" t="s">
        <v>1096</v>
      </c>
      <c r="B1025" t="s">
        <v>1239</v>
      </c>
      <c r="C1025" t="s">
        <v>1098</v>
      </c>
      <c r="D1025">
        <v>11340</v>
      </c>
      <c r="E1025">
        <v>30.2</v>
      </c>
      <c r="F1025">
        <v>679</v>
      </c>
      <c r="G1025">
        <v>11.7</v>
      </c>
      <c r="H1025">
        <v>1445</v>
      </c>
      <c r="I1025">
        <v>54.8</v>
      </c>
      <c r="J1025">
        <v>891</v>
      </c>
      <c r="K1025">
        <v>46.8</v>
      </c>
      <c r="L1025">
        <v>868</v>
      </c>
      <c r="M1025">
        <v>22.5</v>
      </c>
      <c r="N1025">
        <v>1788</v>
      </c>
      <c r="O1025" t="s">
        <v>24</v>
      </c>
      <c r="P1025">
        <v>0</v>
      </c>
      <c r="Q1025">
        <v>609420</v>
      </c>
      <c r="R1025" t="s">
        <v>65</v>
      </c>
      <c r="S1025" s="1">
        <v>1164</v>
      </c>
      <c r="T1025">
        <v>2.5</v>
      </c>
      <c r="U1025" s="2">
        <v>0.01</v>
      </c>
      <c r="V1025" s="3">
        <v>0.52</v>
      </c>
      <c r="W1025" s="3">
        <v>0.48</v>
      </c>
      <c r="X1025" t="s">
        <v>1240</v>
      </c>
      <c r="Y1025" t="b">
        <v>0</v>
      </c>
    </row>
    <row r="1026" spans="1:25" x14ac:dyDescent="0.25">
      <c r="A1026" t="s">
        <v>1096</v>
      </c>
      <c r="B1026" t="s">
        <v>1241</v>
      </c>
      <c r="C1026" t="s">
        <v>1098</v>
      </c>
      <c r="D1026">
        <v>11350</v>
      </c>
      <c r="E1026">
        <v>39.1</v>
      </c>
      <c r="F1026">
        <v>333</v>
      </c>
      <c r="G1026">
        <v>16.5</v>
      </c>
      <c r="H1026">
        <v>1011</v>
      </c>
      <c r="I1026">
        <v>29.9</v>
      </c>
      <c r="J1026">
        <v>1445</v>
      </c>
      <c r="K1026">
        <v>32</v>
      </c>
      <c r="L1026">
        <v>1144</v>
      </c>
      <c r="M1026">
        <v>54.3</v>
      </c>
      <c r="N1026">
        <v>689</v>
      </c>
      <c r="O1026" t="s">
        <v>24</v>
      </c>
      <c r="P1026">
        <v>1</v>
      </c>
      <c r="Q1026">
        <v>131815</v>
      </c>
      <c r="R1026" t="s">
        <v>375</v>
      </c>
      <c r="S1026" s="1">
        <v>16267</v>
      </c>
      <c r="T1026">
        <v>13.7</v>
      </c>
      <c r="U1026" s="2">
        <v>0.24</v>
      </c>
      <c r="V1026" s="3">
        <v>0.59</v>
      </c>
      <c r="W1026" s="3">
        <v>0.41</v>
      </c>
      <c r="X1026" t="s">
        <v>1241</v>
      </c>
      <c r="Y1026" t="b">
        <v>0</v>
      </c>
    </row>
    <row r="1027" spans="1:25" x14ac:dyDescent="0.25">
      <c r="A1027" t="s">
        <v>1096</v>
      </c>
      <c r="B1027" t="s">
        <v>1242</v>
      </c>
      <c r="C1027" t="s">
        <v>1098</v>
      </c>
      <c r="D1027">
        <v>11360</v>
      </c>
      <c r="E1027">
        <v>18.399999999999999</v>
      </c>
      <c r="F1027">
        <v>1519</v>
      </c>
      <c r="G1027">
        <v>9.1999999999999993</v>
      </c>
      <c r="H1027">
        <v>1766</v>
      </c>
      <c r="I1027">
        <v>58.6</v>
      </c>
      <c r="J1027">
        <v>810</v>
      </c>
      <c r="K1027">
        <v>23.3</v>
      </c>
      <c r="L1027">
        <v>1387</v>
      </c>
      <c r="M1027">
        <v>39.799999999999997</v>
      </c>
      <c r="N1027">
        <v>1123</v>
      </c>
      <c r="O1027" t="s">
        <v>24</v>
      </c>
      <c r="P1027">
        <v>0</v>
      </c>
      <c r="Q1027">
        <v>625056</v>
      </c>
      <c r="R1027" t="s">
        <v>1133</v>
      </c>
      <c r="S1027" s="1">
        <v>22336</v>
      </c>
      <c r="T1027">
        <v>13.9</v>
      </c>
      <c r="U1027" s="2">
        <v>0.01</v>
      </c>
      <c r="V1027" s="3">
        <v>0.65</v>
      </c>
      <c r="W1027" s="3">
        <v>0.35</v>
      </c>
      <c r="X1027" t="s">
        <v>1242</v>
      </c>
      <c r="Y1027" t="b">
        <v>0</v>
      </c>
    </row>
    <row r="1028" spans="1:25" x14ac:dyDescent="0.25">
      <c r="A1028" t="s">
        <v>1096</v>
      </c>
      <c r="B1028" t="s">
        <v>1243</v>
      </c>
      <c r="C1028" t="s">
        <v>1098</v>
      </c>
      <c r="D1028">
        <v>11370</v>
      </c>
      <c r="E1028">
        <v>16.899999999999999</v>
      </c>
      <c r="F1028">
        <v>1631</v>
      </c>
      <c r="G1028">
        <v>12.9</v>
      </c>
      <c r="H1028">
        <v>1312</v>
      </c>
      <c r="I1028">
        <v>53.3</v>
      </c>
      <c r="J1028">
        <v>938</v>
      </c>
      <c r="K1028">
        <v>29.8</v>
      </c>
      <c r="L1028">
        <v>1188</v>
      </c>
      <c r="M1028">
        <v>49.8</v>
      </c>
      <c r="N1028">
        <v>806</v>
      </c>
      <c r="O1028" t="s">
        <v>24</v>
      </c>
      <c r="P1028">
        <v>0</v>
      </c>
      <c r="Q1028">
        <v>622863</v>
      </c>
      <c r="R1028" t="s">
        <v>1244</v>
      </c>
      <c r="S1028" s="1">
        <v>10503</v>
      </c>
      <c r="T1028">
        <v>15.6</v>
      </c>
      <c r="U1028" s="2">
        <v>0.01</v>
      </c>
      <c r="V1028" s="3">
        <v>0.66</v>
      </c>
      <c r="W1028" s="3">
        <v>0.34</v>
      </c>
      <c r="X1028" t="s">
        <v>1243</v>
      </c>
      <c r="Y1028" t="b">
        <v>0</v>
      </c>
    </row>
    <row r="1029" spans="1:25" x14ac:dyDescent="0.25">
      <c r="A1029" t="s">
        <v>1096</v>
      </c>
      <c r="B1029" t="s">
        <v>1245</v>
      </c>
      <c r="C1029" t="s">
        <v>1098</v>
      </c>
      <c r="D1029">
        <v>11380</v>
      </c>
      <c r="E1029">
        <v>19.399999999999999</v>
      </c>
      <c r="F1029">
        <v>1434</v>
      </c>
      <c r="G1029">
        <v>12.2</v>
      </c>
      <c r="H1029">
        <v>1391</v>
      </c>
      <c r="I1029">
        <v>61</v>
      </c>
      <c r="J1029">
        <v>755</v>
      </c>
      <c r="K1029">
        <v>17.399999999999999</v>
      </c>
      <c r="L1029">
        <v>1714</v>
      </c>
      <c r="M1029">
        <v>47.3</v>
      </c>
      <c r="N1029">
        <v>880</v>
      </c>
      <c r="O1029" t="s">
        <v>24</v>
      </c>
      <c r="P1029">
        <v>0</v>
      </c>
      <c r="Q1029">
        <v>131812</v>
      </c>
      <c r="R1029" t="s">
        <v>565</v>
      </c>
      <c r="S1029" s="1">
        <v>20494</v>
      </c>
      <c r="T1029">
        <v>42.7</v>
      </c>
      <c r="U1029" s="2">
        <v>0</v>
      </c>
      <c r="V1029" s="3">
        <v>0.19</v>
      </c>
      <c r="W1029" s="3">
        <v>0.81</v>
      </c>
      <c r="X1029" t="s">
        <v>1245</v>
      </c>
      <c r="Y1029" t="b">
        <v>0</v>
      </c>
    </row>
    <row r="1030" spans="1:25" x14ac:dyDescent="0.25">
      <c r="A1030" t="s">
        <v>1096</v>
      </c>
      <c r="B1030" t="s">
        <v>1246</v>
      </c>
      <c r="C1030" t="s">
        <v>1098</v>
      </c>
      <c r="D1030">
        <v>11390</v>
      </c>
      <c r="E1030">
        <v>25.9</v>
      </c>
      <c r="F1030">
        <v>946</v>
      </c>
      <c r="G1030">
        <v>12.9</v>
      </c>
      <c r="H1030">
        <v>1313</v>
      </c>
      <c r="I1030">
        <v>44.7</v>
      </c>
      <c r="J1030">
        <v>1126</v>
      </c>
      <c r="K1030">
        <v>20.6</v>
      </c>
      <c r="L1030">
        <v>1507</v>
      </c>
      <c r="M1030">
        <v>59</v>
      </c>
      <c r="N1030">
        <v>603</v>
      </c>
      <c r="O1030" t="s">
        <v>24</v>
      </c>
      <c r="P1030">
        <v>0</v>
      </c>
      <c r="Q1030">
        <v>131457</v>
      </c>
      <c r="R1030" t="s">
        <v>156</v>
      </c>
      <c r="S1030" s="1">
        <v>12595</v>
      </c>
      <c r="T1030">
        <v>9.1</v>
      </c>
      <c r="U1030" s="2">
        <v>0.15</v>
      </c>
      <c r="V1030" s="3">
        <v>0.56999999999999995</v>
      </c>
      <c r="W1030" s="3">
        <v>0.43</v>
      </c>
      <c r="X1030" t="s">
        <v>1246</v>
      </c>
      <c r="Y1030" t="b">
        <v>1</v>
      </c>
    </row>
    <row r="1031" spans="1:25" x14ac:dyDescent="0.25">
      <c r="A1031" t="s">
        <v>1096</v>
      </c>
      <c r="B1031" t="s">
        <v>1247</v>
      </c>
      <c r="C1031" t="s">
        <v>1098</v>
      </c>
      <c r="D1031">
        <v>11400</v>
      </c>
      <c r="E1031">
        <v>18.8</v>
      </c>
      <c r="F1031">
        <v>1481</v>
      </c>
      <c r="G1031">
        <v>11.3</v>
      </c>
      <c r="H1031">
        <v>1490</v>
      </c>
      <c r="I1031">
        <v>53.9</v>
      </c>
      <c r="J1031">
        <v>919</v>
      </c>
      <c r="K1031">
        <v>19.100000000000001</v>
      </c>
      <c r="L1031">
        <v>1583</v>
      </c>
      <c r="M1031">
        <v>47.8</v>
      </c>
      <c r="N1031">
        <v>870</v>
      </c>
      <c r="O1031" t="s">
        <v>24</v>
      </c>
      <c r="P1031">
        <v>0</v>
      </c>
      <c r="Q1031">
        <v>623190</v>
      </c>
      <c r="R1031" t="s">
        <v>565</v>
      </c>
      <c r="S1031" s="1">
        <v>12702</v>
      </c>
      <c r="T1031">
        <v>44.7</v>
      </c>
      <c r="U1031" s="2">
        <v>0</v>
      </c>
      <c r="V1031" s="3">
        <v>0.37</v>
      </c>
      <c r="W1031" s="3">
        <v>0.63</v>
      </c>
      <c r="X1031" t="s">
        <v>1247</v>
      </c>
      <c r="Y1031" t="b">
        <v>0</v>
      </c>
    </row>
    <row r="1032" spans="1:25" x14ac:dyDescent="0.25">
      <c r="A1032" t="s">
        <v>1096</v>
      </c>
      <c r="B1032" t="s">
        <v>1248</v>
      </c>
      <c r="C1032" t="s">
        <v>1098</v>
      </c>
      <c r="D1032">
        <v>11410</v>
      </c>
      <c r="E1032">
        <v>33.5</v>
      </c>
      <c r="F1032">
        <v>521</v>
      </c>
      <c r="G1032">
        <v>18.399999999999999</v>
      </c>
      <c r="H1032">
        <v>897</v>
      </c>
      <c r="I1032">
        <v>38.299999999999997</v>
      </c>
      <c r="J1032">
        <v>1253</v>
      </c>
      <c r="K1032">
        <v>42.5</v>
      </c>
      <c r="L1032">
        <v>931</v>
      </c>
      <c r="M1032">
        <v>19.399999999999999</v>
      </c>
      <c r="N1032">
        <v>1880</v>
      </c>
      <c r="O1032" t="s">
        <v>24</v>
      </c>
      <c r="P1032">
        <v>0</v>
      </c>
      <c r="Q1032">
        <v>624612</v>
      </c>
      <c r="R1032" t="s">
        <v>296</v>
      </c>
      <c r="S1032" s="1">
        <v>8187</v>
      </c>
      <c r="T1032">
        <v>21.5</v>
      </c>
      <c r="U1032" s="2">
        <v>0.01</v>
      </c>
      <c r="V1032" s="3">
        <v>0.46</v>
      </c>
      <c r="W1032" s="3">
        <v>0.54</v>
      </c>
      <c r="X1032" t="s">
        <v>1248</v>
      </c>
      <c r="Y1032" t="b">
        <v>0</v>
      </c>
    </row>
    <row r="1033" spans="1:25" x14ac:dyDescent="0.25">
      <c r="A1033" t="s">
        <v>1096</v>
      </c>
      <c r="B1033" t="s">
        <v>1249</v>
      </c>
      <c r="C1033" t="s">
        <v>1098</v>
      </c>
      <c r="D1033">
        <v>11420</v>
      </c>
      <c r="E1033">
        <v>32.9</v>
      </c>
      <c r="F1033">
        <v>549</v>
      </c>
      <c r="G1033">
        <v>16.899999999999999</v>
      </c>
      <c r="H1033">
        <v>978</v>
      </c>
      <c r="I1033">
        <v>42.3</v>
      </c>
      <c r="J1033">
        <v>1178</v>
      </c>
      <c r="K1033">
        <v>39.200000000000003</v>
      </c>
      <c r="L1033">
        <v>1002</v>
      </c>
      <c r="M1033">
        <v>35.1</v>
      </c>
      <c r="N1033">
        <v>1314</v>
      </c>
      <c r="O1033" t="s">
        <v>24</v>
      </c>
      <c r="P1033">
        <v>0</v>
      </c>
      <c r="Q1033">
        <v>131304</v>
      </c>
      <c r="R1033" t="s">
        <v>319</v>
      </c>
      <c r="S1033" s="1">
        <v>12686</v>
      </c>
      <c r="T1033">
        <v>21.1</v>
      </c>
      <c r="U1033" s="2">
        <v>0.01</v>
      </c>
      <c r="V1033" s="3">
        <v>0.51</v>
      </c>
      <c r="W1033" s="3">
        <v>0.49</v>
      </c>
      <c r="X1033" t="s">
        <v>1249</v>
      </c>
      <c r="Y1033" t="b">
        <v>0</v>
      </c>
    </row>
    <row r="1034" spans="1:25" x14ac:dyDescent="0.25">
      <c r="A1034" t="s">
        <v>1096</v>
      </c>
      <c r="B1034" t="s">
        <v>1250</v>
      </c>
      <c r="C1034" t="s">
        <v>1098</v>
      </c>
      <c r="D1034">
        <v>11430</v>
      </c>
      <c r="E1034">
        <v>27.1</v>
      </c>
      <c r="F1034">
        <v>872</v>
      </c>
      <c r="G1034">
        <v>13.4</v>
      </c>
      <c r="H1034">
        <v>1271</v>
      </c>
      <c r="I1034">
        <v>41.2</v>
      </c>
      <c r="J1034">
        <v>1197</v>
      </c>
      <c r="K1034">
        <v>44.4</v>
      </c>
      <c r="L1034">
        <v>905</v>
      </c>
      <c r="M1034">
        <v>34.1</v>
      </c>
      <c r="N1034">
        <v>1353</v>
      </c>
      <c r="O1034" t="s">
        <v>24</v>
      </c>
      <c r="P1034">
        <v>0</v>
      </c>
      <c r="Q1034">
        <v>622959</v>
      </c>
      <c r="R1034" t="s">
        <v>777</v>
      </c>
      <c r="S1034" s="1">
        <v>7296</v>
      </c>
      <c r="T1034">
        <v>6</v>
      </c>
      <c r="U1034" s="2">
        <v>0.11</v>
      </c>
      <c r="V1034" s="3">
        <v>0.73</v>
      </c>
      <c r="W1034" s="3">
        <v>0.27</v>
      </c>
      <c r="X1034" t="s">
        <v>1250</v>
      </c>
      <c r="Y1034" t="b">
        <v>0</v>
      </c>
    </row>
    <row r="1035" spans="1:25" x14ac:dyDescent="0.25">
      <c r="A1035" t="s">
        <v>1096</v>
      </c>
      <c r="B1035" t="s">
        <v>1251</v>
      </c>
      <c r="C1035" t="s">
        <v>1098</v>
      </c>
      <c r="D1035">
        <v>11440</v>
      </c>
      <c r="E1035">
        <v>22.4</v>
      </c>
      <c r="F1035">
        <v>1195</v>
      </c>
      <c r="G1035">
        <v>14.3</v>
      </c>
      <c r="H1035">
        <v>1180</v>
      </c>
      <c r="I1035">
        <v>49.5</v>
      </c>
      <c r="J1035">
        <v>1027</v>
      </c>
      <c r="K1035">
        <v>38.299999999999997</v>
      </c>
      <c r="L1035">
        <v>1014</v>
      </c>
      <c r="M1035">
        <v>46.5</v>
      </c>
      <c r="N1035">
        <v>916</v>
      </c>
      <c r="O1035" t="s">
        <v>24</v>
      </c>
      <c r="P1035">
        <v>0</v>
      </c>
      <c r="Q1035">
        <v>633027</v>
      </c>
      <c r="R1035" t="s">
        <v>226</v>
      </c>
      <c r="S1035" s="1">
        <v>8215</v>
      </c>
      <c r="T1035">
        <v>11.8</v>
      </c>
      <c r="U1035" s="2">
        <v>0.06</v>
      </c>
      <c r="V1035" s="3">
        <v>0.52</v>
      </c>
      <c r="W1035" s="3">
        <v>0.48</v>
      </c>
      <c r="X1035" t="s">
        <v>1251</v>
      </c>
      <c r="Y1035" t="b">
        <v>0</v>
      </c>
    </row>
    <row r="1036" spans="1:25" x14ac:dyDescent="0.25">
      <c r="A1036" t="s">
        <v>1096</v>
      </c>
      <c r="B1036" t="s">
        <v>1252</v>
      </c>
      <c r="C1036" t="s">
        <v>1098</v>
      </c>
      <c r="D1036">
        <v>11450</v>
      </c>
      <c r="E1036">
        <v>15.9</v>
      </c>
      <c r="F1036">
        <v>1706</v>
      </c>
      <c r="G1036">
        <v>9.3000000000000007</v>
      </c>
      <c r="H1036">
        <v>1750</v>
      </c>
      <c r="I1036">
        <v>59.3</v>
      </c>
      <c r="J1036">
        <v>798</v>
      </c>
      <c r="K1036">
        <v>17.600000000000001</v>
      </c>
      <c r="L1036">
        <v>1694</v>
      </c>
      <c r="M1036">
        <v>39.6</v>
      </c>
      <c r="N1036">
        <v>1130</v>
      </c>
      <c r="O1036" t="s">
        <v>24</v>
      </c>
      <c r="P1036">
        <v>0</v>
      </c>
      <c r="Q1036">
        <v>626010</v>
      </c>
      <c r="R1036" t="s">
        <v>918</v>
      </c>
      <c r="S1036" s="1">
        <v>22042</v>
      </c>
      <c r="T1036">
        <v>20.399999999999999</v>
      </c>
      <c r="U1036" s="2">
        <v>0</v>
      </c>
      <c r="V1036" s="3">
        <v>0.34</v>
      </c>
      <c r="W1036" s="3">
        <v>0.66</v>
      </c>
      <c r="X1036" t="s">
        <v>1252</v>
      </c>
      <c r="Y1036" t="b">
        <v>0</v>
      </c>
    </row>
    <row r="1037" spans="1:25" x14ac:dyDescent="0.25">
      <c r="A1037" t="s">
        <v>1096</v>
      </c>
      <c r="B1037" t="s">
        <v>1253</v>
      </c>
      <c r="C1037" t="s">
        <v>1098</v>
      </c>
      <c r="D1037">
        <v>11460</v>
      </c>
      <c r="E1037">
        <v>27.8</v>
      </c>
      <c r="F1037">
        <v>819</v>
      </c>
      <c r="G1037">
        <v>14</v>
      </c>
      <c r="H1037">
        <v>1207</v>
      </c>
      <c r="I1037">
        <v>43.2</v>
      </c>
      <c r="J1037">
        <v>1163</v>
      </c>
      <c r="K1037">
        <v>38.5</v>
      </c>
      <c r="L1037">
        <v>1012</v>
      </c>
      <c r="M1037">
        <v>26.5</v>
      </c>
      <c r="N1037">
        <v>1643</v>
      </c>
      <c r="O1037" t="s">
        <v>24</v>
      </c>
      <c r="P1037">
        <v>0</v>
      </c>
      <c r="Q1037">
        <v>624339</v>
      </c>
      <c r="R1037" t="s">
        <v>423</v>
      </c>
      <c r="S1037" s="1">
        <v>10634</v>
      </c>
      <c r="T1037">
        <v>22.9</v>
      </c>
      <c r="U1037" s="2">
        <v>0.04</v>
      </c>
      <c r="V1037" s="3">
        <v>0.6</v>
      </c>
      <c r="W1037" s="3">
        <v>0.4</v>
      </c>
      <c r="X1037" t="s">
        <v>1253</v>
      </c>
      <c r="Y1037" t="b">
        <v>0</v>
      </c>
    </row>
    <row r="1038" spans="1:25" x14ac:dyDescent="0.25">
      <c r="A1038" t="s">
        <v>1096</v>
      </c>
      <c r="B1038" t="s">
        <v>1254</v>
      </c>
      <c r="C1038" t="s">
        <v>1098</v>
      </c>
      <c r="D1038">
        <v>11470</v>
      </c>
      <c r="E1038">
        <v>26.4</v>
      </c>
      <c r="F1038">
        <v>916</v>
      </c>
      <c r="G1038">
        <v>23.9</v>
      </c>
      <c r="H1038">
        <v>662</v>
      </c>
      <c r="I1038">
        <v>32</v>
      </c>
      <c r="J1038">
        <v>1400</v>
      </c>
      <c r="K1038">
        <v>46.4</v>
      </c>
      <c r="L1038">
        <v>874</v>
      </c>
      <c r="M1038">
        <v>57</v>
      </c>
      <c r="N1038">
        <v>642</v>
      </c>
      <c r="O1038" t="s">
        <v>24</v>
      </c>
      <c r="P1038">
        <v>0</v>
      </c>
      <c r="Q1038">
        <v>131704</v>
      </c>
      <c r="R1038" t="s">
        <v>1205</v>
      </c>
      <c r="S1038" s="1">
        <v>10830</v>
      </c>
      <c r="T1038">
        <v>31.7</v>
      </c>
      <c r="U1038" s="2">
        <v>0.22</v>
      </c>
      <c r="V1038" s="3">
        <v>0.34</v>
      </c>
      <c r="W1038" s="3">
        <v>0.66</v>
      </c>
      <c r="X1038" t="s">
        <v>1254</v>
      </c>
      <c r="Y1038" t="b">
        <v>0</v>
      </c>
    </row>
    <row r="1039" spans="1:25" x14ac:dyDescent="0.25">
      <c r="A1039" t="s">
        <v>1096</v>
      </c>
      <c r="B1039" t="s">
        <v>1255</v>
      </c>
      <c r="C1039" t="s">
        <v>1098</v>
      </c>
      <c r="D1039">
        <v>11480</v>
      </c>
      <c r="E1039">
        <v>14.2</v>
      </c>
      <c r="F1039">
        <v>1793</v>
      </c>
      <c r="G1039">
        <v>9.6</v>
      </c>
      <c r="H1039">
        <v>1702</v>
      </c>
      <c r="I1039">
        <v>67.099999999999994</v>
      </c>
      <c r="J1039">
        <v>620</v>
      </c>
      <c r="K1039">
        <v>16</v>
      </c>
      <c r="L1039">
        <v>1867</v>
      </c>
      <c r="M1039">
        <v>48.7</v>
      </c>
      <c r="N1039">
        <v>842</v>
      </c>
      <c r="O1039" t="s">
        <v>24</v>
      </c>
      <c r="P1039">
        <v>0</v>
      </c>
      <c r="Q1039">
        <v>718398</v>
      </c>
      <c r="R1039" t="s">
        <v>565</v>
      </c>
      <c r="S1039" s="1">
        <v>25073</v>
      </c>
      <c r="T1039">
        <v>18.399999999999999</v>
      </c>
      <c r="U1039" s="2">
        <v>0</v>
      </c>
      <c r="V1039" s="3">
        <v>0.51</v>
      </c>
      <c r="W1039" s="3">
        <v>0.49</v>
      </c>
      <c r="X1039" t="s">
        <v>1255</v>
      </c>
      <c r="Y1039" t="b">
        <v>0</v>
      </c>
    </row>
    <row r="1040" spans="1:25" x14ac:dyDescent="0.25">
      <c r="A1040" t="s">
        <v>1096</v>
      </c>
      <c r="B1040" t="s">
        <v>1256</v>
      </c>
      <c r="C1040" t="s">
        <v>1098</v>
      </c>
      <c r="D1040">
        <v>11500</v>
      </c>
      <c r="E1040">
        <v>20.6</v>
      </c>
      <c r="F1040">
        <v>1333</v>
      </c>
      <c r="G1040">
        <v>14.6</v>
      </c>
      <c r="H1040">
        <v>1156</v>
      </c>
      <c r="I1040">
        <v>57.4</v>
      </c>
      <c r="J1040">
        <v>834</v>
      </c>
      <c r="K1040">
        <v>37.9</v>
      </c>
      <c r="L1040">
        <v>1022</v>
      </c>
      <c r="M1040">
        <v>22.6</v>
      </c>
      <c r="N1040">
        <v>1787</v>
      </c>
      <c r="O1040" t="s">
        <v>24</v>
      </c>
      <c r="P1040">
        <v>0</v>
      </c>
      <c r="Q1040">
        <v>622254</v>
      </c>
      <c r="R1040" t="s">
        <v>423</v>
      </c>
      <c r="S1040" s="1">
        <v>5354</v>
      </c>
      <c r="T1040">
        <v>27.2</v>
      </c>
      <c r="U1040" s="2">
        <v>0.01</v>
      </c>
      <c r="V1040" s="3">
        <v>0.43</v>
      </c>
      <c r="W1040" s="3">
        <v>0.56999999999999995</v>
      </c>
      <c r="X1040" t="s">
        <v>1256</v>
      </c>
      <c r="Y1040" t="b">
        <v>0</v>
      </c>
    </row>
    <row r="1041" spans="1:25" x14ac:dyDescent="0.25">
      <c r="A1041" t="s">
        <v>1096</v>
      </c>
      <c r="B1041" t="s">
        <v>1257</v>
      </c>
      <c r="C1041" t="s">
        <v>1098</v>
      </c>
      <c r="D1041">
        <v>11510</v>
      </c>
      <c r="E1041">
        <v>22.3</v>
      </c>
      <c r="F1041">
        <v>1204</v>
      </c>
      <c r="G1041">
        <v>11.1</v>
      </c>
      <c r="H1041">
        <v>1515</v>
      </c>
      <c r="I1041">
        <v>48.9</v>
      </c>
      <c r="J1041">
        <v>1043</v>
      </c>
      <c r="K1041">
        <v>17.399999999999999</v>
      </c>
      <c r="L1041">
        <v>1715</v>
      </c>
      <c r="M1041">
        <v>67</v>
      </c>
      <c r="N1041">
        <v>446</v>
      </c>
      <c r="O1041" t="s">
        <v>24</v>
      </c>
      <c r="P1041">
        <v>0</v>
      </c>
      <c r="Q1041">
        <v>131442</v>
      </c>
      <c r="R1041" t="s">
        <v>1258</v>
      </c>
      <c r="S1041" s="1">
        <v>7874</v>
      </c>
      <c r="T1041">
        <v>10.199999999999999</v>
      </c>
      <c r="U1041" s="2">
        <v>0.02</v>
      </c>
      <c r="V1041" s="3">
        <v>0.5</v>
      </c>
      <c r="W1041" s="3">
        <v>0.5</v>
      </c>
      <c r="X1041" t="s">
        <v>1259</v>
      </c>
      <c r="Y1041" t="b">
        <v>0</v>
      </c>
    </row>
    <row r="1042" spans="1:25" x14ac:dyDescent="0.25">
      <c r="A1042" t="s">
        <v>1096</v>
      </c>
      <c r="B1042" t="s">
        <v>1260</v>
      </c>
      <c r="C1042" t="s">
        <v>1098</v>
      </c>
      <c r="D1042">
        <v>11520</v>
      </c>
      <c r="E1042">
        <v>27.6</v>
      </c>
      <c r="F1042">
        <v>835</v>
      </c>
      <c r="G1042">
        <v>11.9</v>
      </c>
      <c r="H1042">
        <v>1418</v>
      </c>
      <c r="I1042">
        <v>50.5</v>
      </c>
      <c r="J1042">
        <v>1009</v>
      </c>
      <c r="K1042">
        <v>17.7</v>
      </c>
      <c r="L1042">
        <v>1688</v>
      </c>
      <c r="M1042">
        <v>48.1</v>
      </c>
      <c r="N1042">
        <v>865</v>
      </c>
      <c r="O1042" t="s">
        <v>24</v>
      </c>
      <c r="P1042">
        <v>0</v>
      </c>
      <c r="Q1042">
        <v>625044</v>
      </c>
      <c r="R1042" t="s">
        <v>565</v>
      </c>
      <c r="S1042" s="1">
        <v>19172</v>
      </c>
      <c r="T1042">
        <v>24.3</v>
      </c>
      <c r="U1042" s="2">
        <v>0</v>
      </c>
      <c r="V1042" s="3">
        <v>0.55000000000000004</v>
      </c>
      <c r="W1042" s="3">
        <v>0.45</v>
      </c>
      <c r="X1042" t="s">
        <v>1260</v>
      </c>
      <c r="Y1042" t="b">
        <v>0</v>
      </c>
    </row>
    <row r="1043" spans="1:25" x14ac:dyDescent="0.25">
      <c r="A1043" t="s">
        <v>1096</v>
      </c>
      <c r="B1043" t="s">
        <v>1261</v>
      </c>
      <c r="C1043" t="s">
        <v>1098</v>
      </c>
      <c r="D1043">
        <v>11530</v>
      </c>
      <c r="E1043">
        <v>30.7</v>
      </c>
      <c r="F1043">
        <v>654</v>
      </c>
      <c r="G1043">
        <v>12.8</v>
      </c>
      <c r="H1043">
        <v>1328</v>
      </c>
      <c r="I1043">
        <v>50.7</v>
      </c>
      <c r="J1043">
        <v>1002</v>
      </c>
      <c r="K1043">
        <v>18.399999999999999</v>
      </c>
      <c r="L1043">
        <v>1638</v>
      </c>
      <c r="M1043">
        <v>22.4</v>
      </c>
      <c r="N1043">
        <v>1792</v>
      </c>
      <c r="O1043" t="s">
        <v>24</v>
      </c>
      <c r="P1043">
        <v>0</v>
      </c>
      <c r="Q1043">
        <v>624741</v>
      </c>
      <c r="R1043" t="s">
        <v>423</v>
      </c>
      <c r="S1043" s="1">
        <v>14404</v>
      </c>
      <c r="T1043">
        <v>15.1</v>
      </c>
      <c r="U1043" s="2">
        <v>0.01</v>
      </c>
      <c r="V1043" s="3">
        <v>0.55000000000000004</v>
      </c>
      <c r="W1043" s="3">
        <v>0.45</v>
      </c>
      <c r="X1043" t="s">
        <v>1261</v>
      </c>
      <c r="Y1043" t="b">
        <v>0</v>
      </c>
    </row>
    <row r="1044" spans="1:25" x14ac:dyDescent="0.25">
      <c r="A1044" t="s">
        <v>1096</v>
      </c>
      <c r="B1044" t="s">
        <v>1262</v>
      </c>
      <c r="C1044" t="s">
        <v>1098</v>
      </c>
      <c r="D1044">
        <v>11540</v>
      </c>
      <c r="E1044">
        <v>33.700000000000003</v>
      </c>
      <c r="F1044">
        <v>510</v>
      </c>
      <c r="G1044">
        <v>13.9</v>
      </c>
      <c r="H1044">
        <v>1215</v>
      </c>
      <c r="I1044">
        <v>40.5</v>
      </c>
      <c r="J1044">
        <v>1214</v>
      </c>
      <c r="K1044">
        <v>34.5</v>
      </c>
      <c r="L1044">
        <v>1101</v>
      </c>
      <c r="M1044">
        <v>44.7</v>
      </c>
      <c r="N1044">
        <v>968</v>
      </c>
      <c r="O1044" t="s">
        <v>24</v>
      </c>
      <c r="P1044">
        <v>0</v>
      </c>
      <c r="Q1044">
        <v>626187</v>
      </c>
      <c r="R1044" t="s">
        <v>1079</v>
      </c>
      <c r="S1044" s="1">
        <v>30597</v>
      </c>
      <c r="T1044">
        <v>12.6</v>
      </c>
      <c r="U1044" s="2">
        <v>0.03</v>
      </c>
      <c r="V1044" s="3">
        <v>0.65</v>
      </c>
      <c r="W1044" s="3">
        <v>0.35</v>
      </c>
      <c r="X1044" t="s">
        <v>1262</v>
      </c>
      <c r="Y1044" t="b">
        <v>0</v>
      </c>
    </row>
    <row r="1045" spans="1:25" x14ac:dyDescent="0.25">
      <c r="A1045" t="s">
        <v>1096</v>
      </c>
      <c r="B1045" t="s">
        <v>1263</v>
      </c>
      <c r="C1045" t="s">
        <v>1098</v>
      </c>
      <c r="D1045">
        <v>11550</v>
      </c>
      <c r="E1045">
        <v>29.6</v>
      </c>
      <c r="F1045">
        <v>715</v>
      </c>
      <c r="G1045">
        <v>19.3</v>
      </c>
      <c r="H1045">
        <v>852</v>
      </c>
      <c r="I1045">
        <v>34.5</v>
      </c>
      <c r="J1045">
        <v>1335</v>
      </c>
      <c r="K1045">
        <v>51.8</v>
      </c>
      <c r="L1045">
        <v>778</v>
      </c>
      <c r="M1045">
        <v>27.2</v>
      </c>
      <c r="N1045">
        <v>1608</v>
      </c>
      <c r="O1045" t="s">
        <v>24</v>
      </c>
      <c r="P1045">
        <v>0</v>
      </c>
      <c r="Q1045">
        <v>622239</v>
      </c>
      <c r="R1045" t="s">
        <v>423</v>
      </c>
      <c r="S1045" s="1">
        <v>15142</v>
      </c>
      <c r="T1045">
        <v>25.2</v>
      </c>
      <c r="U1045" s="2">
        <v>0.05</v>
      </c>
      <c r="V1045" s="3" t="s">
        <v>2857</v>
      </c>
      <c r="W1045" s="3" t="s">
        <v>2857</v>
      </c>
      <c r="X1045" t="s">
        <v>1263</v>
      </c>
      <c r="Y1045" t="b">
        <v>0</v>
      </c>
    </row>
    <row r="1046" spans="1:25" x14ac:dyDescent="0.25">
      <c r="A1046" t="s">
        <v>1096</v>
      </c>
      <c r="B1046" t="s">
        <v>1264</v>
      </c>
      <c r="C1046" t="s">
        <v>1098</v>
      </c>
      <c r="D1046">
        <v>11560</v>
      </c>
      <c r="E1046">
        <v>19.399999999999999</v>
      </c>
      <c r="F1046">
        <v>1436</v>
      </c>
      <c r="G1046">
        <v>13.5</v>
      </c>
      <c r="H1046">
        <v>1255</v>
      </c>
      <c r="I1046">
        <v>55.8</v>
      </c>
      <c r="J1046">
        <v>866</v>
      </c>
      <c r="K1046">
        <v>17.899999999999999</v>
      </c>
      <c r="L1046">
        <v>1677</v>
      </c>
      <c r="M1046">
        <v>22.1</v>
      </c>
      <c r="N1046">
        <v>1805</v>
      </c>
      <c r="O1046" t="s">
        <v>24</v>
      </c>
      <c r="P1046">
        <v>0</v>
      </c>
      <c r="Q1046">
        <v>624342</v>
      </c>
      <c r="R1046" t="s">
        <v>423</v>
      </c>
      <c r="S1046" s="1">
        <v>7198</v>
      </c>
      <c r="T1046">
        <v>20.3</v>
      </c>
      <c r="U1046" s="2">
        <v>0</v>
      </c>
      <c r="V1046" s="3">
        <v>0.56000000000000005</v>
      </c>
      <c r="W1046" s="3">
        <v>0.44</v>
      </c>
      <c r="X1046" t="s">
        <v>1264</v>
      </c>
      <c r="Y1046" t="b">
        <v>0</v>
      </c>
    </row>
    <row r="1047" spans="1:25" x14ac:dyDescent="0.25">
      <c r="A1047" t="s">
        <v>1096</v>
      </c>
      <c r="B1047" t="s">
        <v>1265</v>
      </c>
      <c r="C1047" t="s">
        <v>1098</v>
      </c>
      <c r="D1047">
        <v>11570</v>
      </c>
      <c r="E1047">
        <v>28.3</v>
      </c>
      <c r="F1047">
        <v>790</v>
      </c>
      <c r="G1047">
        <v>17.2</v>
      </c>
      <c r="H1047">
        <v>956</v>
      </c>
      <c r="I1047">
        <v>52.4</v>
      </c>
      <c r="J1047">
        <v>954</v>
      </c>
      <c r="K1047">
        <v>18.7</v>
      </c>
      <c r="L1047">
        <v>1612</v>
      </c>
      <c r="M1047">
        <v>32.4</v>
      </c>
      <c r="N1047">
        <v>1408</v>
      </c>
      <c r="O1047" t="s">
        <v>24</v>
      </c>
      <c r="P1047">
        <v>0</v>
      </c>
      <c r="Q1047">
        <v>622242</v>
      </c>
      <c r="R1047" t="s">
        <v>423</v>
      </c>
      <c r="S1047" s="1">
        <v>8326</v>
      </c>
      <c r="T1047">
        <v>20.7</v>
      </c>
      <c r="U1047" s="2">
        <v>0.01</v>
      </c>
      <c r="V1047" s="3">
        <v>0.46</v>
      </c>
      <c r="W1047" s="3">
        <v>0.54</v>
      </c>
      <c r="X1047" t="s">
        <v>1265</v>
      </c>
      <c r="Y1047" t="b">
        <v>0</v>
      </c>
    </row>
    <row r="1048" spans="1:25" x14ac:dyDescent="0.25">
      <c r="A1048" t="s">
        <v>1096</v>
      </c>
      <c r="B1048" t="s">
        <v>1266</v>
      </c>
      <c r="C1048" t="s">
        <v>1098</v>
      </c>
      <c r="D1048">
        <v>11580</v>
      </c>
      <c r="E1048">
        <v>16.8</v>
      </c>
      <c r="F1048">
        <v>1647</v>
      </c>
      <c r="G1048">
        <v>12.8</v>
      </c>
      <c r="H1048">
        <v>1329</v>
      </c>
      <c r="I1048">
        <v>51.8</v>
      </c>
      <c r="J1048">
        <v>972</v>
      </c>
      <c r="K1048">
        <v>37.4</v>
      </c>
      <c r="L1048">
        <v>1031</v>
      </c>
      <c r="M1048">
        <v>36</v>
      </c>
      <c r="N1048">
        <v>1278</v>
      </c>
      <c r="O1048" t="s">
        <v>24</v>
      </c>
      <c r="P1048">
        <v>0</v>
      </c>
      <c r="Q1048">
        <v>622146</v>
      </c>
      <c r="R1048" t="s">
        <v>42</v>
      </c>
      <c r="S1048" s="1">
        <v>23263</v>
      </c>
      <c r="T1048">
        <v>16.7</v>
      </c>
      <c r="U1048" s="2">
        <v>0.02</v>
      </c>
      <c r="V1048" s="3">
        <v>0.45</v>
      </c>
      <c r="W1048" s="3">
        <v>0.55000000000000004</v>
      </c>
      <c r="X1048" t="s">
        <v>1266</v>
      </c>
      <c r="Y1048" t="b">
        <v>0</v>
      </c>
    </row>
    <row r="1049" spans="1:25" x14ac:dyDescent="0.25">
      <c r="A1049" t="s">
        <v>1096</v>
      </c>
      <c r="B1049" t="s">
        <v>1267</v>
      </c>
      <c r="C1049" t="s">
        <v>1098</v>
      </c>
      <c r="D1049">
        <v>11590</v>
      </c>
      <c r="E1049">
        <v>26.8</v>
      </c>
      <c r="F1049">
        <v>885</v>
      </c>
      <c r="G1049">
        <v>18</v>
      </c>
      <c r="H1049">
        <v>919</v>
      </c>
      <c r="I1049">
        <v>34.6</v>
      </c>
      <c r="J1049">
        <v>1333</v>
      </c>
      <c r="K1049">
        <v>63.1</v>
      </c>
      <c r="L1049">
        <v>586</v>
      </c>
      <c r="M1049">
        <v>32.6</v>
      </c>
      <c r="N1049">
        <v>1399</v>
      </c>
      <c r="O1049" t="s">
        <v>24</v>
      </c>
      <c r="P1049">
        <v>0</v>
      </c>
      <c r="Q1049">
        <v>131444</v>
      </c>
      <c r="R1049" t="s">
        <v>65</v>
      </c>
      <c r="S1049" s="1">
        <v>10602</v>
      </c>
      <c r="T1049">
        <v>10.4</v>
      </c>
      <c r="U1049" s="2">
        <v>0.03</v>
      </c>
      <c r="V1049" s="3">
        <v>0.32</v>
      </c>
      <c r="W1049" s="3">
        <v>0.68</v>
      </c>
      <c r="X1049" t="s">
        <v>1268</v>
      </c>
      <c r="Y1049" t="b">
        <v>0</v>
      </c>
    </row>
    <row r="1050" spans="1:25" x14ac:dyDescent="0.25">
      <c r="A1050" t="s">
        <v>1096</v>
      </c>
      <c r="B1050" t="s">
        <v>1269</v>
      </c>
      <c r="C1050" t="s">
        <v>1098</v>
      </c>
      <c r="D1050">
        <v>11600</v>
      </c>
      <c r="E1050">
        <v>30.4</v>
      </c>
      <c r="F1050">
        <v>672</v>
      </c>
      <c r="G1050">
        <v>24.2</v>
      </c>
      <c r="H1050">
        <v>643</v>
      </c>
      <c r="I1050">
        <v>26.9</v>
      </c>
      <c r="J1050">
        <v>1520</v>
      </c>
      <c r="K1050">
        <v>55.3</v>
      </c>
      <c r="L1050">
        <v>719</v>
      </c>
      <c r="M1050">
        <v>59.5</v>
      </c>
      <c r="N1050">
        <v>595</v>
      </c>
      <c r="O1050" t="s">
        <v>24</v>
      </c>
      <c r="P1050">
        <v>0</v>
      </c>
      <c r="Q1050">
        <v>131484</v>
      </c>
      <c r="R1050" t="s">
        <v>156</v>
      </c>
      <c r="S1050" s="1">
        <v>9401</v>
      </c>
      <c r="T1050">
        <v>18.3</v>
      </c>
      <c r="U1050" s="2">
        <v>0.13</v>
      </c>
      <c r="V1050" s="3">
        <v>0.51</v>
      </c>
      <c r="W1050" s="3">
        <v>0.49</v>
      </c>
      <c r="X1050" t="s">
        <v>1269</v>
      </c>
      <c r="Y1050" t="b">
        <v>1</v>
      </c>
    </row>
    <row r="1051" spans="1:25" x14ac:dyDescent="0.25">
      <c r="A1051" t="s">
        <v>1096</v>
      </c>
      <c r="B1051" t="s">
        <v>1270</v>
      </c>
      <c r="C1051" t="s">
        <v>1098</v>
      </c>
      <c r="D1051">
        <v>11610</v>
      </c>
      <c r="E1051">
        <v>26.6</v>
      </c>
      <c r="F1051">
        <v>904</v>
      </c>
      <c r="G1051">
        <v>11.3</v>
      </c>
      <c r="H1051">
        <v>1493</v>
      </c>
      <c r="I1051">
        <v>50.6</v>
      </c>
      <c r="J1051">
        <v>1006</v>
      </c>
      <c r="K1051">
        <v>16.899999999999999</v>
      </c>
      <c r="L1051">
        <v>1768</v>
      </c>
      <c r="M1051">
        <v>25.3</v>
      </c>
      <c r="N1051">
        <v>1692</v>
      </c>
      <c r="O1051" t="s">
        <v>24</v>
      </c>
      <c r="P1051">
        <v>0</v>
      </c>
      <c r="Q1051">
        <v>131760</v>
      </c>
      <c r="R1051" t="s">
        <v>1271</v>
      </c>
      <c r="S1051" s="1">
        <v>95994</v>
      </c>
      <c r="T1051">
        <v>55.6</v>
      </c>
      <c r="U1051" s="2">
        <v>0.01</v>
      </c>
      <c r="V1051" s="3">
        <v>0.51</v>
      </c>
      <c r="W1051" s="3">
        <v>0.49</v>
      </c>
      <c r="X1051" t="s">
        <v>1270</v>
      </c>
      <c r="Y1051" t="b">
        <v>0</v>
      </c>
    </row>
    <row r="1052" spans="1:25" x14ac:dyDescent="0.25">
      <c r="A1052" t="s">
        <v>1096</v>
      </c>
      <c r="B1052" t="s">
        <v>1272</v>
      </c>
      <c r="C1052" t="s">
        <v>1098</v>
      </c>
      <c r="D1052">
        <v>11620</v>
      </c>
      <c r="E1052">
        <v>33.6</v>
      </c>
      <c r="F1052">
        <v>517</v>
      </c>
      <c r="G1052">
        <v>19.899999999999999</v>
      </c>
      <c r="H1052">
        <v>820</v>
      </c>
      <c r="I1052">
        <v>33.6</v>
      </c>
      <c r="J1052">
        <v>1363</v>
      </c>
      <c r="K1052">
        <v>27.9</v>
      </c>
      <c r="L1052">
        <v>1239</v>
      </c>
      <c r="M1052">
        <v>34.9</v>
      </c>
      <c r="N1052">
        <v>1323</v>
      </c>
      <c r="O1052" t="s">
        <v>24</v>
      </c>
      <c r="P1052">
        <v>0</v>
      </c>
      <c r="Q1052">
        <v>625326</v>
      </c>
      <c r="R1052" t="s">
        <v>423</v>
      </c>
      <c r="S1052" s="1">
        <v>1725</v>
      </c>
      <c r="T1052">
        <v>10.8</v>
      </c>
      <c r="U1052" s="2">
        <v>0.02</v>
      </c>
      <c r="V1052" s="3">
        <v>0.7</v>
      </c>
      <c r="W1052" s="3">
        <v>0.3</v>
      </c>
      <c r="X1052" t="s">
        <v>1272</v>
      </c>
      <c r="Y1052" t="b">
        <v>0</v>
      </c>
    </row>
    <row r="1053" spans="1:25" x14ac:dyDescent="0.25">
      <c r="A1053" t="s">
        <v>1096</v>
      </c>
      <c r="B1053" t="s">
        <v>1273</v>
      </c>
      <c r="C1053" t="s">
        <v>1098</v>
      </c>
      <c r="D1053">
        <v>11630</v>
      </c>
      <c r="E1053">
        <v>24.7</v>
      </c>
      <c r="F1053">
        <v>1031</v>
      </c>
      <c r="G1053">
        <v>19.3</v>
      </c>
      <c r="H1053">
        <v>853</v>
      </c>
      <c r="I1053">
        <v>50.5</v>
      </c>
      <c r="J1053">
        <v>1010</v>
      </c>
      <c r="K1053">
        <v>26</v>
      </c>
      <c r="L1053">
        <v>1301</v>
      </c>
      <c r="M1053">
        <v>41.4</v>
      </c>
      <c r="N1053">
        <v>1070</v>
      </c>
      <c r="O1053" t="s">
        <v>24</v>
      </c>
      <c r="P1053">
        <v>0</v>
      </c>
      <c r="Q1053">
        <v>131710</v>
      </c>
      <c r="R1053" t="s">
        <v>245</v>
      </c>
      <c r="S1053" s="1">
        <v>198816</v>
      </c>
      <c r="T1053">
        <v>114.2</v>
      </c>
      <c r="U1053" s="2">
        <v>0.03</v>
      </c>
      <c r="V1053" s="3">
        <v>0.74</v>
      </c>
      <c r="W1053" s="3">
        <v>0.26</v>
      </c>
      <c r="X1053" t="s">
        <v>1273</v>
      </c>
      <c r="Y1053" t="b">
        <v>0</v>
      </c>
    </row>
    <row r="1054" spans="1:25" x14ac:dyDescent="0.25">
      <c r="A1054" t="s">
        <v>1096</v>
      </c>
      <c r="B1054" t="s">
        <v>1274</v>
      </c>
      <c r="C1054" t="s">
        <v>1098</v>
      </c>
      <c r="D1054">
        <v>11640</v>
      </c>
      <c r="E1054">
        <v>21.4</v>
      </c>
      <c r="F1054">
        <v>1277</v>
      </c>
      <c r="G1054">
        <v>18.2</v>
      </c>
      <c r="H1054">
        <v>911</v>
      </c>
      <c r="I1054">
        <v>51</v>
      </c>
      <c r="J1054">
        <v>995</v>
      </c>
      <c r="K1054">
        <v>19.5</v>
      </c>
      <c r="L1054">
        <v>1562</v>
      </c>
      <c r="M1054">
        <v>53</v>
      </c>
      <c r="N1054">
        <v>715</v>
      </c>
      <c r="O1054" t="s">
        <v>24</v>
      </c>
      <c r="P1054">
        <v>0</v>
      </c>
      <c r="Q1054">
        <v>623619</v>
      </c>
      <c r="R1054" t="s">
        <v>514</v>
      </c>
      <c r="S1054" s="1">
        <v>9131</v>
      </c>
      <c r="T1054">
        <v>14.6</v>
      </c>
      <c r="U1054" s="2">
        <v>7.0000000000000007E-2</v>
      </c>
      <c r="V1054" s="3">
        <v>0.7</v>
      </c>
      <c r="W1054" s="3">
        <v>0.3</v>
      </c>
      <c r="X1054" t="s">
        <v>1274</v>
      </c>
      <c r="Y1054" t="b">
        <v>0</v>
      </c>
    </row>
    <row r="1055" spans="1:25" x14ac:dyDescent="0.25">
      <c r="A1055" t="s">
        <v>1096</v>
      </c>
      <c r="B1055" t="s">
        <v>1275</v>
      </c>
      <c r="C1055" t="s">
        <v>1098</v>
      </c>
      <c r="D1055">
        <v>11660</v>
      </c>
      <c r="E1055">
        <v>14.1</v>
      </c>
      <c r="F1055">
        <v>1799</v>
      </c>
      <c r="G1055">
        <v>17.600000000000001</v>
      </c>
      <c r="H1055">
        <v>938</v>
      </c>
      <c r="I1055">
        <v>53.5</v>
      </c>
      <c r="J1055">
        <v>934</v>
      </c>
      <c r="K1055">
        <v>43</v>
      </c>
      <c r="L1055">
        <v>923</v>
      </c>
      <c r="M1055">
        <v>62.9</v>
      </c>
      <c r="N1055">
        <v>520</v>
      </c>
      <c r="O1055" t="s">
        <v>24</v>
      </c>
      <c r="P1055">
        <v>0</v>
      </c>
      <c r="Q1055">
        <v>661082</v>
      </c>
      <c r="R1055" t="s">
        <v>1276</v>
      </c>
      <c r="S1055" s="1">
        <v>12622</v>
      </c>
      <c r="T1055">
        <v>36.9</v>
      </c>
      <c r="U1055" s="2">
        <v>0.01</v>
      </c>
      <c r="V1055" s="3">
        <v>0.59</v>
      </c>
      <c r="W1055" s="3">
        <v>0.41</v>
      </c>
      <c r="X1055" t="s">
        <v>1275</v>
      </c>
      <c r="Y1055" t="b">
        <v>0</v>
      </c>
    </row>
    <row r="1056" spans="1:25" x14ac:dyDescent="0.25">
      <c r="A1056" t="s">
        <v>1096</v>
      </c>
      <c r="B1056" t="s">
        <v>1277</v>
      </c>
      <c r="C1056" t="s">
        <v>1098</v>
      </c>
      <c r="D1056">
        <v>11670</v>
      </c>
      <c r="E1056">
        <v>18.3</v>
      </c>
      <c r="F1056">
        <v>1531</v>
      </c>
      <c r="G1056">
        <v>11.8</v>
      </c>
      <c r="H1056">
        <v>1431</v>
      </c>
      <c r="I1056">
        <v>42</v>
      </c>
      <c r="J1056">
        <v>1182</v>
      </c>
      <c r="K1056">
        <v>56.5</v>
      </c>
      <c r="L1056">
        <v>711</v>
      </c>
      <c r="M1056">
        <v>77.2</v>
      </c>
      <c r="N1056">
        <v>294</v>
      </c>
      <c r="O1056" t="s">
        <v>24</v>
      </c>
      <c r="P1056">
        <v>0</v>
      </c>
      <c r="Q1056">
        <v>131736</v>
      </c>
      <c r="R1056" t="s">
        <v>25</v>
      </c>
      <c r="S1056" s="1">
        <v>15780</v>
      </c>
      <c r="T1056">
        <v>16</v>
      </c>
      <c r="U1056" s="2">
        <v>0.21</v>
      </c>
      <c r="V1056" s="3">
        <v>0.53</v>
      </c>
      <c r="W1056" s="3">
        <v>0.47</v>
      </c>
      <c r="X1056" t="s">
        <v>1277</v>
      </c>
      <c r="Y1056" t="b">
        <v>0</v>
      </c>
    </row>
    <row r="1057" spans="1:25" x14ac:dyDescent="0.25">
      <c r="A1057" t="s">
        <v>1096</v>
      </c>
      <c r="B1057" t="s">
        <v>1278</v>
      </c>
      <c r="C1057" t="s">
        <v>1098</v>
      </c>
      <c r="D1057">
        <v>11680</v>
      </c>
      <c r="E1057">
        <v>17.899999999999999</v>
      </c>
      <c r="F1057">
        <v>1559</v>
      </c>
      <c r="G1057">
        <v>11.5</v>
      </c>
      <c r="H1057">
        <v>1472</v>
      </c>
      <c r="I1057">
        <v>48</v>
      </c>
      <c r="J1057">
        <v>1060</v>
      </c>
      <c r="K1057">
        <v>21.5</v>
      </c>
      <c r="L1057">
        <v>1462</v>
      </c>
      <c r="M1057">
        <v>64.8</v>
      </c>
      <c r="N1057">
        <v>489</v>
      </c>
      <c r="O1057" t="s">
        <v>24</v>
      </c>
      <c r="P1057">
        <v>0</v>
      </c>
      <c r="Q1057">
        <v>131431</v>
      </c>
      <c r="R1057" t="s">
        <v>25</v>
      </c>
      <c r="S1057" s="1">
        <v>11085</v>
      </c>
      <c r="T1057">
        <v>17.600000000000001</v>
      </c>
      <c r="U1057" s="2">
        <v>0.12</v>
      </c>
      <c r="V1057" s="3">
        <v>0.48</v>
      </c>
      <c r="W1057" s="3">
        <v>0.52</v>
      </c>
      <c r="X1057" t="s">
        <v>1278</v>
      </c>
      <c r="Y1057" t="b">
        <v>0</v>
      </c>
    </row>
    <row r="1058" spans="1:25" x14ac:dyDescent="0.25">
      <c r="A1058" t="s">
        <v>1096</v>
      </c>
      <c r="B1058" t="s">
        <v>1279</v>
      </c>
      <c r="C1058" t="s">
        <v>1098</v>
      </c>
      <c r="D1058">
        <v>11690</v>
      </c>
      <c r="E1058">
        <v>13</v>
      </c>
      <c r="F1058">
        <v>1846</v>
      </c>
      <c r="G1058">
        <v>8.3000000000000007</v>
      </c>
      <c r="H1058">
        <v>1865</v>
      </c>
      <c r="I1058">
        <v>70.900000000000006</v>
      </c>
      <c r="J1058">
        <v>541</v>
      </c>
      <c r="K1058">
        <v>24.4</v>
      </c>
      <c r="L1058">
        <v>1356</v>
      </c>
      <c r="M1058">
        <v>48.9</v>
      </c>
      <c r="N1058">
        <v>833</v>
      </c>
      <c r="O1058" t="s">
        <v>24</v>
      </c>
      <c r="P1058">
        <v>0</v>
      </c>
      <c r="Q1058">
        <v>644069</v>
      </c>
      <c r="R1058" t="s">
        <v>746</v>
      </c>
      <c r="S1058" s="1">
        <v>17744</v>
      </c>
      <c r="T1058">
        <v>20.3</v>
      </c>
      <c r="U1058" s="2">
        <v>0.02</v>
      </c>
      <c r="V1058" s="3">
        <v>0.54</v>
      </c>
      <c r="W1058" s="3">
        <v>0.46</v>
      </c>
      <c r="X1058" t="s">
        <v>1279</v>
      </c>
      <c r="Y1058" t="b">
        <v>0</v>
      </c>
    </row>
    <row r="1059" spans="1:25" x14ac:dyDescent="0.25">
      <c r="A1059" t="s">
        <v>1096</v>
      </c>
      <c r="B1059" t="s">
        <v>1280</v>
      </c>
      <c r="C1059" t="s">
        <v>1098</v>
      </c>
      <c r="D1059">
        <v>11700</v>
      </c>
      <c r="E1059">
        <v>19.7</v>
      </c>
      <c r="F1059">
        <v>1404</v>
      </c>
      <c r="G1059">
        <v>8.8000000000000007</v>
      </c>
      <c r="H1059">
        <v>1823</v>
      </c>
      <c r="I1059">
        <v>57.6</v>
      </c>
      <c r="J1059">
        <v>829</v>
      </c>
      <c r="K1059">
        <v>28.3</v>
      </c>
      <c r="L1059">
        <v>1228</v>
      </c>
      <c r="M1059">
        <v>50.6</v>
      </c>
      <c r="N1059">
        <v>787</v>
      </c>
      <c r="O1059" t="s">
        <v>24</v>
      </c>
      <c r="P1059">
        <v>0</v>
      </c>
      <c r="Q1059">
        <v>131354</v>
      </c>
      <c r="R1059" t="s">
        <v>746</v>
      </c>
      <c r="S1059" s="1">
        <v>45981</v>
      </c>
      <c r="T1059">
        <v>13.1</v>
      </c>
      <c r="U1059" s="2">
        <v>0.01</v>
      </c>
      <c r="V1059" s="3">
        <v>0.52</v>
      </c>
      <c r="W1059" s="3">
        <v>0.48</v>
      </c>
      <c r="X1059" t="s">
        <v>1280</v>
      </c>
      <c r="Y1059" t="b">
        <v>0</v>
      </c>
    </row>
    <row r="1060" spans="1:25" x14ac:dyDescent="0.25">
      <c r="A1060" t="s">
        <v>1096</v>
      </c>
      <c r="B1060" t="s">
        <v>1281</v>
      </c>
      <c r="C1060" t="s">
        <v>1098</v>
      </c>
      <c r="D1060">
        <v>11710</v>
      </c>
      <c r="E1060">
        <v>12.8</v>
      </c>
      <c r="F1060">
        <v>1855</v>
      </c>
      <c r="G1060">
        <v>16.399999999999999</v>
      </c>
      <c r="H1060">
        <v>1022</v>
      </c>
      <c r="I1060">
        <v>53</v>
      </c>
      <c r="J1060">
        <v>943</v>
      </c>
      <c r="K1060">
        <v>16.2</v>
      </c>
      <c r="L1060">
        <v>1843</v>
      </c>
      <c r="M1060">
        <v>52.7</v>
      </c>
      <c r="N1060">
        <v>721</v>
      </c>
      <c r="O1060" t="s">
        <v>24</v>
      </c>
      <c r="P1060">
        <v>0</v>
      </c>
      <c r="Q1060">
        <v>631086</v>
      </c>
      <c r="R1060" t="s">
        <v>777</v>
      </c>
      <c r="S1060" s="1">
        <v>15863</v>
      </c>
      <c r="T1060">
        <v>39</v>
      </c>
      <c r="U1060" s="2">
        <v>7.0000000000000007E-2</v>
      </c>
      <c r="V1060" s="3">
        <v>0.77</v>
      </c>
      <c r="W1060" s="3">
        <v>0.23</v>
      </c>
      <c r="X1060" t="s">
        <v>1281</v>
      </c>
      <c r="Y1060" t="b">
        <v>0</v>
      </c>
    </row>
    <row r="1061" spans="1:25" x14ac:dyDescent="0.25">
      <c r="A1061" t="s">
        <v>1096</v>
      </c>
      <c r="B1061" t="s">
        <v>1282</v>
      </c>
      <c r="C1061" t="s">
        <v>1098</v>
      </c>
      <c r="D1061">
        <v>11720</v>
      </c>
      <c r="E1061">
        <v>22.1</v>
      </c>
      <c r="F1061">
        <v>1226</v>
      </c>
      <c r="G1061">
        <v>12.1</v>
      </c>
      <c r="H1061">
        <v>1403</v>
      </c>
      <c r="I1061">
        <v>62.7</v>
      </c>
      <c r="J1061">
        <v>713</v>
      </c>
      <c r="K1061">
        <v>18</v>
      </c>
      <c r="L1061">
        <v>1670</v>
      </c>
      <c r="M1061">
        <v>40.799999999999997</v>
      </c>
      <c r="N1061">
        <v>1090</v>
      </c>
      <c r="O1061" t="s">
        <v>24</v>
      </c>
      <c r="P1061">
        <v>11</v>
      </c>
      <c r="Q1061">
        <v>622179</v>
      </c>
      <c r="R1061" t="s">
        <v>296</v>
      </c>
      <c r="S1061" s="1">
        <v>16408</v>
      </c>
      <c r="T1061">
        <v>13</v>
      </c>
      <c r="U1061" s="2">
        <v>0.06</v>
      </c>
      <c r="V1061" s="3">
        <v>0.48</v>
      </c>
      <c r="W1061" s="3">
        <v>0.52</v>
      </c>
      <c r="X1061" t="s">
        <v>1282</v>
      </c>
      <c r="Y1061" t="b">
        <v>0</v>
      </c>
    </row>
    <row r="1062" spans="1:25" x14ac:dyDescent="0.25">
      <c r="A1062" t="s">
        <v>1096</v>
      </c>
      <c r="B1062" t="s">
        <v>1283</v>
      </c>
      <c r="C1062" t="s">
        <v>1098</v>
      </c>
      <c r="D1062">
        <v>11730</v>
      </c>
      <c r="E1062">
        <v>29.9</v>
      </c>
      <c r="F1062">
        <v>697</v>
      </c>
      <c r="G1062">
        <v>15.8</v>
      </c>
      <c r="H1062">
        <v>1063</v>
      </c>
      <c r="I1062">
        <v>40.5</v>
      </c>
      <c r="J1062">
        <v>1215</v>
      </c>
      <c r="K1062">
        <v>48.1</v>
      </c>
      <c r="L1062">
        <v>840</v>
      </c>
      <c r="M1062">
        <v>57.8</v>
      </c>
      <c r="N1062">
        <v>627</v>
      </c>
      <c r="O1062" t="s">
        <v>24</v>
      </c>
      <c r="P1062">
        <v>0</v>
      </c>
      <c r="Q1062">
        <v>1005</v>
      </c>
      <c r="R1062" t="s">
        <v>375</v>
      </c>
      <c r="S1062" s="1">
        <v>20050</v>
      </c>
      <c r="T1062">
        <v>12.3</v>
      </c>
      <c r="U1062" s="2">
        <v>0.2</v>
      </c>
      <c r="V1062" s="3">
        <v>0.56000000000000005</v>
      </c>
      <c r="W1062" s="3">
        <v>0.44</v>
      </c>
      <c r="X1062" t="s">
        <v>1283</v>
      </c>
      <c r="Y1062" t="b">
        <v>0</v>
      </c>
    </row>
    <row r="1063" spans="1:25" x14ac:dyDescent="0.25">
      <c r="A1063" t="s">
        <v>1096</v>
      </c>
      <c r="B1063" t="s">
        <v>1284</v>
      </c>
      <c r="C1063" t="s">
        <v>1098</v>
      </c>
      <c r="D1063">
        <v>11740</v>
      </c>
      <c r="E1063">
        <v>14.4</v>
      </c>
      <c r="F1063">
        <v>1783</v>
      </c>
      <c r="G1063">
        <v>10.199999999999999</v>
      </c>
      <c r="H1063">
        <v>1628</v>
      </c>
      <c r="I1063">
        <v>54.2</v>
      </c>
      <c r="J1063">
        <v>910</v>
      </c>
      <c r="K1063">
        <v>18.5</v>
      </c>
      <c r="L1063">
        <v>1628</v>
      </c>
      <c r="M1063">
        <v>76</v>
      </c>
      <c r="N1063">
        <v>314</v>
      </c>
      <c r="O1063" t="s">
        <v>24</v>
      </c>
      <c r="P1063">
        <v>0</v>
      </c>
      <c r="Q1063">
        <v>625053</v>
      </c>
      <c r="R1063" t="s">
        <v>298</v>
      </c>
      <c r="S1063" s="1">
        <v>61471</v>
      </c>
      <c r="T1063">
        <v>24.4</v>
      </c>
      <c r="U1063" s="2">
        <v>0.02</v>
      </c>
      <c r="V1063" s="3">
        <v>0.61</v>
      </c>
      <c r="W1063" s="3">
        <v>0.39</v>
      </c>
      <c r="X1063" t="s">
        <v>1284</v>
      </c>
      <c r="Y1063" t="b">
        <v>0</v>
      </c>
    </row>
    <row r="1064" spans="1:25" x14ac:dyDescent="0.25">
      <c r="A1064" t="s">
        <v>1096</v>
      </c>
      <c r="B1064" t="s">
        <v>1285</v>
      </c>
      <c r="C1064" t="s">
        <v>1098</v>
      </c>
      <c r="D1064">
        <v>11750</v>
      </c>
      <c r="E1064">
        <v>24.8</v>
      </c>
      <c r="F1064">
        <v>1022</v>
      </c>
      <c r="G1064">
        <v>23</v>
      </c>
      <c r="H1064">
        <v>688</v>
      </c>
      <c r="I1064">
        <v>42.6</v>
      </c>
      <c r="J1064">
        <v>1175</v>
      </c>
      <c r="K1064">
        <v>22.1</v>
      </c>
      <c r="L1064">
        <v>1436</v>
      </c>
      <c r="M1064">
        <v>59.3</v>
      </c>
      <c r="N1064">
        <v>598</v>
      </c>
      <c r="O1064" t="s">
        <v>24</v>
      </c>
      <c r="P1064">
        <v>0</v>
      </c>
      <c r="Q1064">
        <v>660746</v>
      </c>
      <c r="R1064" t="s">
        <v>432</v>
      </c>
      <c r="S1064" s="1">
        <v>4509</v>
      </c>
      <c r="T1064">
        <v>9.9</v>
      </c>
      <c r="U1064" s="2">
        <v>0.14000000000000001</v>
      </c>
      <c r="V1064" s="3">
        <v>0.71</v>
      </c>
      <c r="W1064" s="3">
        <v>0.28999999999999998</v>
      </c>
      <c r="X1064" t="s">
        <v>1285</v>
      </c>
      <c r="Y1064" t="b">
        <v>0</v>
      </c>
    </row>
    <row r="1065" spans="1:25" x14ac:dyDescent="0.25">
      <c r="A1065" t="s">
        <v>1096</v>
      </c>
      <c r="B1065" t="s">
        <v>1286</v>
      </c>
      <c r="C1065" t="s">
        <v>1098</v>
      </c>
      <c r="D1065">
        <v>11760</v>
      </c>
      <c r="E1065">
        <v>20.399999999999999</v>
      </c>
      <c r="F1065">
        <v>1344</v>
      </c>
      <c r="G1065">
        <v>9.1</v>
      </c>
      <c r="H1065">
        <v>1787</v>
      </c>
      <c r="I1065">
        <v>62.6</v>
      </c>
      <c r="J1065">
        <v>717</v>
      </c>
      <c r="K1065">
        <v>20</v>
      </c>
      <c r="L1065">
        <v>1534</v>
      </c>
      <c r="M1065">
        <v>47.8</v>
      </c>
      <c r="N1065">
        <v>871</v>
      </c>
      <c r="O1065" t="s">
        <v>24</v>
      </c>
      <c r="P1065">
        <v>0</v>
      </c>
      <c r="Q1065">
        <v>626190</v>
      </c>
      <c r="R1065" t="s">
        <v>746</v>
      </c>
      <c r="S1065" s="1">
        <v>123577</v>
      </c>
      <c r="T1065">
        <v>17.3</v>
      </c>
      <c r="U1065" s="2">
        <v>0.01</v>
      </c>
      <c r="V1065" s="3">
        <v>0.56999999999999995</v>
      </c>
      <c r="W1065" s="3">
        <v>0.43</v>
      </c>
      <c r="X1065" t="s">
        <v>1286</v>
      </c>
      <c r="Y1065" t="b">
        <v>0</v>
      </c>
    </row>
    <row r="1066" spans="1:25" x14ac:dyDescent="0.25">
      <c r="A1066" t="s">
        <v>1096</v>
      </c>
      <c r="B1066" t="s">
        <v>1287</v>
      </c>
      <c r="C1066" t="s">
        <v>1098</v>
      </c>
      <c r="D1066">
        <v>11770</v>
      </c>
      <c r="E1066">
        <v>25.1</v>
      </c>
      <c r="F1066">
        <v>998</v>
      </c>
      <c r="G1066">
        <v>12.7</v>
      </c>
      <c r="H1066">
        <v>1339</v>
      </c>
      <c r="I1066">
        <v>42.9</v>
      </c>
      <c r="J1066">
        <v>1169</v>
      </c>
      <c r="K1066">
        <v>36.299999999999997</v>
      </c>
      <c r="L1066">
        <v>1067</v>
      </c>
      <c r="M1066">
        <v>40.700000000000003</v>
      </c>
      <c r="N1066">
        <v>1093</v>
      </c>
      <c r="O1066" t="s">
        <v>24</v>
      </c>
      <c r="P1066">
        <v>0</v>
      </c>
      <c r="Q1066">
        <v>638561</v>
      </c>
      <c r="R1066" t="s">
        <v>226</v>
      </c>
      <c r="S1066" s="1">
        <v>4549</v>
      </c>
      <c r="T1066">
        <v>10.1</v>
      </c>
      <c r="U1066" s="2">
        <v>0.08</v>
      </c>
      <c r="V1066" s="3">
        <v>0.28000000000000003</v>
      </c>
      <c r="W1066" s="3">
        <v>0.72</v>
      </c>
      <c r="X1066" t="s">
        <v>1287</v>
      </c>
      <c r="Y1066" t="b">
        <v>0</v>
      </c>
    </row>
    <row r="1067" spans="1:25" x14ac:dyDescent="0.25">
      <c r="A1067" t="s">
        <v>1096</v>
      </c>
      <c r="B1067" t="s">
        <v>1288</v>
      </c>
      <c r="C1067" t="s">
        <v>1098</v>
      </c>
      <c r="D1067">
        <v>11780</v>
      </c>
      <c r="E1067">
        <v>19.100000000000001</v>
      </c>
      <c r="F1067">
        <v>1461</v>
      </c>
      <c r="G1067">
        <v>13.1</v>
      </c>
      <c r="H1067">
        <v>1294</v>
      </c>
      <c r="I1067">
        <v>45.6</v>
      </c>
      <c r="J1067">
        <v>1108</v>
      </c>
      <c r="K1067">
        <v>66</v>
      </c>
      <c r="L1067">
        <v>529</v>
      </c>
      <c r="M1067">
        <v>64.900000000000006</v>
      </c>
      <c r="N1067">
        <v>486</v>
      </c>
      <c r="O1067" t="s">
        <v>24</v>
      </c>
      <c r="P1067">
        <v>0</v>
      </c>
      <c r="Q1067">
        <v>672237</v>
      </c>
      <c r="R1067" t="s">
        <v>203</v>
      </c>
      <c r="S1067" s="1">
        <v>20801</v>
      </c>
      <c r="T1067">
        <v>18.7</v>
      </c>
      <c r="U1067" s="2">
        <v>0.18</v>
      </c>
      <c r="V1067" s="3">
        <v>0.44</v>
      </c>
      <c r="W1067" s="3">
        <v>0.56000000000000005</v>
      </c>
      <c r="X1067" t="s">
        <v>1288</v>
      </c>
      <c r="Y1067" t="b">
        <v>0</v>
      </c>
    </row>
    <row r="1068" spans="1:25" x14ac:dyDescent="0.25">
      <c r="A1068" t="s">
        <v>1096</v>
      </c>
      <c r="B1068" t="s">
        <v>1289</v>
      </c>
      <c r="C1068" t="s">
        <v>1098</v>
      </c>
      <c r="D1068">
        <v>11790</v>
      </c>
      <c r="E1068">
        <v>31.5</v>
      </c>
      <c r="F1068">
        <v>618</v>
      </c>
      <c r="G1068">
        <v>11.9</v>
      </c>
      <c r="H1068">
        <v>1419</v>
      </c>
      <c r="I1068">
        <v>29.1</v>
      </c>
      <c r="J1068">
        <v>1467</v>
      </c>
      <c r="K1068">
        <v>42</v>
      </c>
      <c r="L1068">
        <v>938</v>
      </c>
      <c r="M1068">
        <v>74.8</v>
      </c>
      <c r="N1068">
        <v>333</v>
      </c>
      <c r="O1068" t="s">
        <v>24</v>
      </c>
      <c r="P1068">
        <v>0</v>
      </c>
      <c r="Q1068">
        <v>691828</v>
      </c>
      <c r="R1068" t="s">
        <v>83</v>
      </c>
      <c r="S1068" s="1">
        <v>3174</v>
      </c>
      <c r="T1068">
        <v>20.100000000000001</v>
      </c>
      <c r="U1068" s="2">
        <v>0.22</v>
      </c>
      <c r="V1068" s="3">
        <v>0.25</v>
      </c>
      <c r="W1068" s="3">
        <v>0.75</v>
      </c>
      <c r="X1068" t="s">
        <v>1289</v>
      </c>
      <c r="Y1068" t="b">
        <v>0</v>
      </c>
    </row>
    <row r="1069" spans="1:25" x14ac:dyDescent="0.25">
      <c r="A1069" t="s">
        <v>1096</v>
      </c>
      <c r="B1069" t="s">
        <v>1290</v>
      </c>
      <c r="C1069" t="s">
        <v>1098</v>
      </c>
      <c r="D1069">
        <v>11800</v>
      </c>
      <c r="E1069">
        <v>19.600000000000001</v>
      </c>
      <c r="F1069">
        <v>1415</v>
      </c>
      <c r="G1069">
        <v>13.1</v>
      </c>
      <c r="H1069">
        <v>1295</v>
      </c>
      <c r="I1069">
        <v>52.7</v>
      </c>
      <c r="J1069">
        <v>949</v>
      </c>
      <c r="K1069">
        <v>19.7</v>
      </c>
      <c r="L1069">
        <v>1551</v>
      </c>
      <c r="M1069">
        <v>81</v>
      </c>
      <c r="N1069">
        <v>241</v>
      </c>
      <c r="O1069" t="s">
        <v>24</v>
      </c>
      <c r="P1069">
        <v>0</v>
      </c>
      <c r="Q1069">
        <v>131694</v>
      </c>
      <c r="R1069" t="s">
        <v>25</v>
      </c>
      <c r="S1069" s="1">
        <v>14085</v>
      </c>
      <c r="T1069">
        <v>19.399999999999999</v>
      </c>
      <c r="U1069" s="2">
        <v>0.25</v>
      </c>
      <c r="V1069" s="3">
        <v>0.56999999999999995</v>
      </c>
      <c r="W1069" s="3">
        <v>0.43</v>
      </c>
      <c r="X1069" t="s">
        <v>1290</v>
      </c>
      <c r="Y1069" t="b">
        <v>0</v>
      </c>
    </row>
    <row r="1070" spans="1:25" x14ac:dyDescent="0.25">
      <c r="A1070" t="s">
        <v>1096</v>
      </c>
      <c r="B1070" t="s">
        <v>1291</v>
      </c>
      <c r="C1070" t="s">
        <v>1098</v>
      </c>
      <c r="D1070">
        <v>11820</v>
      </c>
      <c r="E1070">
        <v>17.899999999999999</v>
      </c>
      <c r="F1070">
        <v>1561</v>
      </c>
      <c r="G1070">
        <v>14.3</v>
      </c>
      <c r="H1070">
        <v>1182</v>
      </c>
      <c r="I1070">
        <v>48.2</v>
      </c>
      <c r="J1070">
        <v>1051</v>
      </c>
      <c r="K1070">
        <v>48.8</v>
      </c>
      <c r="L1070">
        <v>828</v>
      </c>
      <c r="M1070">
        <v>40.5</v>
      </c>
      <c r="N1070">
        <v>1102</v>
      </c>
      <c r="O1070" t="s">
        <v>24</v>
      </c>
      <c r="P1070">
        <v>0</v>
      </c>
      <c r="Q1070">
        <v>131687</v>
      </c>
      <c r="R1070" t="s">
        <v>469</v>
      </c>
      <c r="S1070" s="1">
        <v>4771</v>
      </c>
      <c r="T1070">
        <v>14.3</v>
      </c>
      <c r="U1070" s="2">
        <v>0.01</v>
      </c>
      <c r="V1070" s="3">
        <v>0.47</v>
      </c>
      <c r="W1070" s="3">
        <v>0.53</v>
      </c>
      <c r="X1070" t="s">
        <v>1291</v>
      </c>
      <c r="Y1070" t="b">
        <v>0</v>
      </c>
    </row>
    <row r="1071" spans="1:25" x14ac:dyDescent="0.25">
      <c r="A1071" t="s">
        <v>1096</v>
      </c>
      <c r="B1071" t="s">
        <v>1292</v>
      </c>
      <c r="C1071" t="s">
        <v>1098</v>
      </c>
      <c r="D1071">
        <v>11830</v>
      </c>
      <c r="E1071">
        <v>29.8</v>
      </c>
      <c r="F1071">
        <v>701</v>
      </c>
      <c r="G1071">
        <v>16.2</v>
      </c>
      <c r="H1071">
        <v>1037</v>
      </c>
      <c r="I1071">
        <v>39.200000000000003</v>
      </c>
      <c r="J1071">
        <v>1234</v>
      </c>
      <c r="K1071">
        <v>48</v>
      </c>
      <c r="L1071">
        <v>845</v>
      </c>
      <c r="M1071">
        <v>36.5</v>
      </c>
      <c r="N1071">
        <v>1259</v>
      </c>
      <c r="O1071" t="s">
        <v>24</v>
      </c>
      <c r="P1071">
        <v>6</v>
      </c>
      <c r="Q1071">
        <v>712</v>
      </c>
      <c r="R1071" t="s">
        <v>65</v>
      </c>
      <c r="S1071" s="1">
        <v>8903</v>
      </c>
      <c r="T1071">
        <v>10.9</v>
      </c>
      <c r="U1071" s="2">
        <v>7.0000000000000007E-2</v>
      </c>
      <c r="V1071" s="3">
        <v>0.39</v>
      </c>
      <c r="W1071" s="3">
        <v>0.61</v>
      </c>
      <c r="X1071" t="s">
        <v>1292</v>
      </c>
      <c r="Y1071" t="b">
        <v>0</v>
      </c>
    </row>
    <row r="1072" spans="1:25" x14ac:dyDescent="0.25">
      <c r="A1072" t="s">
        <v>1096</v>
      </c>
      <c r="B1072" t="s">
        <v>1293</v>
      </c>
      <c r="C1072" t="s">
        <v>1098</v>
      </c>
      <c r="D1072">
        <v>11840</v>
      </c>
      <c r="E1072">
        <v>28.7</v>
      </c>
      <c r="F1072">
        <v>759</v>
      </c>
      <c r="G1072">
        <v>24</v>
      </c>
      <c r="H1072">
        <v>654</v>
      </c>
      <c r="I1072">
        <v>24.7</v>
      </c>
      <c r="J1072">
        <v>1568</v>
      </c>
      <c r="K1072">
        <v>89.8</v>
      </c>
      <c r="L1072">
        <v>170</v>
      </c>
      <c r="M1072">
        <v>43.5</v>
      </c>
      <c r="N1072">
        <v>1001</v>
      </c>
      <c r="O1072" t="s">
        <v>24</v>
      </c>
      <c r="P1072">
        <v>0</v>
      </c>
      <c r="Q1072">
        <v>131816</v>
      </c>
      <c r="R1072" t="s">
        <v>65</v>
      </c>
      <c r="S1072" s="1">
        <v>2034</v>
      </c>
      <c r="T1072">
        <v>10.8</v>
      </c>
      <c r="U1072" s="2">
        <v>0.15</v>
      </c>
      <c r="V1072" s="3">
        <v>0.14000000000000001</v>
      </c>
      <c r="W1072" s="3">
        <v>0.86</v>
      </c>
      <c r="X1072" t="s">
        <v>1293</v>
      </c>
      <c r="Y1072" t="b">
        <v>0</v>
      </c>
    </row>
    <row r="1073" spans="1:25" x14ac:dyDescent="0.25">
      <c r="A1073" t="s">
        <v>1096</v>
      </c>
      <c r="B1073" t="s">
        <v>1294</v>
      </c>
      <c r="C1073" t="s">
        <v>1098</v>
      </c>
      <c r="D1073">
        <v>11850</v>
      </c>
      <c r="E1073">
        <v>28.7</v>
      </c>
      <c r="F1073">
        <v>760</v>
      </c>
      <c r="G1073">
        <v>16.2</v>
      </c>
      <c r="H1073">
        <v>1038</v>
      </c>
      <c r="I1073">
        <v>38.4</v>
      </c>
      <c r="J1073">
        <v>1250</v>
      </c>
      <c r="K1073">
        <v>57.2</v>
      </c>
      <c r="L1073">
        <v>701</v>
      </c>
      <c r="M1073">
        <v>33.200000000000003</v>
      </c>
      <c r="N1073">
        <v>1383</v>
      </c>
      <c r="O1073" t="s">
        <v>24</v>
      </c>
      <c r="P1073">
        <v>0</v>
      </c>
      <c r="Q1073">
        <v>587814</v>
      </c>
      <c r="R1073" t="s">
        <v>65</v>
      </c>
      <c r="S1073">
        <v>503</v>
      </c>
      <c r="T1073">
        <v>9.6999999999999993</v>
      </c>
      <c r="U1073" s="2">
        <v>0.01</v>
      </c>
      <c r="V1073" s="3">
        <v>0.09</v>
      </c>
      <c r="W1073" s="3">
        <v>0.91</v>
      </c>
      <c r="X1073" t="s">
        <v>1294</v>
      </c>
      <c r="Y1073" t="b">
        <v>0</v>
      </c>
    </row>
    <row r="1074" spans="1:25" x14ac:dyDescent="0.25">
      <c r="A1074" t="s">
        <v>1096</v>
      </c>
      <c r="B1074" t="s">
        <v>1295</v>
      </c>
      <c r="C1074" t="s">
        <v>1098</v>
      </c>
      <c r="D1074">
        <v>11860</v>
      </c>
      <c r="E1074">
        <v>16.8</v>
      </c>
      <c r="F1074">
        <v>1648</v>
      </c>
      <c r="G1074">
        <v>17.100000000000001</v>
      </c>
      <c r="H1074">
        <v>968</v>
      </c>
      <c r="I1074">
        <v>48.1</v>
      </c>
      <c r="J1074">
        <v>1057</v>
      </c>
      <c r="K1074">
        <v>53.6</v>
      </c>
      <c r="L1074">
        <v>742</v>
      </c>
      <c r="M1074">
        <v>45.3</v>
      </c>
      <c r="N1074">
        <v>954</v>
      </c>
      <c r="O1074" t="s">
        <v>24</v>
      </c>
      <c r="P1074">
        <v>0</v>
      </c>
      <c r="Q1074">
        <v>606450</v>
      </c>
      <c r="R1074" t="s">
        <v>359</v>
      </c>
      <c r="S1074" s="1">
        <v>19080</v>
      </c>
      <c r="T1074">
        <v>17.2</v>
      </c>
      <c r="U1074" s="2">
        <v>0.09</v>
      </c>
      <c r="V1074" s="3">
        <v>0.51</v>
      </c>
      <c r="W1074" s="3">
        <v>0.49</v>
      </c>
      <c r="X1074" t="s">
        <v>1295</v>
      </c>
      <c r="Y1074" t="b">
        <v>0</v>
      </c>
    </row>
    <row r="1075" spans="1:25" x14ac:dyDescent="0.25">
      <c r="A1075" t="s">
        <v>1096</v>
      </c>
      <c r="B1075" t="s">
        <v>1296</v>
      </c>
      <c r="C1075" t="s">
        <v>1098</v>
      </c>
      <c r="D1075">
        <v>11870</v>
      </c>
      <c r="E1075">
        <v>19.100000000000001</v>
      </c>
      <c r="F1075">
        <v>1462</v>
      </c>
      <c r="G1075">
        <v>18.7</v>
      </c>
      <c r="H1075">
        <v>885</v>
      </c>
      <c r="I1075">
        <v>47.6</v>
      </c>
      <c r="J1075">
        <v>1069</v>
      </c>
      <c r="K1075">
        <v>30.1</v>
      </c>
      <c r="L1075">
        <v>1180</v>
      </c>
      <c r="M1075">
        <v>49.7</v>
      </c>
      <c r="N1075">
        <v>813</v>
      </c>
      <c r="O1075" t="s">
        <v>24</v>
      </c>
      <c r="P1075">
        <v>0</v>
      </c>
      <c r="Q1075">
        <v>625662</v>
      </c>
      <c r="R1075" t="s">
        <v>359</v>
      </c>
      <c r="S1075" s="1">
        <v>10143</v>
      </c>
      <c r="T1075">
        <v>16.8</v>
      </c>
      <c r="U1075" s="2">
        <v>0.05</v>
      </c>
      <c r="V1075" s="3">
        <v>0.69</v>
      </c>
      <c r="W1075" s="3">
        <v>0.31</v>
      </c>
      <c r="X1075" t="s">
        <v>1296</v>
      </c>
      <c r="Y1075" t="b">
        <v>0</v>
      </c>
    </row>
    <row r="1076" spans="1:25" x14ac:dyDescent="0.25">
      <c r="A1076" t="s">
        <v>1096</v>
      </c>
      <c r="B1076" t="s">
        <v>1297</v>
      </c>
      <c r="C1076" t="s">
        <v>1098</v>
      </c>
      <c r="D1076">
        <v>11880</v>
      </c>
      <c r="E1076">
        <v>24.9</v>
      </c>
      <c r="F1076">
        <v>1012</v>
      </c>
      <c r="G1076">
        <v>25.9</v>
      </c>
      <c r="H1076">
        <v>576</v>
      </c>
      <c r="I1076">
        <v>34.700000000000003</v>
      </c>
      <c r="J1076">
        <v>1331</v>
      </c>
      <c r="K1076">
        <v>50.6</v>
      </c>
      <c r="L1076">
        <v>800</v>
      </c>
      <c r="M1076">
        <v>59.8</v>
      </c>
      <c r="N1076">
        <v>588</v>
      </c>
      <c r="O1076" t="s">
        <v>24</v>
      </c>
      <c r="P1076">
        <v>0</v>
      </c>
      <c r="Q1076">
        <v>131493</v>
      </c>
      <c r="R1076" t="s">
        <v>156</v>
      </c>
      <c r="S1076" s="1">
        <v>26883</v>
      </c>
      <c r="T1076">
        <v>14</v>
      </c>
      <c r="U1076" s="2">
        <v>0.16</v>
      </c>
      <c r="V1076" s="3">
        <v>0.5</v>
      </c>
      <c r="W1076" s="3">
        <v>0.5</v>
      </c>
      <c r="X1076" t="s">
        <v>1297</v>
      </c>
      <c r="Y1076" t="b">
        <v>1</v>
      </c>
    </row>
    <row r="1077" spans="1:25" x14ac:dyDescent="0.25">
      <c r="A1077" t="s">
        <v>1096</v>
      </c>
      <c r="B1077" t="s">
        <v>1298</v>
      </c>
      <c r="C1077" t="s">
        <v>1098</v>
      </c>
      <c r="D1077">
        <v>11890</v>
      </c>
      <c r="E1077">
        <v>15.8</v>
      </c>
      <c r="F1077">
        <v>1714</v>
      </c>
      <c r="G1077">
        <v>17.8</v>
      </c>
      <c r="H1077">
        <v>932</v>
      </c>
      <c r="I1077">
        <v>52.2</v>
      </c>
      <c r="J1077">
        <v>958</v>
      </c>
      <c r="K1077">
        <v>33.1</v>
      </c>
      <c r="L1077">
        <v>1127</v>
      </c>
      <c r="M1077">
        <v>52.5</v>
      </c>
      <c r="N1077">
        <v>727</v>
      </c>
      <c r="O1077" t="s">
        <v>24</v>
      </c>
      <c r="P1077">
        <v>0</v>
      </c>
      <c r="Q1077">
        <v>131665</v>
      </c>
      <c r="R1077" t="s">
        <v>233</v>
      </c>
      <c r="S1077" s="1">
        <v>15779</v>
      </c>
      <c r="T1077">
        <v>39</v>
      </c>
      <c r="U1077" s="2">
        <v>0.06</v>
      </c>
      <c r="V1077" s="3">
        <v>0.63</v>
      </c>
      <c r="W1077" s="3">
        <v>0.37</v>
      </c>
      <c r="X1077" t="s">
        <v>1298</v>
      </c>
      <c r="Y1077" t="b">
        <v>0</v>
      </c>
    </row>
    <row r="1078" spans="1:25" x14ac:dyDescent="0.25">
      <c r="A1078" t="s">
        <v>1096</v>
      </c>
      <c r="B1078" t="s">
        <v>1299</v>
      </c>
      <c r="C1078" t="s">
        <v>1098</v>
      </c>
      <c r="D1078">
        <v>11900</v>
      </c>
      <c r="E1078">
        <v>11.4</v>
      </c>
      <c r="F1078">
        <v>1890</v>
      </c>
      <c r="G1078">
        <v>16.8</v>
      </c>
      <c r="H1078">
        <v>987</v>
      </c>
      <c r="I1078">
        <v>59.9</v>
      </c>
      <c r="J1078">
        <v>786</v>
      </c>
      <c r="K1078">
        <v>16.600000000000001</v>
      </c>
      <c r="L1078">
        <v>1802</v>
      </c>
      <c r="M1078">
        <v>27.7</v>
      </c>
      <c r="N1078">
        <v>1594</v>
      </c>
      <c r="O1078" t="s">
        <v>24</v>
      </c>
      <c r="P1078">
        <v>0</v>
      </c>
      <c r="Q1078">
        <v>726248</v>
      </c>
      <c r="R1078" t="s">
        <v>423</v>
      </c>
      <c r="S1078" s="1">
        <v>3193</v>
      </c>
      <c r="T1078">
        <v>30.7</v>
      </c>
      <c r="U1078" s="2">
        <v>0</v>
      </c>
      <c r="V1078" s="3">
        <v>0.3</v>
      </c>
      <c r="W1078" s="3">
        <v>0.7</v>
      </c>
      <c r="X1078" t="s">
        <v>1299</v>
      </c>
      <c r="Y1078" t="b">
        <v>0</v>
      </c>
    </row>
    <row r="1079" spans="1:25" x14ac:dyDescent="0.25">
      <c r="A1079" t="s">
        <v>1096</v>
      </c>
      <c r="B1079" t="s">
        <v>1300</v>
      </c>
      <c r="C1079" t="s">
        <v>1098</v>
      </c>
      <c r="D1079">
        <v>11910</v>
      </c>
      <c r="E1079">
        <v>19.899999999999999</v>
      </c>
      <c r="F1079">
        <v>1383</v>
      </c>
      <c r="G1079">
        <v>9.1</v>
      </c>
      <c r="H1079">
        <v>1789</v>
      </c>
      <c r="I1079">
        <v>54.5</v>
      </c>
      <c r="J1079">
        <v>899</v>
      </c>
      <c r="K1079">
        <v>23.8</v>
      </c>
      <c r="L1079">
        <v>1375</v>
      </c>
      <c r="M1079">
        <v>40</v>
      </c>
      <c r="N1079">
        <v>1117</v>
      </c>
      <c r="O1079" t="s">
        <v>24</v>
      </c>
      <c r="P1079">
        <v>0</v>
      </c>
      <c r="Q1079">
        <v>705080</v>
      </c>
      <c r="R1079" t="s">
        <v>922</v>
      </c>
      <c r="S1079" s="1">
        <v>5501</v>
      </c>
      <c r="T1079">
        <v>17.7</v>
      </c>
      <c r="U1079" s="2">
        <v>7.0000000000000007E-2</v>
      </c>
      <c r="V1079" s="3">
        <v>0.53</v>
      </c>
      <c r="W1079" s="3">
        <v>0.47</v>
      </c>
      <c r="X1079" t="s">
        <v>1300</v>
      </c>
      <c r="Y1079" t="b">
        <v>0</v>
      </c>
    </row>
    <row r="1080" spans="1:25" x14ac:dyDescent="0.25">
      <c r="A1080" t="s">
        <v>1096</v>
      </c>
      <c r="B1080" t="s">
        <v>1301</v>
      </c>
      <c r="C1080" t="s">
        <v>1098</v>
      </c>
      <c r="D1080">
        <v>11920</v>
      </c>
      <c r="E1080">
        <v>33.799999999999997</v>
      </c>
      <c r="F1080">
        <v>507</v>
      </c>
      <c r="G1080">
        <v>12.7</v>
      </c>
      <c r="H1080">
        <v>1341</v>
      </c>
      <c r="I1080">
        <v>49.5</v>
      </c>
      <c r="J1080">
        <v>1029</v>
      </c>
      <c r="K1080">
        <v>59.1</v>
      </c>
      <c r="L1080">
        <v>661</v>
      </c>
      <c r="M1080">
        <v>19.600000000000001</v>
      </c>
      <c r="N1080">
        <v>1879</v>
      </c>
      <c r="O1080" t="s">
        <v>24</v>
      </c>
      <c r="P1080">
        <v>0</v>
      </c>
      <c r="Q1080">
        <v>610842</v>
      </c>
      <c r="R1080" t="s">
        <v>65</v>
      </c>
      <c r="S1080" s="1">
        <v>1810</v>
      </c>
      <c r="T1080">
        <v>4.3</v>
      </c>
      <c r="U1080" s="2">
        <v>0</v>
      </c>
      <c r="V1080" s="3">
        <v>0.45</v>
      </c>
      <c r="W1080" s="3">
        <v>0.55000000000000004</v>
      </c>
      <c r="X1080" t="s">
        <v>1301</v>
      </c>
      <c r="Y1080" t="b">
        <v>0</v>
      </c>
    </row>
    <row r="1081" spans="1:25" x14ac:dyDescent="0.25">
      <c r="A1081" t="s">
        <v>1096</v>
      </c>
      <c r="B1081" t="s">
        <v>1302</v>
      </c>
      <c r="C1081" t="s">
        <v>1098</v>
      </c>
      <c r="D1081">
        <v>11940</v>
      </c>
      <c r="E1081">
        <v>19.7</v>
      </c>
      <c r="F1081">
        <v>1405</v>
      </c>
      <c r="G1081">
        <v>11.8</v>
      </c>
      <c r="H1081">
        <v>1433</v>
      </c>
      <c r="I1081">
        <v>51.9</v>
      </c>
      <c r="J1081">
        <v>969</v>
      </c>
      <c r="K1081">
        <v>31.5</v>
      </c>
      <c r="L1081">
        <v>1150</v>
      </c>
      <c r="M1081">
        <v>47.3</v>
      </c>
      <c r="N1081">
        <v>882</v>
      </c>
      <c r="O1081" t="s">
        <v>24</v>
      </c>
      <c r="P1081">
        <v>0</v>
      </c>
      <c r="Q1081">
        <v>639029</v>
      </c>
      <c r="R1081" t="s">
        <v>1303</v>
      </c>
      <c r="S1081" s="1">
        <v>39257</v>
      </c>
      <c r="T1081">
        <v>16.3</v>
      </c>
      <c r="U1081" s="2">
        <v>0.01</v>
      </c>
      <c r="V1081" s="3">
        <v>0.68</v>
      </c>
      <c r="W1081" s="3">
        <v>0.32</v>
      </c>
      <c r="X1081" t="s">
        <v>1302</v>
      </c>
      <c r="Y1081" t="b">
        <v>0</v>
      </c>
    </row>
    <row r="1082" spans="1:25" x14ac:dyDescent="0.25">
      <c r="A1082" t="s">
        <v>1096</v>
      </c>
      <c r="B1082" t="s">
        <v>1304</v>
      </c>
      <c r="C1082" t="s">
        <v>1098</v>
      </c>
      <c r="D1082">
        <v>11950</v>
      </c>
      <c r="E1082">
        <v>19.7</v>
      </c>
      <c r="F1082">
        <v>1406</v>
      </c>
      <c r="G1082">
        <v>9.6999999999999993</v>
      </c>
      <c r="H1082">
        <v>1693</v>
      </c>
      <c r="I1082">
        <v>47.8</v>
      </c>
      <c r="J1082">
        <v>1064</v>
      </c>
      <c r="K1082">
        <v>16.2</v>
      </c>
      <c r="L1082">
        <v>1845</v>
      </c>
      <c r="M1082">
        <v>91.7</v>
      </c>
      <c r="N1082">
        <v>103</v>
      </c>
      <c r="O1082" t="s">
        <v>24</v>
      </c>
      <c r="P1082">
        <v>0</v>
      </c>
      <c r="Q1082">
        <v>131514</v>
      </c>
      <c r="R1082" t="s">
        <v>25</v>
      </c>
      <c r="S1082" s="1">
        <v>9835</v>
      </c>
      <c r="T1082">
        <v>12.9</v>
      </c>
      <c r="U1082" s="2">
        <v>0.45</v>
      </c>
      <c r="V1082" s="3">
        <v>0.59</v>
      </c>
      <c r="W1082" s="3">
        <v>0.41</v>
      </c>
      <c r="X1082" t="s">
        <v>1304</v>
      </c>
      <c r="Y1082" t="b">
        <v>0</v>
      </c>
    </row>
    <row r="1083" spans="1:25" x14ac:dyDescent="0.25">
      <c r="A1083" t="s">
        <v>1096</v>
      </c>
      <c r="B1083" t="s">
        <v>1305</v>
      </c>
      <c r="C1083" t="s">
        <v>1098</v>
      </c>
      <c r="D1083">
        <v>11960</v>
      </c>
      <c r="E1083">
        <v>18.899999999999999</v>
      </c>
      <c r="F1083">
        <v>1474</v>
      </c>
      <c r="G1083">
        <v>16.3</v>
      </c>
      <c r="H1083">
        <v>1030</v>
      </c>
      <c r="I1083">
        <v>50.5</v>
      </c>
      <c r="J1083">
        <v>1011</v>
      </c>
      <c r="K1083">
        <v>16</v>
      </c>
      <c r="L1083">
        <v>1869</v>
      </c>
      <c r="M1083">
        <v>59.8</v>
      </c>
      <c r="N1083">
        <v>589</v>
      </c>
      <c r="O1083" t="s">
        <v>24</v>
      </c>
      <c r="P1083">
        <v>0</v>
      </c>
      <c r="Q1083">
        <v>131311</v>
      </c>
      <c r="R1083" t="s">
        <v>25</v>
      </c>
      <c r="S1083" s="1">
        <v>7495</v>
      </c>
      <c r="T1083">
        <v>17.399999999999999</v>
      </c>
      <c r="U1083" s="2">
        <v>0.1</v>
      </c>
      <c r="V1083" s="3">
        <v>0.65</v>
      </c>
      <c r="W1083" s="3">
        <v>0.35</v>
      </c>
      <c r="X1083" t="s">
        <v>1305</v>
      </c>
      <c r="Y1083" t="b">
        <v>0</v>
      </c>
    </row>
    <row r="1084" spans="1:25" x14ac:dyDescent="0.25">
      <c r="A1084" t="s">
        <v>1096</v>
      </c>
      <c r="B1084" t="s">
        <v>1306</v>
      </c>
      <c r="C1084" t="s">
        <v>1098</v>
      </c>
      <c r="D1084">
        <v>11970</v>
      </c>
      <c r="E1084">
        <v>24.3</v>
      </c>
      <c r="F1084">
        <v>1062</v>
      </c>
      <c r="G1084">
        <v>25.9</v>
      </c>
      <c r="H1084">
        <v>577</v>
      </c>
      <c r="I1084">
        <v>35.9</v>
      </c>
      <c r="J1084">
        <v>1304</v>
      </c>
      <c r="K1084">
        <v>25.6</v>
      </c>
      <c r="L1084">
        <v>1314</v>
      </c>
      <c r="M1084">
        <v>44.1</v>
      </c>
      <c r="N1084">
        <v>987</v>
      </c>
      <c r="O1084" t="s">
        <v>24</v>
      </c>
      <c r="P1084">
        <v>0</v>
      </c>
      <c r="Q1084">
        <v>623118</v>
      </c>
      <c r="R1084" t="s">
        <v>777</v>
      </c>
      <c r="S1084" s="1">
        <v>17787</v>
      </c>
      <c r="T1084">
        <v>15.1</v>
      </c>
      <c r="U1084" s="2">
        <v>7.0000000000000007E-2</v>
      </c>
      <c r="V1084" s="3">
        <v>0.67</v>
      </c>
      <c r="W1084" s="3">
        <v>0.33</v>
      </c>
      <c r="X1084" t="s">
        <v>1306</v>
      </c>
      <c r="Y1084" t="b">
        <v>0</v>
      </c>
    </row>
    <row r="1085" spans="1:25" x14ac:dyDescent="0.25">
      <c r="A1085" t="s">
        <v>1096</v>
      </c>
      <c r="B1085" t="s">
        <v>1307</v>
      </c>
      <c r="C1085" t="s">
        <v>1098</v>
      </c>
      <c r="D1085">
        <v>11980</v>
      </c>
      <c r="E1085">
        <v>25.3</v>
      </c>
      <c r="F1085">
        <v>985</v>
      </c>
      <c r="G1085">
        <v>17.3</v>
      </c>
      <c r="H1085">
        <v>951</v>
      </c>
      <c r="I1085">
        <v>44.7</v>
      </c>
      <c r="J1085">
        <v>1128</v>
      </c>
      <c r="K1085">
        <v>39.4</v>
      </c>
      <c r="L1085">
        <v>997</v>
      </c>
      <c r="M1085">
        <v>36.1</v>
      </c>
      <c r="N1085">
        <v>1274</v>
      </c>
      <c r="O1085" t="s">
        <v>24</v>
      </c>
      <c r="P1085">
        <v>0</v>
      </c>
      <c r="Q1085">
        <v>587751</v>
      </c>
      <c r="R1085" t="s">
        <v>423</v>
      </c>
      <c r="S1085" s="1">
        <v>14204</v>
      </c>
      <c r="T1085">
        <v>29.7</v>
      </c>
      <c r="U1085" s="2">
        <v>0.03</v>
      </c>
      <c r="V1085" s="3">
        <v>0.56999999999999995</v>
      </c>
      <c r="W1085" s="3">
        <v>0.43</v>
      </c>
      <c r="X1085" t="s">
        <v>1307</v>
      </c>
      <c r="Y1085" t="b">
        <v>0</v>
      </c>
    </row>
    <row r="1086" spans="1:25" x14ac:dyDescent="0.25">
      <c r="A1086" t="s">
        <v>1096</v>
      </c>
      <c r="B1086" t="s">
        <v>1308</v>
      </c>
      <c r="C1086" t="s">
        <v>1098</v>
      </c>
      <c r="D1086">
        <v>11990</v>
      </c>
      <c r="E1086">
        <v>26</v>
      </c>
      <c r="F1086">
        <v>941</v>
      </c>
      <c r="G1086">
        <v>15.9</v>
      </c>
      <c r="H1086">
        <v>1058</v>
      </c>
      <c r="I1086">
        <v>44.7</v>
      </c>
      <c r="J1086">
        <v>1129</v>
      </c>
      <c r="K1086">
        <v>59.7</v>
      </c>
      <c r="L1086">
        <v>652</v>
      </c>
      <c r="M1086">
        <v>31.2</v>
      </c>
      <c r="N1086">
        <v>1456</v>
      </c>
      <c r="O1086" t="s">
        <v>24</v>
      </c>
      <c r="P1086">
        <v>0</v>
      </c>
      <c r="Q1086">
        <v>589178</v>
      </c>
      <c r="R1086" t="s">
        <v>1309</v>
      </c>
      <c r="S1086" s="1">
        <v>58474</v>
      </c>
      <c r="T1086">
        <v>14.8</v>
      </c>
      <c r="U1086" s="2">
        <v>0.03</v>
      </c>
      <c r="V1086" s="3">
        <v>0.6</v>
      </c>
      <c r="W1086" s="3">
        <v>0.4</v>
      </c>
      <c r="X1086" t="s">
        <v>1308</v>
      </c>
      <c r="Y1086" t="b">
        <v>0</v>
      </c>
    </row>
    <row r="1087" spans="1:25" x14ac:dyDescent="0.25">
      <c r="A1087" t="s">
        <v>1096</v>
      </c>
      <c r="B1087" t="s">
        <v>1310</v>
      </c>
      <c r="C1087" t="s">
        <v>1098</v>
      </c>
      <c r="D1087">
        <v>12000</v>
      </c>
      <c r="E1087">
        <v>25.8</v>
      </c>
      <c r="F1087">
        <v>955</v>
      </c>
      <c r="G1087">
        <v>17.3</v>
      </c>
      <c r="H1087">
        <v>952</v>
      </c>
      <c r="I1087">
        <v>53.9</v>
      </c>
      <c r="J1087">
        <v>920</v>
      </c>
      <c r="K1087">
        <v>20.5</v>
      </c>
      <c r="L1087">
        <v>1514</v>
      </c>
      <c r="M1087">
        <v>37.700000000000003</v>
      </c>
      <c r="N1087">
        <v>1213</v>
      </c>
      <c r="O1087" t="s">
        <v>24</v>
      </c>
      <c r="P1087">
        <v>0</v>
      </c>
      <c r="Q1087">
        <v>670425</v>
      </c>
      <c r="R1087" t="s">
        <v>746</v>
      </c>
      <c r="S1087" s="1">
        <v>1052</v>
      </c>
      <c r="T1087">
        <v>9.8000000000000007</v>
      </c>
      <c r="U1087" s="2">
        <v>0</v>
      </c>
      <c r="V1087" s="3">
        <v>0.48</v>
      </c>
      <c r="W1087" s="3">
        <v>0.52</v>
      </c>
      <c r="X1087" t="s">
        <v>1310</v>
      </c>
      <c r="Y1087" t="b">
        <v>0</v>
      </c>
    </row>
    <row r="1088" spans="1:25" x14ac:dyDescent="0.25">
      <c r="A1088" t="s">
        <v>1096</v>
      </c>
      <c r="B1088" t="s">
        <v>1311</v>
      </c>
      <c r="C1088" t="s">
        <v>1098</v>
      </c>
      <c r="D1088">
        <v>12010</v>
      </c>
      <c r="E1088">
        <v>14</v>
      </c>
      <c r="F1088">
        <v>1805</v>
      </c>
      <c r="G1088">
        <v>13.3</v>
      </c>
      <c r="H1088">
        <v>1283</v>
      </c>
      <c r="I1088">
        <v>67</v>
      </c>
      <c r="J1088">
        <v>622</v>
      </c>
      <c r="K1088">
        <v>37.5</v>
      </c>
      <c r="L1088">
        <v>1029</v>
      </c>
      <c r="M1088">
        <v>30.5</v>
      </c>
      <c r="N1088">
        <v>1479</v>
      </c>
      <c r="O1088" t="s">
        <v>24</v>
      </c>
      <c r="P1088">
        <v>0</v>
      </c>
      <c r="Q1088">
        <v>707287</v>
      </c>
      <c r="R1088" t="s">
        <v>42</v>
      </c>
      <c r="S1088" s="1">
        <v>18214</v>
      </c>
      <c r="T1088">
        <v>22.5</v>
      </c>
      <c r="U1088" s="2">
        <v>0.03</v>
      </c>
      <c r="V1088" s="3">
        <v>0.63</v>
      </c>
      <c r="W1088" s="3">
        <v>0.37</v>
      </c>
      <c r="X1088" t="s">
        <v>1311</v>
      </c>
      <c r="Y1088" t="b">
        <v>0</v>
      </c>
    </row>
    <row r="1089" spans="1:25" x14ac:dyDescent="0.25">
      <c r="A1089" t="s">
        <v>1096</v>
      </c>
      <c r="B1089" t="s">
        <v>1312</v>
      </c>
      <c r="C1089" t="s">
        <v>1098</v>
      </c>
      <c r="D1089">
        <v>12020</v>
      </c>
      <c r="E1089">
        <v>27.7</v>
      </c>
      <c r="F1089">
        <v>828</v>
      </c>
      <c r="G1089">
        <v>18</v>
      </c>
      <c r="H1089">
        <v>922</v>
      </c>
      <c r="I1089">
        <v>48.2</v>
      </c>
      <c r="J1089">
        <v>1052</v>
      </c>
      <c r="K1089">
        <v>30.6</v>
      </c>
      <c r="L1089">
        <v>1169</v>
      </c>
      <c r="M1089">
        <v>31.8</v>
      </c>
      <c r="N1089">
        <v>1435</v>
      </c>
      <c r="O1089" t="s">
        <v>24</v>
      </c>
      <c r="P1089">
        <v>0</v>
      </c>
      <c r="Q1089">
        <v>661151</v>
      </c>
      <c r="R1089" t="s">
        <v>1135</v>
      </c>
      <c r="S1089" s="1">
        <v>7154</v>
      </c>
      <c r="T1089">
        <v>14</v>
      </c>
      <c r="U1089" s="2">
        <v>0.03</v>
      </c>
      <c r="V1089" s="3">
        <v>0.32</v>
      </c>
      <c r="W1089" s="3">
        <v>0.68</v>
      </c>
      <c r="X1089" t="s">
        <v>1312</v>
      </c>
      <c r="Y1089" t="b">
        <v>0</v>
      </c>
    </row>
    <row r="1090" spans="1:25" x14ac:dyDescent="0.25">
      <c r="A1090" t="s">
        <v>1313</v>
      </c>
      <c r="B1090" t="s">
        <v>1314</v>
      </c>
      <c r="C1090" t="s">
        <v>1315</v>
      </c>
      <c r="D1090">
        <v>12030</v>
      </c>
      <c r="E1090">
        <v>44.8</v>
      </c>
      <c r="F1090">
        <v>207</v>
      </c>
      <c r="G1090">
        <v>9.6</v>
      </c>
      <c r="H1090">
        <v>1694</v>
      </c>
      <c r="I1090">
        <v>21.2</v>
      </c>
      <c r="J1090">
        <v>1655</v>
      </c>
      <c r="K1090">
        <v>26</v>
      </c>
      <c r="L1090">
        <v>1299</v>
      </c>
      <c r="M1090">
        <v>29.2</v>
      </c>
      <c r="N1090">
        <v>1529</v>
      </c>
      <c r="O1090" t="s">
        <v>24</v>
      </c>
      <c r="P1090">
        <v>0</v>
      </c>
      <c r="Q1090">
        <v>587874</v>
      </c>
      <c r="R1090" t="s">
        <v>296</v>
      </c>
      <c r="S1090" s="1">
        <v>5771</v>
      </c>
      <c r="T1090">
        <v>7.3</v>
      </c>
      <c r="U1090" s="2">
        <v>7.0000000000000007E-2</v>
      </c>
      <c r="V1090" s="3">
        <v>0.32</v>
      </c>
      <c r="W1090" s="3">
        <v>0.68</v>
      </c>
      <c r="X1090" t="s">
        <v>1314</v>
      </c>
      <c r="Y1090" t="b">
        <v>0</v>
      </c>
    </row>
    <row r="1091" spans="1:25" x14ac:dyDescent="0.25">
      <c r="A1091" t="s">
        <v>1313</v>
      </c>
      <c r="B1091" t="s">
        <v>1316</v>
      </c>
      <c r="C1091" t="s">
        <v>1315</v>
      </c>
      <c r="D1091">
        <v>12040</v>
      </c>
      <c r="E1091">
        <v>14.8</v>
      </c>
      <c r="F1091">
        <v>1764</v>
      </c>
      <c r="G1091">
        <v>17.399999999999999</v>
      </c>
      <c r="H1091">
        <v>945</v>
      </c>
      <c r="I1091">
        <v>39.200000000000003</v>
      </c>
      <c r="J1091">
        <v>1232</v>
      </c>
      <c r="K1091">
        <v>17.100000000000001</v>
      </c>
      <c r="L1091">
        <v>1741</v>
      </c>
      <c r="M1091">
        <v>64.099999999999994</v>
      </c>
      <c r="N1091">
        <v>500</v>
      </c>
      <c r="O1091" t="s">
        <v>24</v>
      </c>
      <c r="P1091">
        <v>0</v>
      </c>
      <c r="Q1091">
        <v>131561</v>
      </c>
      <c r="R1091" t="s">
        <v>560</v>
      </c>
      <c r="S1091" s="1">
        <v>10606</v>
      </c>
      <c r="T1091">
        <v>25</v>
      </c>
      <c r="U1091" s="2">
        <v>0.05</v>
      </c>
      <c r="V1091" s="3">
        <v>0.38</v>
      </c>
      <c r="W1091" s="3">
        <v>0.62</v>
      </c>
      <c r="X1091" t="s">
        <v>1316</v>
      </c>
      <c r="Y1091" t="b">
        <v>0</v>
      </c>
    </row>
    <row r="1092" spans="1:25" x14ac:dyDescent="0.25">
      <c r="A1092" t="s">
        <v>1313</v>
      </c>
      <c r="B1092" t="s">
        <v>1317</v>
      </c>
      <c r="C1092" t="s">
        <v>1315</v>
      </c>
      <c r="D1092">
        <v>12050</v>
      </c>
      <c r="E1092">
        <v>15.6</v>
      </c>
      <c r="F1092">
        <v>1719</v>
      </c>
      <c r="G1092">
        <v>10.199999999999999</v>
      </c>
      <c r="H1092">
        <v>1621</v>
      </c>
      <c r="I1092">
        <v>36.5</v>
      </c>
      <c r="J1092">
        <v>1288</v>
      </c>
      <c r="K1092">
        <v>22.3</v>
      </c>
      <c r="L1092">
        <v>1425</v>
      </c>
      <c r="M1092">
        <v>48.1</v>
      </c>
      <c r="N1092">
        <v>863</v>
      </c>
      <c r="O1092" t="s">
        <v>24</v>
      </c>
      <c r="P1092">
        <v>0</v>
      </c>
      <c r="Q1092">
        <v>696481</v>
      </c>
      <c r="R1092" t="s">
        <v>565</v>
      </c>
      <c r="S1092" s="1">
        <v>11262</v>
      </c>
      <c r="T1092">
        <v>35.299999999999997</v>
      </c>
      <c r="U1092" s="2">
        <v>0.01</v>
      </c>
      <c r="V1092" s="3">
        <v>0.1</v>
      </c>
      <c r="W1092" s="3">
        <v>0.9</v>
      </c>
      <c r="X1092" t="s">
        <v>1317</v>
      </c>
      <c r="Y1092" t="b">
        <v>0</v>
      </c>
    </row>
    <row r="1093" spans="1:25" x14ac:dyDescent="0.25">
      <c r="A1093" t="s">
        <v>1313</v>
      </c>
      <c r="B1093" t="s">
        <v>1318</v>
      </c>
      <c r="C1093" t="s">
        <v>1315</v>
      </c>
      <c r="D1093">
        <v>12060</v>
      </c>
      <c r="E1093">
        <v>28.6</v>
      </c>
      <c r="F1093">
        <v>762</v>
      </c>
      <c r="G1093">
        <v>12.5</v>
      </c>
      <c r="H1093">
        <v>1357</v>
      </c>
      <c r="I1093">
        <v>31.9</v>
      </c>
      <c r="J1093">
        <v>1401</v>
      </c>
      <c r="K1093">
        <v>19.100000000000001</v>
      </c>
      <c r="L1093">
        <v>1578</v>
      </c>
      <c r="M1093">
        <v>57.3</v>
      </c>
      <c r="N1093">
        <v>636</v>
      </c>
      <c r="O1093" t="s">
        <v>24</v>
      </c>
      <c r="P1093">
        <v>6</v>
      </c>
      <c r="Q1093">
        <v>621591</v>
      </c>
      <c r="R1093" t="s">
        <v>971</v>
      </c>
      <c r="S1093" s="1">
        <v>28816</v>
      </c>
      <c r="T1093">
        <v>7.2</v>
      </c>
      <c r="U1093" s="2">
        <v>0.03</v>
      </c>
      <c r="V1093" s="3">
        <v>0.67</v>
      </c>
      <c r="W1093" s="3">
        <v>0.33</v>
      </c>
      <c r="X1093" t="s">
        <v>1318</v>
      </c>
      <c r="Y1093" t="b">
        <v>0</v>
      </c>
    </row>
    <row r="1094" spans="1:25" x14ac:dyDescent="0.25">
      <c r="A1094" t="s">
        <v>1313</v>
      </c>
      <c r="B1094" t="s">
        <v>1319</v>
      </c>
      <c r="C1094" t="s">
        <v>1315</v>
      </c>
      <c r="D1094">
        <v>12070</v>
      </c>
      <c r="E1094">
        <v>24.8</v>
      </c>
      <c r="F1094">
        <v>1013</v>
      </c>
      <c r="G1094">
        <v>11.1</v>
      </c>
      <c r="H1094">
        <v>1508</v>
      </c>
      <c r="I1094">
        <v>27.1</v>
      </c>
      <c r="J1094">
        <v>1515</v>
      </c>
      <c r="K1094">
        <v>25.3</v>
      </c>
      <c r="L1094">
        <v>1324</v>
      </c>
      <c r="M1094">
        <v>72.5</v>
      </c>
      <c r="N1094">
        <v>370</v>
      </c>
      <c r="O1094" t="s">
        <v>24</v>
      </c>
      <c r="P1094">
        <v>0</v>
      </c>
      <c r="Q1094">
        <v>131293</v>
      </c>
      <c r="R1094" t="s">
        <v>660</v>
      </c>
      <c r="S1094" s="1">
        <v>24303</v>
      </c>
      <c r="T1094">
        <v>5.9</v>
      </c>
      <c r="U1094" s="2">
        <v>0.1</v>
      </c>
      <c r="V1094" s="3">
        <v>0.59</v>
      </c>
      <c r="W1094" s="3">
        <v>0.41</v>
      </c>
      <c r="X1094" t="s">
        <v>1319</v>
      </c>
      <c r="Y1094" t="b">
        <v>0</v>
      </c>
    </row>
    <row r="1095" spans="1:25" x14ac:dyDescent="0.25">
      <c r="A1095" t="s">
        <v>1313</v>
      </c>
      <c r="B1095" t="s">
        <v>1320</v>
      </c>
      <c r="C1095" t="s">
        <v>1315</v>
      </c>
      <c r="D1095">
        <v>12080</v>
      </c>
      <c r="E1095">
        <v>29.1</v>
      </c>
      <c r="F1095">
        <v>738</v>
      </c>
      <c r="G1095">
        <v>14.2</v>
      </c>
      <c r="H1095">
        <v>1184</v>
      </c>
      <c r="I1095">
        <v>28.5</v>
      </c>
      <c r="J1095">
        <v>1482</v>
      </c>
      <c r="K1095">
        <v>19</v>
      </c>
      <c r="L1095">
        <v>1585</v>
      </c>
      <c r="M1095">
        <v>32.4</v>
      </c>
      <c r="N1095">
        <v>1405</v>
      </c>
      <c r="O1095" t="s">
        <v>24</v>
      </c>
      <c r="P1095">
        <v>0</v>
      </c>
      <c r="Q1095">
        <v>131542</v>
      </c>
      <c r="R1095" t="s">
        <v>423</v>
      </c>
      <c r="S1095" s="1">
        <v>15113</v>
      </c>
      <c r="T1095">
        <v>29.7</v>
      </c>
      <c r="U1095" s="2">
        <v>0.03</v>
      </c>
      <c r="V1095" s="3">
        <v>0.56999999999999995</v>
      </c>
      <c r="W1095" s="3">
        <v>0.43</v>
      </c>
      <c r="X1095" t="s">
        <v>1320</v>
      </c>
      <c r="Y1095" t="b">
        <v>0</v>
      </c>
    </row>
    <row r="1096" spans="1:25" x14ac:dyDescent="0.25">
      <c r="A1096" t="s">
        <v>1313</v>
      </c>
      <c r="B1096" t="s">
        <v>1321</v>
      </c>
      <c r="C1096" t="s">
        <v>1315</v>
      </c>
      <c r="D1096">
        <v>12090</v>
      </c>
      <c r="E1096">
        <v>27.9</v>
      </c>
      <c r="F1096">
        <v>809</v>
      </c>
      <c r="G1096">
        <v>8.6999999999999993</v>
      </c>
      <c r="H1096">
        <v>1824</v>
      </c>
      <c r="I1096">
        <v>34.1</v>
      </c>
      <c r="J1096">
        <v>1346</v>
      </c>
      <c r="K1096">
        <v>16.600000000000001</v>
      </c>
      <c r="L1096">
        <v>1790</v>
      </c>
      <c r="M1096">
        <v>25.4</v>
      </c>
      <c r="N1096">
        <v>1684</v>
      </c>
      <c r="O1096" t="s">
        <v>24</v>
      </c>
      <c r="P1096">
        <v>0</v>
      </c>
      <c r="Q1096">
        <v>696559</v>
      </c>
      <c r="R1096" t="s">
        <v>1072</v>
      </c>
      <c r="S1096" s="1">
        <v>6714</v>
      </c>
      <c r="T1096">
        <v>5.9</v>
      </c>
      <c r="U1096" s="2">
        <v>0</v>
      </c>
      <c r="V1096" s="3">
        <v>0.55000000000000004</v>
      </c>
      <c r="W1096" s="3">
        <v>0.45</v>
      </c>
      <c r="X1096" t="s">
        <v>1321</v>
      </c>
      <c r="Y1096" t="b">
        <v>0</v>
      </c>
    </row>
    <row r="1097" spans="1:25" x14ac:dyDescent="0.25">
      <c r="A1097" t="s">
        <v>1313</v>
      </c>
      <c r="B1097" t="s">
        <v>1322</v>
      </c>
      <c r="C1097" t="s">
        <v>1315</v>
      </c>
      <c r="D1097">
        <v>12100</v>
      </c>
      <c r="E1097">
        <v>18.5</v>
      </c>
      <c r="F1097">
        <v>1500</v>
      </c>
      <c r="G1097">
        <v>7.8</v>
      </c>
      <c r="H1097">
        <v>1887</v>
      </c>
      <c r="I1097">
        <v>55</v>
      </c>
      <c r="J1097">
        <v>886</v>
      </c>
      <c r="K1097">
        <v>16.7</v>
      </c>
      <c r="L1097">
        <v>1779</v>
      </c>
      <c r="M1097">
        <v>26.3</v>
      </c>
      <c r="N1097">
        <v>1651</v>
      </c>
      <c r="O1097" t="s">
        <v>24</v>
      </c>
      <c r="P1097">
        <v>0</v>
      </c>
      <c r="Q1097">
        <v>670506</v>
      </c>
      <c r="R1097" t="s">
        <v>1072</v>
      </c>
      <c r="S1097" s="1">
        <v>24322</v>
      </c>
      <c r="T1097">
        <v>16.399999999999999</v>
      </c>
      <c r="U1097" s="2">
        <v>0</v>
      </c>
      <c r="V1097" s="3">
        <v>0.55000000000000004</v>
      </c>
      <c r="W1097" s="3">
        <v>0.45</v>
      </c>
      <c r="X1097" t="s">
        <v>1322</v>
      </c>
      <c r="Y1097" t="b">
        <v>0</v>
      </c>
    </row>
    <row r="1098" spans="1:25" x14ac:dyDescent="0.25">
      <c r="A1098" t="s">
        <v>1313</v>
      </c>
      <c r="B1098" t="s">
        <v>1323</v>
      </c>
      <c r="C1098" t="s">
        <v>1315</v>
      </c>
      <c r="D1098">
        <v>12110</v>
      </c>
      <c r="E1098">
        <v>22.3</v>
      </c>
      <c r="F1098">
        <v>1199</v>
      </c>
      <c r="G1098">
        <v>11.8</v>
      </c>
      <c r="H1098">
        <v>1421</v>
      </c>
      <c r="I1098">
        <v>41.2</v>
      </c>
      <c r="J1098">
        <v>1195</v>
      </c>
      <c r="K1098">
        <v>22</v>
      </c>
      <c r="L1098">
        <v>1437</v>
      </c>
      <c r="M1098">
        <v>32.700000000000003</v>
      </c>
      <c r="N1098">
        <v>1395</v>
      </c>
      <c r="O1098" t="s">
        <v>24</v>
      </c>
      <c r="P1098">
        <v>0</v>
      </c>
      <c r="Q1098">
        <v>131583</v>
      </c>
      <c r="R1098" t="s">
        <v>469</v>
      </c>
      <c r="S1098" s="1">
        <v>21491</v>
      </c>
      <c r="T1098">
        <v>17</v>
      </c>
      <c r="U1098" s="2">
        <v>0.08</v>
      </c>
      <c r="V1098" s="3">
        <v>0.53</v>
      </c>
      <c r="W1098" s="3">
        <v>0.47</v>
      </c>
      <c r="X1098" t="s">
        <v>1323</v>
      </c>
      <c r="Y1098" t="b">
        <v>0</v>
      </c>
    </row>
    <row r="1099" spans="1:25" x14ac:dyDescent="0.25">
      <c r="A1099" t="s">
        <v>1313</v>
      </c>
      <c r="B1099" t="s">
        <v>1324</v>
      </c>
      <c r="C1099" t="s">
        <v>1315</v>
      </c>
      <c r="D1099">
        <v>12120</v>
      </c>
      <c r="E1099">
        <v>20.6</v>
      </c>
      <c r="F1099">
        <v>1326</v>
      </c>
      <c r="G1099">
        <v>15.7</v>
      </c>
      <c r="H1099">
        <v>1066</v>
      </c>
      <c r="I1099">
        <v>30.1</v>
      </c>
      <c r="J1099">
        <v>1441</v>
      </c>
      <c r="K1099">
        <v>17.2</v>
      </c>
      <c r="L1099">
        <v>1731</v>
      </c>
      <c r="M1099">
        <v>50</v>
      </c>
      <c r="N1099">
        <v>800</v>
      </c>
      <c r="O1099" t="s">
        <v>24</v>
      </c>
      <c r="P1099">
        <v>0</v>
      </c>
      <c r="Q1099">
        <v>625572</v>
      </c>
      <c r="R1099" t="s">
        <v>560</v>
      </c>
      <c r="S1099" s="1">
        <v>9711</v>
      </c>
      <c r="T1099">
        <v>17.899999999999999</v>
      </c>
      <c r="U1099" s="2">
        <v>0.02</v>
      </c>
      <c r="V1099" s="3">
        <v>0.66</v>
      </c>
      <c r="W1099" s="3">
        <v>0.34</v>
      </c>
      <c r="X1099" t="s">
        <v>1324</v>
      </c>
      <c r="Y1099" t="b">
        <v>0</v>
      </c>
    </row>
    <row r="1100" spans="1:25" x14ac:dyDescent="0.25">
      <c r="A1100" t="s">
        <v>1313</v>
      </c>
      <c r="B1100" t="s">
        <v>1325</v>
      </c>
      <c r="C1100" t="s">
        <v>1315</v>
      </c>
      <c r="D1100">
        <v>12130</v>
      </c>
      <c r="E1100">
        <v>16.899999999999999</v>
      </c>
      <c r="F1100">
        <v>1629</v>
      </c>
      <c r="G1100">
        <v>9.4</v>
      </c>
      <c r="H1100">
        <v>1721</v>
      </c>
      <c r="I1100">
        <v>51.7</v>
      </c>
      <c r="J1100">
        <v>973</v>
      </c>
      <c r="K1100">
        <v>17.2</v>
      </c>
      <c r="L1100">
        <v>1732</v>
      </c>
      <c r="M1100">
        <v>53.2</v>
      </c>
      <c r="N1100">
        <v>704</v>
      </c>
      <c r="O1100" t="s">
        <v>24</v>
      </c>
      <c r="P1100">
        <v>0</v>
      </c>
      <c r="Q1100">
        <v>625578</v>
      </c>
      <c r="R1100" t="s">
        <v>560</v>
      </c>
      <c r="S1100" s="1">
        <v>8563</v>
      </c>
      <c r="T1100">
        <v>15.9</v>
      </c>
      <c r="U1100" s="2">
        <v>0.02</v>
      </c>
      <c r="V1100" s="3">
        <v>0.55000000000000004</v>
      </c>
      <c r="W1100" s="3">
        <v>0.45</v>
      </c>
      <c r="X1100" t="s">
        <v>1325</v>
      </c>
      <c r="Y1100" t="b">
        <v>0</v>
      </c>
    </row>
    <row r="1101" spans="1:25" x14ac:dyDescent="0.25">
      <c r="A1101" t="s">
        <v>1313</v>
      </c>
      <c r="B1101" t="s">
        <v>1326</v>
      </c>
      <c r="C1101" t="s">
        <v>1315</v>
      </c>
      <c r="D1101">
        <v>12140</v>
      </c>
      <c r="E1101">
        <v>17.7</v>
      </c>
      <c r="F1101">
        <v>1578</v>
      </c>
      <c r="G1101">
        <v>20.3</v>
      </c>
      <c r="H1101">
        <v>796</v>
      </c>
      <c r="I1101">
        <v>33.5</v>
      </c>
      <c r="J1101">
        <v>1366</v>
      </c>
      <c r="K1101">
        <v>37</v>
      </c>
      <c r="L1101">
        <v>1047</v>
      </c>
      <c r="M1101">
        <v>40.9</v>
      </c>
      <c r="N1101">
        <v>1083</v>
      </c>
      <c r="O1101" t="s">
        <v>24</v>
      </c>
      <c r="P1101">
        <v>0</v>
      </c>
      <c r="Q1101">
        <v>131797</v>
      </c>
      <c r="R1101" t="s">
        <v>904</v>
      </c>
      <c r="S1101" s="1">
        <v>38087</v>
      </c>
      <c r="T1101">
        <v>21.1</v>
      </c>
      <c r="U1101" s="2">
        <v>0</v>
      </c>
      <c r="V1101" s="3">
        <v>0.51</v>
      </c>
      <c r="W1101" s="3">
        <v>0.49</v>
      </c>
      <c r="X1101" t="s">
        <v>1326</v>
      </c>
      <c r="Y1101" t="b">
        <v>0</v>
      </c>
    </row>
    <row r="1102" spans="1:25" x14ac:dyDescent="0.25">
      <c r="A1102" t="s">
        <v>1313</v>
      </c>
      <c r="B1102" t="s">
        <v>1327</v>
      </c>
      <c r="C1102" t="s">
        <v>1315</v>
      </c>
      <c r="D1102">
        <v>12150</v>
      </c>
      <c r="E1102">
        <v>28.1</v>
      </c>
      <c r="F1102">
        <v>801</v>
      </c>
      <c r="G1102">
        <v>12.3</v>
      </c>
      <c r="H1102">
        <v>1373</v>
      </c>
      <c r="I1102">
        <v>32.9</v>
      </c>
      <c r="J1102">
        <v>1377</v>
      </c>
      <c r="K1102">
        <v>22.6</v>
      </c>
      <c r="L1102">
        <v>1413</v>
      </c>
      <c r="M1102">
        <v>53.3</v>
      </c>
      <c r="N1102">
        <v>703</v>
      </c>
      <c r="O1102" t="s">
        <v>24</v>
      </c>
      <c r="P1102">
        <v>0</v>
      </c>
      <c r="Q1102">
        <v>704825</v>
      </c>
      <c r="R1102" t="s">
        <v>746</v>
      </c>
      <c r="S1102" s="1">
        <v>37942</v>
      </c>
      <c r="T1102">
        <v>13.9</v>
      </c>
      <c r="U1102" s="2">
        <v>0.1</v>
      </c>
      <c r="V1102" s="3">
        <v>0.32</v>
      </c>
      <c r="W1102" s="3">
        <v>0.68</v>
      </c>
      <c r="X1102" t="s">
        <v>1327</v>
      </c>
      <c r="Y1102" t="b">
        <v>0</v>
      </c>
    </row>
    <row r="1103" spans="1:25" x14ac:dyDescent="0.25">
      <c r="A1103" t="s">
        <v>1313</v>
      </c>
      <c r="B1103" t="s">
        <v>1328</v>
      </c>
      <c r="C1103" t="s">
        <v>1315</v>
      </c>
      <c r="D1103">
        <v>12160</v>
      </c>
      <c r="E1103">
        <v>15.6</v>
      </c>
      <c r="F1103">
        <v>1720</v>
      </c>
      <c r="G1103">
        <v>18.899999999999999</v>
      </c>
      <c r="H1103">
        <v>867</v>
      </c>
      <c r="I1103">
        <v>37</v>
      </c>
      <c r="J1103">
        <v>1277</v>
      </c>
      <c r="K1103">
        <v>25.9</v>
      </c>
      <c r="L1103">
        <v>1303</v>
      </c>
      <c r="M1103">
        <v>30.9</v>
      </c>
      <c r="N1103">
        <v>1467</v>
      </c>
      <c r="O1103" t="s">
        <v>24</v>
      </c>
      <c r="P1103">
        <v>0</v>
      </c>
      <c r="Q1103">
        <v>623703</v>
      </c>
      <c r="R1103" t="s">
        <v>325</v>
      </c>
      <c r="S1103" s="1">
        <v>14234</v>
      </c>
      <c r="T1103">
        <v>21.4</v>
      </c>
      <c r="U1103" s="2">
        <v>0</v>
      </c>
      <c r="V1103" s="3">
        <v>0.48</v>
      </c>
      <c r="W1103" s="3">
        <v>0.52</v>
      </c>
      <c r="X1103" t="s">
        <v>1328</v>
      </c>
      <c r="Y1103" t="b">
        <v>0</v>
      </c>
    </row>
    <row r="1104" spans="1:25" x14ac:dyDescent="0.25">
      <c r="A1104" t="s">
        <v>1313</v>
      </c>
      <c r="B1104" t="s">
        <v>1329</v>
      </c>
      <c r="C1104" t="s">
        <v>1315</v>
      </c>
      <c r="D1104">
        <v>12170</v>
      </c>
      <c r="E1104">
        <v>16.100000000000001</v>
      </c>
      <c r="F1104">
        <v>1690</v>
      </c>
      <c r="G1104">
        <v>10.8</v>
      </c>
      <c r="H1104">
        <v>1543</v>
      </c>
      <c r="I1104">
        <v>48</v>
      </c>
      <c r="J1104">
        <v>1058</v>
      </c>
      <c r="K1104">
        <v>22.2</v>
      </c>
      <c r="L1104">
        <v>1431</v>
      </c>
      <c r="M1104">
        <v>52.9</v>
      </c>
      <c r="N1104">
        <v>716</v>
      </c>
      <c r="O1104" t="s">
        <v>24</v>
      </c>
      <c r="P1104">
        <v>0</v>
      </c>
      <c r="Q1104">
        <v>624267</v>
      </c>
      <c r="R1104" t="s">
        <v>746</v>
      </c>
      <c r="S1104" s="1">
        <v>99610</v>
      </c>
      <c r="T1104">
        <v>22.1</v>
      </c>
      <c r="U1104" s="2">
        <v>0.01</v>
      </c>
      <c r="V1104" s="3">
        <v>0.38</v>
      </c>
      <c r="W1104" s="3">
        <v>0.62</v>
      </c>
      <c r="X1104" t="s">
        <v>1329</v>
      </c>
      <c r="Y1104" t="b">
        <v>0</v>
      </c>
    </row>
    <row r="1105" spans="1:25" x14ac:dyDescent="0.25">
      <c r="A1105" t="s">
        <v>1313</v>
      </c>
      <c r="B1105" t="s">
        <v>1330</v>
      </c>
      <c r="C1105" t="s">
        <v>1315</v>
      </c>
      <c r="D1105">
        <v>12180</v>
      </c>
      <c r="E1105">
        <v>19.100000000000001</v>
      </c>
      <c r="F1105">
        <v>1456</v>
      </c>
      <c r="G1105">
        <v>16.7</v>
      </c>
      <c r="H1105">
        <v>988</v>
      </c>
      <c r="I1105">
        <v>45</v>
      </c>
      <c r="J1105">
        <v>1118</v>
      </c>
      <c r="K1105">
        <v>24.5</v>
      </c>
      <c r="L1105">
        <v>1351</v>
      </c>
      <c r="M1105">
        <v>25.5</v>
      </c>
      <c r="N1105">
        <v>1680</v>
      </c>
      <c r="O1105" t="s">
        <v>24</v>
      </c>
      <c r="P1105">
        <v>0</v>
      </c>
      <c r="Q1105">
        <v>624942</v>
      </c>
      <c r="R1105" t="s">
        <v>469</v>
      </c>
      <c r="S1105" s="1">
        <v>58922</v>
      </c>
      <c r="T1105">
        <v>31</v>
      </c>
      <c r="U1105" s="2">
        <v>0.04</v>
      </c>
      <c r="V1105" s="3">
        <v>0.5</v>
      </c>
      <c r="W1105" s="3">
        <v>0.5</v>
      </c>
      <c r="X1105" t="s">
        <v>1330</v>
      </c>
      <c r="Y1105" t="b">
        <v>0</v>
      </c>
    </row>
    <row r="1106" spans="1:25" x14ac:dyDescent="0.25">
      <c r="A1106" t="s">
        <v>1313</v>
      </c>
      <c r="B1106" t="s">
        <v>1331</v>
      </c>
      <c r="C1106" t="s">
        <v>1315</v>
      </c>
      <c r="D1106">
        <v>12190</v>
      </c>
      <c r="E1106">
        <v>18.399999999999999</v>
      </c>
      <c r="F1106">
        <v>1513</v>
      </c>
      <c r="G1106">
        <v>9.6999999999999993</v>
      </c>
      <c r="H1106">
        <v>1681</v>
      </c>
      <c r="I1106">
        <v>38.4</v>
      </c>
      <c r="J1106">
        <v>1249</v>
      </c>
      <c r="K1106">
        <v>36.700000000000003</v>
      </c>
      <c r="L1106">
        <v>1053</v>
      </c>
      <c r="M1106">
        <v>45.3</v>
      </c>
      <c r="N1106">
        <v>952</v>
      </c>
      <c r="O1106" t="s">
        <v>24</v>
      </c>
      <c r="P1106">
        <v>6</v>
      </c>
      <c r="Q1106">
        <v>131628</v>
      </c>
      <c r="R1106" t="s">
        <v>469</v>
      </c>
      <c r="S1106" s="1">
        <v>9302</v>
      </c>
      <c r="T1106">
        <v>13.5</v>
      </c>
      <c r="U1106" s="2">
        <v>7.0000000000000007E-2</v>
      </c>
      <c r="V1106" s="3">
        <v>0.44</v>
      </c>
      <c r="W1106" s="3">
        <v>0.56000000000000005</v>
      </c>
      <c r="X1106" t="s">
        <v>1332</v>
      </c>
      <c r="Y1106" t="b">
        <v>0</v>
      </c>
    </row>
    <row r="1107" spans="1:25" x14ac:dyDescent="0.25">
      <c r="A1107" t="s">
        <v>1313</v>
      </c>
      <c r="B1107" t="s">
        <v>1333</v>
      </c>
      <c r="C1107" t="s">
        <v>1315</v>
      </c>
      <c r="D1107">
        <v>12200</v>
      </c>
      <c r="E1107">
        <v>17.3</v>
      </c>
      <c r="F1107">
        <v>1604</v>
      </c>
      <c r="G1107">
        <v>14.7</v>
      </c>
      <c r="H1107">
        <v>1142</v>
      </c>
      <c r="I1107">
        <v>30.2</v>
      </c>
      <c r="J1107">
        <v>1436</v>
      </c>
      <c r="K1107">
        <v>30.9</v>
      </c>
      <c r="L1107">
        <v>1158</v>
      </c>
      <c r="M1107">
        <v>51.4</v>
      </c>
      <c r="N1107">
        <v>756</v>
      </c>
      <c r="O1107" t="s">
        <v>24</v>
      </c>
      <c r="P1107">
        <v>0</v>
      </c>
      <c r="Q1107">
        <v>131762</v>
      </c>
      <c r="R1107" t="s">
        <v>560</v>
      </c>
      <c r="S1107" s="1">
        <v>18594</v>
      </c>
      <c r="T1107">
        <v>16.399999999999999</v>
      </c>
      <c r="U1107" s="2">
        <v>0.01</v>
      </c>
      <c r="V1107" s="3">
        <v>0.54</v>
      </c>
      <c r="W1107" s="3">
        <v>0.46</v>
      </c>
      <c r="X1107" t="s">
        <v>1333</v>
      </c>
      <c r="Y1107" t="b">
        <v>0</v>
      </c>
    </row>
    <row r="1108" spans="1:25" x14ac:dyDescent="0.25">
      <c r="A1108" t="s">
        <v>1313</v>
      </c>
      <c r="B1108" t="s">
        <v>1334</v>
      </c>
      <c r="C1108" t="s">
        <v>1315</v>
      </c>
      <c r="D1108">
        <v>12210</v>
      </c>
      <c r="E1108">
        <v>13.5</v>
      </c>
      <c r="F1108">
        <v>1818</v>
      </c>
      <c r="G1108">
        <v>12.1</v>
      </c>
      <c r="H1108">
        <v>1397</v>
      </c>
      <c r="I1108">
        <v>46.7</v>
      </c>
      <c r="J1108">
        <v>1081</v>
      </c>
      <c r="K1108">
        <v>15.9</v>
      </c>
      <c r="L1108">
        <v>1871</v>
      </c>
      <c r="M1108">
        <v>30.2</v>
      </c>
      <c r="N1108">
        <v>1490</v>
      </c>
      <c r="O1108" t="s">
        <v>24</v>
      </c>
      <c r="P1108">
        <v>0</v>
      </c>
      <c r="Q1108">
        <v>625512</v>
      </c>
      <c r="R1108" t="s">
        <v>809</v>
      </c>
      <c r="S1108" s="1">
        <v>74001</v>
      </c>
      <c r="T1108">
        <v>21.8</v>
      </c>
      <c r="U1108" s="2">
        <v>0.01</v>
      </c>
      <c r="V1108" s="3">
        <v>0.56000000000000005</v>
      </c>
      <c r="W1108" s="3">
        <v>0.44</v>
      </c>
      <c r="X1108" t="s">
        <v>1335</v>
      </c>
      <c r="Y1108" t="b">
        <v>0</v>
      </c>
    </row>
    <row r="1109" spans="1:25" x14ac:dyDescent="0.25">
      <c r="A1109" t="s">
        <v>1313</v>
      </c>
      <c r="B1109" t="s">
        <v>1336</v>
      </c>
      <c r="C1109" t="s">
        <v>1315</v>
      </c>
      <c r="D1109">
        <v>12220</v>
      </c>
      <c r="E1109">
        <v>21.4</v>
      </c>
      <c r="F1109">
        <v>1274</v>
      </c>
      <c r="G1109">
        <v>8.1999999999999993</v>
      </c>
      <c r="H1109">
        <v>1866</v>
      </c>
      <c r="I1109">
        <v>47.3</v>
      </c>
      <c r="J1109">
        <v>1072</v>
      </c>
      <c r="K1109">
        <v>30.3</v>
      </c>
      <c r="L1109">
        <v>1173</v>
      </c>
      <c r="M1109">
        <v>21.4</v>
      </c>
      <c r="N1109">
        <v>1826</v>
      </c>
      <c r="O1109" t="s">
        <v>24</v>
      </c>
      <c r="P1109">
        <v>0</v>
      </c>
      <c r="Q1109">
        <v>131722</v>
      </c>
      <c r="R1109" t="s">
        <v>1072</v>
      </c>
      <c r="S1109" s="1">
        <v>30973</v>
      </c>
      <c r="T1109">
        <v>14.9</v>
      </c>
      <c r="U1109" s="2">
        <v>0</v>
      </c>
      <c r="V1109" s="3">
        <v>0.59</v>
      </c>
      <c r="W1109" s="3">
        <v>0.41</v>
      </c>
      <c r="X1109" t="s">
        <v>1336</v>
      </c>
      <c r="Y1109" t="b">
        <v>0</v>
      </c>
    </row>
    <row r="1110" spans="1:25" x14ac:dyDescent="0.25">
      <c r="A1110" t="s">
        <v>1313</v>
      </c>
      <c r="B1110" t="s">
        <v>1337</v>
      </c>
      <c r="C1110" t="s">
        <v>1315</v>
      </c>
      <c r="D1110">
        <v>12230</v>
      </c>
      <c r="E1110">
        <v>34.6</v>
      </c>
      <c r="F1110">
        <v>473</v>
      </c>
      <c r="G1110">
        <v>11.7</v>
      </c>
      <c r="H1110">
        <v>1434</v>
      </c>
      <c r="I1110">
        <v>31.4</v>
      </c>
      <c r="J1110">
        <v>1411</v>
      </c>
      <c r="K1110">
        <v>23.8</v>
      </c>
      <c r="L1110">
        <v>1374</v>
      </c>
      <c r="M1110">
        <v>25.6</v>
      </c>
      <c r="N1110">
        <v>1677</v>
      </c>
      <c r="O1110" t="s">
        <v>24</v>
      </c>
      <c r="P1110">
        <v>0</v>
      </c>
      <c r="Q1110">
        <v>624999</v>
      </c>
      <c r="R1110" t="s">
        <v>296</v>
      </c>
      <c r="S1110" s="1">
        <v>9873</v>
      </c>
      <c r="T1110">
        <v>16.8</v>
      </c>
      <c r="U1110" s="2">
        <v>0.04</v>
      </c>
      <c r="V1110" s="3">
        <v>0.99</v>
      </c>
      <c r="W1110" s="3">
        <v>0.01</v>
      </c>
      <c r="X1110" t="s">
        <v>1337</v>
      </c>
      <c r="Y1110" t="b">
        <v>0</v>
      </c>
    </row>
    <row r="1111" spans="1:25" x14ac:dyDescent="0.25">
      <c r="A1111" t="s">
        <v>1313</v>
      </c>
      <c r="B1111" t="s">
        <v>1338</v>
      </c>
      <c r="C1111" t="s">
        <v>1315</v>
      </c>
      <c r="D1111">
        <v>12240</v>
      </c>
      <c r="E1111">
        <v>23.7</v>
      </c>
      <c r="F1111">
        <v>1097</v>
      </c>
      <c r="G1111">
        <v>17.100000000000001</v>
      </c>
      <c r="H1111">
        <v>960</v>
      </c>
      <c r="I1111">
        <v>29.2</v>
      </c>
      <c r="J1111">
        <v>1459</v>
      </c>
      <c r="K1111">
        <v>29.4</v>
      </c>
      <c r="L1111">
        <v>1195</v>
      </c>
      <c r="M1111">
        <v>38.5</v>
      </c>
      <c r="N1111">
        <v>1168</v>
      </c>
      <c r="O1111" t="s">
        <v>24</v>
      </c>
      <c r="P1111">
        <v>0</v>
      </c>
      <c r="Q1111">
        <v>589106</v>
      </c>
      <c r="R1111" t="s">
        <v>971</v>
      </c>
      <c r="S1111" s="1">
        <v>27774</v>
      </c>
      <c r="T1111">
        <v>15.3</v>
      </c>
      <c r="U1111" s="2">
        <v>0.03</v>
      </c>
      <c r="V1111" s="3">
        <v>0.43</v>
      </c>
      <c r="W1111" s="3">
        <v>0.56999999999999995</v>
      </c>
      <c r="X1111" t="s">
        <v>1338</v>
      </c>
      <c r="Y1111" t="b">
        <v>0</v>
      </c>
    </row>
    <row r="1112" spans="1:25" x14ac:dyDescent="0.25">
      <c r="A1112" t="s">
        <v>1313</v>
      </c>
      <c r="B1112" t="s">
        <v>1339</v>
      </c>
      <c r="C1112" t="s">
        <v>1315</v>
      </c>
      <c r="D1112">
        <v>12250</v>
      </c>
      <c r="E1112">
        <v>17.399999999999999</v>
      </c>
      <c r="F1112">
        <v>1596</v>
      </c>
      <c r="G1112">
        <v>9.6999999999999993</v>
      </c>
      <c r="H1112">
        <v>1683</v>
      </c>
      <c r="I1112">
        <v>43.2</v>
      </c>
      <c r="J1112">
        <v>1158</v>
      </c>
      <c r="K1112">
        <v>16.8</v>
      </c>
      <c r="L1112">
        <v>1769</v>
      </c>
      <c r="M1112">
        <v>49</v>
      </c>
      <c r="N1112">
        <v>827</v>
      </c>
      <c r="O1112" t="s">
        <v>24</v>
      </c>
      <c r="P1112">
        <v>0</v>
      </c>
      <c r="Q1112">
        <v>718256</v>
      </c>
      <c r="R1112" t="s">
        <v>942</v>
      </c>
      <c r="S1112" s="1">
        <v>43027</v>
      </c>
      <c r="T1112">
        <v>25.4</v>
      </c>
      <c r="U1112" s="2">
        <v>0</v>
      </c>
      <c r="V1112" s="3">
        <v>0.35</v>
      </c>
      <c r="W1112" s="3">
        <v>0.65</v>
      </c>
      <c r="X1112" t="s">
        <v>1339</v>
      </c>
      <c r="Y1112" t="b">
        <v>0</v>
      </c>
    </row>
    <row r="1113" spans="1:25" x14ac:dyDescent="0.25">
      <c r="A1113" t="s">
        <v>1313</v>
      </c>
      <c r="B1113" t="s">
        <v>1340</v>
      </c>
      <c r="C1113" t="s">
        <v>1315</v>
      </c>
      <c r="D1113">
        <v>12260</v>
      </c>
      <c r="E1113">
        <v>25.5</v>
      </c>
      <c r="F1113">
        <v>969</v>
      </c>
      <c r="G1113">
        <v>11.5</v>
      </c>
      <c r="H1113">
        <v>1458</v>
      </c>
      <c r="I1113">
        <v>17</v>
      </c>
      <c r="J1113">
        <v>1731</v>
      </c>
      <c r="K1113">
        <v>55.4</v>
      </c>
      <c r="L1113">
        <v>718</v>
      </c>
      <c r="M1113">
        <v>66.8</v>
      </c>
      <c r="N1113">
        <v>449</v>
      </c>
      <c r="O1113" t="s">
        <v>24</v>
      </c>
      <c r="P1113">
        <v>0</v>
      </c>
      <c r="Q1113">
        <v>131559</v>
      </c>
      <c r="R1113" t="s">
        <v>1341</v>
      </c>
      <c r="S1113" s="1">
        <v>23030</v>
      </c>
      <c r="T1113">
        <v>7.6</v>
      </c>
      <c r="U1113" s="2">
        <v>0.19</v>
      </c>
      <c r="V1113" s="3">
        <v>0.62</v>
      </c>
      <c r="W1113" s="3">
        <v>0.38</v>
      </c>
      <c r="X1113" t="s">
        <v>1340</v>
      </c>
      <c r="Y1113" t="b">
        <v>1</v>
      </c>
    </row>
    <row r="1114" spans="1:25" x14ac:dyDescent="0.25">
      <c r="A1114" t="s">
        <v>1313</v>
      </c>
      <c r="B1114" t="s">
        <v>1342</v>
      </c>
      <c r="C1114" t="s">
        <v>1315</v>
      </c>
      <c r="D1114">
        <v>12270</v>
      </c>
      <c r="E1114">
        <v>30.4</v>
      </c>
      <c r="F1114">
        <v>669</v>
      </c>
      <c r="G1114">
        <v>11.9</v>
      </c>
      <c r="H1114">
        <v>1413</v>
      </c>
      <c r="I1114">
        <v>26.9</v>
      </c>
      <c r="J1114">
        <v>1518</v>
      </c>
      <c r="K1114">
        <v>21.6</v>
      </c>
      <c r="L1114">
        <v>1455</v>
      </c>
      <c r="M1114">
        <v>27.2</v>
      </c>
      <c r="N1114">
        <v>1606</v>
      </c>
      <c r="O1114" t="s">
        <v>24</v>
      </c>
      <c r="P1114">
        <v>0</v>
      </c>
      <c r="Q1114">
        <v>675426</v>
      </c>
      <c r="R1114" t="s">
        <v>469</v>
      </c>
      <c r="S1114" s="1">
        <v>3622</v>
      </c>
      <c r="T1114">
        <v>11.8</v>
      </c>
      <c r="U1114" s="2">
        <v>0.05</v>
      </c>
      <c r="V1114" s="3">
        <v>0.72</v>
      </c>
      <c r="W1114" s="3">
        <v>0.28000000000000003</v>
      </c>
      <c r="X1114" t="s">
        <v>1342</v>
      </c>
      <c r="Y1114" t="b">
        <v>0</v>
      </c>
    </row>
    <row r="1115" spans="1:25" x14ac:dyDescent="0.25">
      <c r="A1115" t="s">
        <v>1313</v>
      </c>
      <c r="B1115" t="s">
        <v>1343</v>
      </c>
      <c r="C1115" t="s">
        <v>1315</v>
      </c>
      <c r="D1115">
        <v>12280</v>
      </c>
      <c r="E1115">
        <v>20</v>
      </c>
      <c r="F1115">
        <v>1372</v>
      </c>
      <c r="G1115">
        <v>17.2</v>
      </c>
      <c r="H1115">
        <v>953</v>
      </c>
      <c r="I1115">
        <v>37.5</v>
      </c>
      <c r="J1115">
        <v>1267</v>
      </c>
      <c r="K1115">
        <v>25.1</v>
      </c>
      <c r="L1115">
        <v>1334</v>
      </c>
      <c r="M1115">
        <v>34.1</v>
      </c>
      <c r="N1115">
        <v>1348</v>
      </c>
      <c r="O1115" t="s">
        <v>24</v>
      </c>
      <c r="P1115">
        <v>0</v>
      </c>
      <c r="Q1115">
        <v>625413</v>
      </c>
      <c r="R1115" t="s">
        <v>971</v>
      </c>
      <c r="S1115" s="1">
        <v>15185</v>
      </c>
      <c r="T1115">
        <v>14.2</v>
      </c>
      <c r="U1115" s="2">
        <v>0.04</v>
      </c>
      <c r="V1115" s="3">
        <v>0.43</v>
      </c>
      <c r="W1115" s="3">
        <v>0.56999999999999995</v>
      </c>
      <c r="X1115" t="s">
        <v>1343</v>
      </c>
      <c r="Y1115" t="b">
        <v>0</v>
      </c>
    </row>
    <row r="1116" spans="1:25" x14ac:dyDescent="0.25">
      <c r="A1116" t="s">
        <v>1313</v>
      </c>
      <c r="B1116" t="s">
        <v>1344</v>
      </c>
      <c r="C1116" t="s">
        <v>1315</v>
      </c>
      <c r="D1116">
        <v>12290</v>
      </c>
      <c r="E1116">
        <v>16.8</v>
      </c>
      <c r="F1116">
        <v>1638</v>
      </c>
      <c r="G1116">
        <v>14.2</v>
      </c>
      <c r="H1116">
        <v>1185</v>
      </c>
      <c r="I1116">
        <v>46.5</v>
      </c>
      <c r="J1116">
        <v>1083</v>
      </c>
      <c r="K1116">
        <v>19.899999999999999</v>
      </c>
      <c r="L1116">
        <v>1536</v>
      </c>
      <c r="M1116">
        <v>58.4</v>
      </c>
      <c r="N1116">
        <v>614</v>
      </c>
      <c r="O1116" t="s">
        <v>24</v>
      </c>
      <c r="P1116">
        <v>0</v>
      </c>
      <c r="Q1116">
        <v>625998</v>
      </c>
      <c r="R1116" t="s">
        <v>1345</v>
      </c>
      <c r="S1116" s="1">
        <v>15370</v>
      </c>
      <c r="T1116">
        <v>21.8</v>
      </c>
      <c r="U1116" s="2">
        <v>0.04</v>
      </c>
      <c r="V1116" s="3">
        <v>0.59</v>
      </c>
      <c r="W1116" s="3">
        <v>0.41</v>
      </c>
      <c r="X1116" t="s">
        <v>1344</v>
      </c>
      <c r="Y1116" t="b">
        <v>0</v>
      </c>
    </row>
    <row r="1117" spans="1:25" x14ac:dyDescent="0.25">
      <c r="A1117" t="s">
        <v>1313</v>
      </c>
      <c r="B1117" t="s">
        <v>1346</v>
      </c>
      <c r="C1117" t="s">
        <v>1315</v>
      </c>
      <c r="D1117">
        <v>12300</v>
      </c>
      <c r="E1117">
        <v>25.5</v>
      </c>
      <c r="F1117">
        <v>970</v>
      </c>
      <c r="G1117">
        <v>11</v>
      </c>
      <c r="H1117">
        <v>1519</v>
      </c>
      <c r="I1117">
        <v>35.1</v>
      </c>
      <c r="J1117">
        <v>1321</v>
      </c>
      <c r="K1117">
        <v>16.600000000000001</v>
      </c>
      <c r="L1117">
        <v>1791</v>
      </c>
      <c r="M1117">
        <v>77</v>
      </c>
      <c r="N1117">
        <v>296</v>
      </c>
      <c r="O1117" t="s">
        <v>24</v>
      </c>
      <c r="P1117">
        <v>0</v>
      </c>
      <c r="Q1117">
        <v>718258</v>
      </c>
      <c r="R1117" t="s">
        <v>1345</v>
      </c>
      <c r="S1117" s="1">
        <v>1992</v>
      </c>
      <c r="T1117">
        <v>8.8000000000000007</v>
      </c>
      <c r="U1117" s="2">
        <v>0.08</v>
      </c>
      <c r="V1117" s="3">
        <v>0.33</v>
      </c>
      <c r="W1117" s="3">
        <v>0.67</v>
      </c>
      <c r="X1117" t="s">
        <v>1346</v>
      </c>
      <c r="Y1117" t="b">
        <v>0</v>
      </c>
    </row>
    <row r="1118" spans="1:25" x14ac:dyDescent="0.25">
      <c r="A1118" t="s">
        <v>1313</v>
      </c>
      <c r="B1118" t="s">
        <v>1347</v>
      </c>
      <c r="C1118" t="s">
        <v>1315</v>
      </c>
      <c r="D1118">
        <v>12310</v>
      </c>
      <c r="E1118">
        <v>13.1</v>
      </c>
      <c r="F1118">
        <v>1838</v>
      </c>
      <c r="G1118">
        <v>13.5</v>
      </c>
      <c r="H1118">
        <v>1247</v>
      </c>
      <c r="I1118">
        <v>42.6</v>
      </c>
      <c r="J1118">
        <v>1173</v>
      </c>
      <c r="K1118">
        <v>21.2</v>
      </c>
      <c r="L1118">
        <v>1470</v>
      </c>
      <c r="M1118">
        <v>64.5</v>
      </c>
      <c r="N1118">
        <v>493</v>
      </c>
      <c r="O1118" t="s">
        <v>24</v>
      </c>
      <c r="P1118">
        <v>0</v>
      </c>
      <c r="Q1118">
        <v>638558</v>
      </c>
      <c r="R1118" t="s">
        <v>519</v>
      </c>
      <c r="S1118" s="1">
        <v>9626</v>
      </c>
      <c r="T1118">
        <v>20.6</v>
      </c>
      <c r="U1118" s="2">
        <v>0.34</v>
      </c>
      <c r="V1118" s="3">
        <v>0.53</v>
      </c>
      <c r="W1118" s="3">
        <v>0.47</v>
      </c>
      <c r="X1118" t="s">
        <v>1347</v>
      </c>
      <c r="Y1118" t="b">
        <v>0</v>
      </c>
    </row>
    <row r="1119" spans="1:25" x14ac:dyDescent="0.25">
      <c r="A1119" t="s">
        <v>1313</v>
      </c>
      <c r="B1119" t="s">
        <v>1348</v>
      </c>
      <c r="C1119" t="s">
        <v>1315</v>
      </c>
      <c r="D1119">
        <v>12320</v>
      </c>
      <c r="E1119">
        <v>32.6</v>
      </c>
      <c r="F1119">
        <v>563</v>
      </c>
      <c r="G1119">
        <v>14.9</v>
      </c>
      <c r="H1119">
        <v>1130</v>
      </c>
      <c r="I1119">
        <v>28.7</v>
      </c>
      <c r="J1119">
        <v>1479</v>
      </c>
      <c r="K1119">
        <v>27.7</v>
      </c>
      <c r="L1119">
        <v>1242</v>
      </c>
      <c r="M1119">
        <v>36.9</v>
      </c>
      <c r="N1119">
        <v>1245</v>
      </c>
      <c r="O1119" t="s">
        <v>24</v>
      </c>
      <c r="P1119">
        <v>0</v>
      </c>
      <c r="Q1119">
        <v>131799</v>
      </c>
      <c r="R1119" t="s">
        <v>319</v>
      </c>
      <c r="S1119" s="1">
        <v>46097</v>
      </c>
      <c r="T1119">
        <v>13.6</v>
      </c>
      <c r="U1119" s="2">
        <v>0.01</v>
      </c>
      <c r="V1119" s="3">
        <v>0.52</v>
      </c>
      <c r="W1119" s="3">
        <v>0.48</v>
      </c>
      <c r="X1119" t="s">
        <v>1348</v>
      </c>
      <c r="Y1119" t="b">
        <v>0</v>
      </c>
    </row>
    <row r="1120" spans="1:25" x14ac:dyDescent="0.25">
      <c r="A1120" t="s">
        <v>1313</v>
      </c>
      <c r="B1120" t="s">
        <v>1349</v>
      </c>
      <c r="C1120" t="s">
        <v>1315</v>
      </c>
      <c r="D1120">
        <v>12330</v>
      </c>
      <c r="E1120">
        <v>17.5</v>
      </c>
      <c r="F1120">
        <v>1593</v>
      </c>
      <c r="G1120">
        <v>9.5</v>
      </c>
      <c r="H1120">
        <v>1708</v>
      </c>
      <c r="I1120">
        <v>47.7</v>
      </c>
      <c r="J1120">
        <v>1065</v>
      </c>
      <c r="K1120">
        <v>16.3</v>
      </c>
      <c r="L1120">
        <v>1823</v>
      </c>
      <c r="M1120">
        <v>36.9</v>
      </c>
      <c r="N1120">
        <v>1246</v>
      </c>
      <c r="O1120" t="s">
        <v>24</v>
      </c>
      <c r="P1120">
        <v>0</v>
      </c>
      <c r="Q1120">
        <v>131325</v>
      </c>
      <c r="R1120" t="s">
        <v>746</v>
      </c>
      <c r="S1120" s="1">
        <v>10648</v>
      </c>
      <c r="T1120">
        <v>14.8</v>
      </c>
      <c r="U1120" s="2">
        <v>0.03</v>
      </c>
      <c r="V1120" s="3">
        <v>0.47</v>
      </c>
      <c r="W1120" s="3">
        <v>0.53</v>
      </c>
      <c r="X1120" t="s">
        <v>1349</v>
      </c>
      <c r="Y1120" t="b">
        <v>0</v>
      </c>
    </row>
    <row r="1121" spans="1:25" x14ac:dyDescent="0.25">
      <c r="A1121" t="s">
        <v>1313</v>
      </c>
      <c r="B1121" t="s">
        <v>1350</v>
      </c>
      <c r="C1121" t="s">
        <v>1315</v>
      </c>
      <c r="D1121">
        <v>12340</v>
      </c>
      <c r="E1121">
        <v>18.600000000000001</v>
      </c>
      <c r="F1121">
        <v>1489</v>
      </c>
      <c r="G1121">
        <v>9.9</v>
      </c>
      <c r="H1121">
        <v>1646</v>
      </c>
      <c r="I1121">
        <v>43.6</v>
      </c>
      <c r="J1121">
        <v>1147</v>
      </c>
      <c r="K1121">
        <v>17.399999999999999</v>
      </c>
      <c r="L1121">
        <v>1708</v>
      </c>
      <c r="M1121">
        <v>24.6</v>
      </c>
      <c r="N1121">
        <v>1719</v>
      </c>
      <c r="O1121" t="s">
        <v>24</v>
      </c>
      <c r="P1121">
        <v>0</v>
      </c>
      <c r="Q1121">
        <v>670524</v>
      </c>
      <c r="R1121" t="s">
        <v>296</v>
      </c>
      <c r="S1121" s="1">
        <v>7805</v>
      </c>
      <c r="T1121">
        <v>18.3</v>
      </c>
      <c r="U1121" s="2">
        <v>0</v>
      </c>
      <c r="V1121" s="3">
        <v>0.31</v>
      </c>
      <c r="W1121" s="3">
        <v>0.69</v>
      </c>
      <c r="X1121" t="s">
        <v>1350</v>
      </c>
      <c r="Y1121" t="b">
        <v>0</v>
      </c>
    </row>
    <row r="1122" spans="1:25" x14ac:dyDescent="0.25">
      <c r="A1122" t="s">
        <v>1313</v>
      </c>
      <c r="B1122" t="s">
        <v>1351</v>
      </c>
      <c r="C1122" t="s">
        <v>1315</v>
      </c>
      <c r="D1122">
        <v>12350</v>
      </c>
      <c r="E1122">
        <v>22.3</v>
      </c>
      <c r="F1122">
        <v>1201</v>
      </c>
      <c r="G1122">
        <v>16.5</v>
      </c>
      <c r="H1122">
        <v>1005</v>
      </c>
      <c r="I1122">
        <v>42.8</v>
      </c>
      <c r="J1122">
        <v>1170</v>
      </c>
      <c r="K1122">
        <v>21.1</v>
      </c>
      <c r="L1122">
        <v>1476</v>
      </c>
      <c r="M1122">
        <v>25.3</v>
      </c>
      <c r="N1122">
        <v>1689</v>
      </c>
      <c r="O1122" t="s">
        <v>24</v>
      </c>
      <c r="P1122">
        <v>0</v>
      </c>
      <c r="Q1122">
        <v>624336</v>
      </c>
      <c r="R1122" t="s">
        <v>423</v>
      </c>
      <c r="S1122" s="1">
        <v>11153</v>
      </c>
      <c r="T1122">
        <v>24.1</v>
      </c>
      <c r="U1122" s="2">
        <v>0.01</v>
      </c>
      <c r="V1122" s="3">
        <v>0.59</v>
      </c>
      <c r="W1122" s="3">
        <v>0.41</v>
      </c>
      <c r="X1122" t="s">
        <v>1351</v>
      </c>
      <c r="Y1122" t="b">
        <v>0</v>
      </c>
    </row>
    <row r="1123" spans="1:25" x14ac:dyDescent="0.25">
      <c r="A1123" t="s">
        <v>1313</v>
      </c>
      <c r="B1123" t="s">
        <v>1352</v>
      </c>
      <c r="C1123" t="s">
        <v>1315</v>
      </c>
      <c r="D1123">
        <v>12360</v>
      </c>
      <c r="E1123">
        <v>22.2</v>
      </c>
      <c r="F1123">
        <v>1208</v>
      </c>
      <c r="G1123">
        <v>18.3</v>
      </c>
      <c r="H1123">
        <v>899</v>
      </c>
      <c r="I1123">
        <v>35.799999999999997</v>
      </c>
      <c r="J1123">
        <v>1305</v>
      </c>
      <c r="K1123">
        <v>59.3</v>
      </c>
      <c r="L1123">
        <v>656</v>
      </c>
      <c r="M1123">
        <v>37.6</v>
      </c>
      <c r="N1123">
        <v>1214</v>
      </c>
      <c r="O1123" t="s">
        <v>24</v>
      </c>
      <c r="P1123">
        <v>0</v>
      </c>
      <c r="Q1123">
        <v>131330</v>
      </c>
      <c r="R1123" t="s">
        <v>375</v>
      </c>
      <c r="S1123" s="1">
        <v>18621</v>
      </c>
      <c r="T1123">
        <v>16.899999999999999</v>
      </c>
      <c r="U1123" s="2">
        <v>0.13</v>
      </c>
      <c r="V1123" s="3">
        <v>0.31</v>
      </c>
      <c r="W1123" s="3">
        <v>0.69</v>
      </c>
      <c r="X1123" t="s">
        <v>1352</v>
      </c>
      <c r="Y1123" t="b">
        <v>0</v>
      </c>
    </row>
    <row r="1124" spans="1:25" x14ac:dyDescent="0.25">
      <c r="A1124" t="s">
        <v>1313</v>
      </c>
      <c r="B1124" t="s">
        <v>1353</v>
      </c>
      <c r="C1124" t="s">
        <v>1315</v>
      </c>
      <c r="D1124">
        <v>12370</v>
      </c>
      <c r="E1124">
        <v>22.1</v>
      </c>
      <c r="F1124">
        <v>1221</v>
      </c>
      <c r="G1124">
        <v>14.7</v>
      </c>
      <c r="H1124">
        <v>1143</v>
      </c>
      <c r="I1124">
        <v>41.7</v>
      </c>
      <c r="J1124">
        <v>1188</v>
      </c>
      <c r="K1124">
        <v>39.700000000000003</v>
      </c>
      <c r="L1124">
        <v>984</v>
      </c>
      <c r="M1124">
        <v>38</v>
      </c>
      <c r="N1124">
        <v>1194</v>
      </c>
      <c r="O1124" t="s">
        <v>24</v>
      </c>
      <c r="P1124">
        <v>0</v>
      </c>
      <c r="Q1124">
        <v>633072</v>
      </c>
      <c r="R1124" t="s">
        <v>226</v>
      </c>
      <c r="S1124" s="1">
        <v>7764</v>
      </c>
      <c r="T1124">
        <v>13.5</v>
      </c>
      <c r="U1124" s="2">
        <v>0.05</v>
      </c>
      <c r="V1124" s="3">
        <v>0.55000000000000004</v>
      </c>
      <c r="W1124" s="3">
        <v>0.45</v>
      </c>
      <c r="X1124" t="s">
        <v>1353</v>
      </c>
      <c r="Y1124" t="b">
        <v>0</v>
      </c>
    </row>
    <row r="1125" spans="1:25" x14ac:dyDescent="0.25">
      <c r="A1125" t="s">
        <v>1313</v>
      </c>
      <c r="B1125" t="s">
        <v>1354</v>
      </c>
      <c r="C1125" t="s">
        <v>1315</v>
      </c>
      <c r="D1125">
        <v>12380</v>
      </c>
      <c r="E1125">
        <v>20.3</v>
      </c>
      <c r="F1125">
        <v>1347</v>
      </c>
      <c r="G1125">
        <v>12.8</v>
      </c>
      <c r="H1125">
        <v>1320</v>
      </c>
      <c r="I1125">
        <v>34.799999999999997</v>
      </c>
      <c r="J1125">
        <v>1330</v>
      </c>
      <c r="K1125">
        <v>41.3</v>
      </c>
      <c r="L1125">
        <v>949</v>
      </c>
      <c r="M1125">
        <v>78.7</v>
      </c>
      <c r="N1125">
        <v>272</v>
      </c>
      <c r="O1125" t="s">
        <v>24</v>
      </c>
      <c r="P1125">
        <v>0</v>
      </c>
      <c r="Q1125">
        <v>131715</v>
      </c>
      <c r="R1125" t="s">
        <v>25</v>
      </c>
      <c r="S1125" s="1">
        <v>9665</v>
      </c>
      <c r="T1125">
        <v>18.100000000000001</v>
      </c>
      <c r="U1125" s="2">
        <v>0.2</v>
      </c>
      <c r="V1125" s="3">
        <v>0.54</v>
      </c>
      <c r="W1125" s="3">
        <v>0.46</v>
      </c>
      <c r="X1125" t="s">
        <v>1354</v>
      </c>
      <c r="Y1125" t="b">
        <v>0</v>
      </c>
    </row>
    <row r="1126" spans="1:25" x14ac:dyDescent="0.25">
      <c r="A1126" t="s">
        <v>1313</v>
      </c>
      <c r="B1126" t="s">
        <v>1355</v>
      </c>
      <c r="C1126" t="s">
        <v>1315</v>
      </c>
      <c r="D1126">
        <v>12390</v>
      </c>
      <c r="E1126">
        <v>13.8</v>
      </c>
      <c r="F1126">
        <v>1811</v>
      </c>
      <c r="G1126">
        <v>9.1</v>
      </c>
      <c r="H1126">
        <v>1775</v>
      </c>
      <c r="I1126">
        <v>56.8</v>
      </c>
      <c r="J1126">
        <v>851</v>
      </c>
      <c r="K1126">
        <v>17.2</v>
      </c>
      <c r="L1126">
        <v>1733</v>
      </c>
      <c r="M1126">
        <v>41.2</v>
      </c>
      <c r="N1126">
        <v>1072</v>
      </c>
      <c r="O1126" t="s">
        <v>24</v>
      </c>
      <c r="P1126">
        <v>0</v>
      </c>
      <c r="Q1126">
        <v>625290</v>
      </c>
      <c r="R1126" t="s">
        <v>904</v>
      </c>
      <c r="S1126" s="1">
        <v>21749</v>
      </c>
      <c r="T1126">
        <v>21.3</v>
      </c>
      <c r="U1126" s="2">
        <v>0.01</v>
      </c>
      <c r="V1126" s="3">
        <v>0.59</v>
      </c>
      <c r="W1126" s="3">
        <v>0.41</v>
      </c>
      <c r="X1126" t="s">
        <v>1355</v>
      </c>
      <c r="Y1126" t="b">
        <v>0</v>
      </c>
    </row>
    <row r="1127" spans="1:25" x14ac:dyDescent="0.25">
      <c r="A1127" t="s">
        <v>1313</v>
      </c>
      <c r="B1127" t="s">
        <v>1356</v>
      </c>
      <c r="C1127" t="s">
        <v>1315</v>
      </c>
      <c r="D1127">
        <v>12400</v>
      </c>
      <c r="E1127">
        <v>23.8</v>
      </c>
      <c r="F1127">
        <v>1089</v>
      </c>
      <c r="G1127">
        <v>9.9</v>
      </c>
      <c r="H1127">
        <v>1647</v>
      </c>
      <c r="I1127">
        <v>31.2</v>
      </c>
      <c r="J1127">
        <v>1417</v>
      </c>
      <c r="K1127">
        <v>20.7</v>
      </c>
      <c r="L1127">
        <v>1498</v>
      </c>
      <c r="M1127">
        <v>44.4</v>
      </c>
      <c r="N1127">
        <v>975</v>
      </c>
      <c r="O1127" t="s">
        <v>24</v>
      </c>
      <c r="P1127">
        <v>0</v>
      </c>
      <c r="Q1127">
        <v>657626</v>
      </c>
      <c r="R1127" t="s">
        <v>1079</v>
      </c>
      <c r="S1127" s="1">
        <v>29691</v>
      </c>
      <c r="T1127">
        <v>10.1</v>
      </c>
      <c r="U1127" s="2">
        <v>0.01</v>
      </c>
      <c r="V1127" s="3">
        <v>0.63</v>
      </c>
      <c r="W1127" s="3">
        <v>0.37</v>
      </c>
      <c r="X1127" t="s">
        <v>1356</v>
      </c>
      <c r="Y1127" t="b">
        <v>0</v>
      </c>
    </row>
    <row r="1128" spans="1:25" x14ac:dyDescent="0.25">
      <c r="A1128" t="s">
        <v>1313</v>
      </c>
      <c r="B1128" t="s">
        <v>1357</v>
      </c>
      <c r="C1128" t="s">
        <v>1315</v>
      </c>
      <c r="D1128">
        <v>12410</v>
      </c>
      <c r="E1128">
        <v>16.7</v>
      </c>
      <c r="F1128">
        <v>1650</v>
      </c>
      <c r="G1128">
        <v>14.3</v>
      </c>
      <c r="H1128">
        <v>1175</v>
      </c>
      <c r="I1128">
        <v>33.9</v>
      </c>
      <c r="J1128">
        <v>1351</v>
      </c>
      <c r="K1128">
        <v>25.3</v>
      </c>
      <c r="L1128">
        <v>1327</v>
      </c>
      <c r="M1128">
        <v>54.2</v>
      </c>
      <c r="N1128">
        <v>690</v>
      </c>
      <c r="O1128" t="s">
        <v>24</v>
      </c>
      <c r="P1128">
        <v>1</v>
      </c>
      <c r="Q1128">
        <v>313017</v>
      </c>
      <c r="R1128" t="s">
        <v>226</v>
      </c>
      <c r="S1128" s="1">
        <v>13125</v>
      </c>
      <c r="T1128">
        <v>19.5</v>
      </c>
      <c r="U1128" s="2">
        <v>0.15</v>
      </c>
      <c r="V1128" s="3">
        <v>0.53</v>
      </c>
      <c r="W1128" s="3">
        <v>0.47</v>
      </c>
      <c r="X1128" t="s">
        <v>1357</v>
      </c>
      <c r="Y1128" t="b">
        <v>0</v>
      </c>
    </row>
    <row r="1129" spans="1:25" x14ac:dyDescent="0.25">
      <c r="A1129" t="s">
        <v>1313</v>
      </c>
      <c r="B1129" t="s">
        <v>1358</v>
      </c>
      <c r="C1129" t="s">
        <v>1315</v>
      </c>
      <c r="D1129">
        <v>12420</v>
      </c>
      <c r="E1129">
        <v>15.1</v>
      </c>
      <c r="F1129">
        <v>1748</v>
      </c>
      <c r="G1129">
        <v>17</v>
      </c>
      <c r="H1129">
        <v>972</v>
      </c>
      <c r="I1129">
        <v>37.200000000000003</v>
      </c>
      <c r="J1129">
        <v>1271</v>
      </c>
      <c r="K1129">
        <v>34.9</v>
      </c>
      <c r="L1129">
        <v>1092</v>
      </c>
      <c r="M1129">
        <v>20.3</v>
      </c>
      <c r="N1129">
        <v>1857</v>
      </c>
      <c r="O1129" t="s">
        <v>24</v>
      </c>
      <c r="P1129">
        <v>0</v>
      </c>
      <c r="Q1129">
        <v>707870</v>
      </c>
      <c r="R1129" t="s">
        <v>228</v>
      </c>
      <c r="S1129" s="1">
        <v>6397</v>
      </c>
      <c r="T1129">
        <v>25.6</v>
      </c>
      <c r="U1129" s="2">
        <v>0.01</v>
      </c>
      <c r="V1129" s="3">
        <v>0.89</v>
      </c>
      <c r="W1129" s="3">
        <v>0.11</v>
      </c>
      <c r="X1129" t="s">
        <v>1358</v>
      </c>
      <c r="Y1129" t="b">
        <v>0</v>
      </c>
    </row>
    <row r="1130" spans="1:25" x14ac:dyDescent="0.25">
      <c r="A1130" t="s">
        <v>1313</v>
      </c>
      <c r="B1130" t="s">
        <v>1359</v>
      </c>
      <c r="C1130" t="s">
        <v>1315</v>
      </c>
      <c r="D1130">
        <v>12430</v>
      </c>
      <c r="E1130">
        <v>18.5</v>
      </c>
      <c r="F1130">
        <v>1503</v>
      </c>
      <c r="G1130">
        <v>13</v>
      </c>
      <c r="H1130">
        <v>1299</v>
      </c>
      <c r="I1130">
        <v>30.3</v>
      </c>
      <c r="J1130">
        <v>1433</v>
      </c>
      <c r="K1130">
        <v>19.8</v>
      </c>
      <c r="L1130">
        <v>1541</v>
      </c>
      <c r="M1130">
        <v>64.900000000000006</v>
      </c>
      <c r="N1130">
        <v>485</v>
      </c>
      <c r="O1130" t="s">
        <v>24</v>
      </c>
      <c r="P1130">
        <v>0</v>
      </c>
      <c r="Q1130">
        <v>131400</v>
      </c>
      <c r="R1130" t="s">
        <v>25</v>
      </c>
      <c r="S1130" s="1">
        <v>10860</v>
      </c>
      <c r="T1130">
        <v>18.899999999999999</v>
      </c>
      <c r="U1130" s="2">
        <v>0.17</v>
      </c>
      <c r="V1130" s="3">
        <v>0.68</v>
      </c>
      <c r="W1130" s="3">
        <v>0.32</v>
      </c>
      <c r="X1130" t="s">
        <v>1359</v>
      </c>
      <c r="Y1130" t="b">
        <v>0</v>
      </c>
    </row>
    <row r="1131" spans="1:25" x14ac:dyDescent="0.25">
      <c r="A1131" t="s">
        <v>1313</v>
      </c>
      <c r="B1131" t="s">
        <v>1360</v>
      </c>
      <c r="C1131" t="s">
        <v>1315</v>
      </c>
      <c r="D1131">
        <v>12440</v>
      </c>
      <c r="E1131">
        <v>20.9</v>
      </c>
      <c r="F1131">
        <v>1304</v>
      </c>
      <c r="G1131">
        <v>20.8</v>
      </c>
      <c r="H1131">
        <v>780</v>
      </c>
      <c r="I1131">
        <v>25</v>
      </c>
      <c r="J1131">
        <v>1561</v>
      </c>
      <c r="K1131">
        <v>71.900000000000006</v>
      </c>
      <c r="L1131">
        <v>389</v>
      </c>
      <c r="M1131">
        <v>36</v>
      </c>
      <c r="N1131">
        <v>1276</v>
      </c>
      <c r="O1131" t="s">
        <v>24</v>
      </c>
      <c r="P1131">
        <v>0</v>
      </c>
      <c r="Q1131">
        <v>623973</v>
      </c>
      <c r="R1131" t="s">
        <v>115</v>
      </c>
      <c r="S1131" s="1">
        <v>20247</v>
      </c>
      <c r="T1131">
        <v>24.5</v>
      </c>
      <c r="U1131" s="2">
        <v>0.03</v>
      </c>
      <c r="V1131" s="3">
        <v>0.48</v>
      </c>
      <c r="W1131" s="3">
        <v>0.52</v>
      </c>
      <c r="X1131" t="s">
        <v>1360</v>
      </c>
      <c r="Y1131" t="b">
        <v>0</v>
      </c>
    </row>
    <row r="1132" spans="1:25" x14ac:dyDescent="0.25">
      <c r="A1132" t="s">
        <v>1313</v>
      </c>
      <c r="B1132" t="s">
        <v>1361</v>
      </c>
      <c r="C1132" t="s">
        <v>1315</v>
      </c>
      <c r="D1132">
        <v>12450</v>
      </c>
      <c r="E1132">
        <v>14.6</v>
      </c>
      <c r="F1132">
        <v>1772</v>
      </c>
      <c r="G1132">
        <v>9.9</v>
      </c>
      <c r="H1132">
        <v>1648</v>
      </c>
      <c r="I1132">
        <v>44.4</v>
      </c>
      <c r="J1132">
        <v>1135</v>
      </c>
      <c r="K1132">
        <v>15.9</v>
      </c>
      <c r="L1132">
        <v>1874</v>
      </c>
      <c r="M1132">
        <v>25.4</v>
      </c>
      <c r="N1132">
        <v>1685</v>
      </c>
      <c r="O1132" t="s">
        <v>24</v>
      </c>
      <c r="P1132">
        <v>0</v>
      </c>
      <c r="Q1132">
        <v>587739</v>
      </c>
      <c r="R1132" t="s">
        <v>296</v>
      </c>
      <c r="S1132" s="1">
        <v>27720</v>
      </c>
      <c r="T1132">
        <v>20.7</v>
      </c>
      <c r="U1132" s="2">
        <v>0.02</v>
      </c>
      <c r="V1132" s="3">
        <v>0.46</v>
      </c>
      <c r="W1132" s="3">
        <v>0.54</v>
      </c>
      <c r="X1132" t="s">
        <v>1361</v>
      </c>
      <c r="Y1132" t="b">
        <v>0</v>
      </c>
    </row>
    <row r="1133" spans="1:25" x14ac:dyDescent="0.25">
      <c r="A1133" t="s">
        <v>1313</v>
      </c>
      <c r="B1133" t="s">
        <v>1362</v>
      </c>
      <c r="C1133" t="s">
        <v>1315</v>
      </c>
      <c r="D1133">
        <v>12460</v>
      </c>
      <c r="E1133">
        <v>26.5</v>
      </c>
      <c r="F1133">
        <v>908</v>
      </c>
      <c r="G1133">
        <v>21.2</v>
      </c>
      <c r="H1133">
        <v>759</v>
      </c>
      <c r="I1133">
        <v>29.9</v>
      </c>
      <c r="J1133">
        <v>1444</v>
      </c>
      <c r="K1133">
        <v>50.6</v>
      </c>
      <c r="L1133">
        <v>799</v>
      </c>
      <c r="M1133">
        <v>29.6</v>
      </c>
      <c r="N1133">
        <v>1511</v>
      </c>
      <c r="O1133" t="s">
        <v>24</v>
      </c>
      <c r="P1133">
        <v>6</v>
      </c>
      <c r="Q1133">
        <v>623469</v>
      </c>
      <c r="R1133" t="s">
        <v>115</v>
      </c>
      <c r="S1133" s="1">
        <v>17075</v>
      </c>
      <c r="T1133">
        <v>14</v>
      </c>
      <c r="U1133" s="2">
        <v>0.05</v>
      </c>
      <c r="V1133" s="3">
        <v>0.44</v>
      </c>
      <c r="W1133" s="3">
        <v>0.56000000000000005</v>
      </c>
      <c r="X1133" t="s">
        <v>1363</v>
      </c>
      <c r="Y1133" t="b">
        <v>0</v>
      </c>
    </row>
    <row r="1134" spans="1:25" x14ac:dyDescent="0.25">
      <c r="A1134" t="s">
        <v>1313</v>
      </c>
      <c r="B1134" t="s">
        <v>1364</v>
      </c>
      <c r="C1134" t="s">
        <v>1315</v>
      </c>
      <c r="D1134">
        <v>12470</v>
      </c>
      <c r="E1134">
        <v>18.899999999999999</v>
      </c>
      <c r="F1134">
        <v>1470</v>
      </c>
      <c r="G1134">
        <v>20</v>
      </c>
      <c r="H1134">
        <v>811</v>
      </c>
      <c r="I1134">
        <v>27</v>
      </c>
      <c r="J1134">
        <v>1516</v>
      </c>
      <c r="K1134">
        <v>48.9</v>
      </c>
      <c r="L1134">
        <v>824</v>
      </c>
      <c r="M1134">
        <v>21.4</v>
      </c>
      <c r="N1134">
        <v>1827</v>
      </c>
      <c r="O1134" t="s">
        <v>24</v>
      </c>
      <c r="P1134">
        <v>0</v>
      </c>
      <c r="Q1134">
        <v>622908</v>
      </c>
      <c r="R1134" t="s">
        <v>228</v>
      </c>
      <c r="S1134" s="1">
        <v>7052</v>
      </c>
      <c r="T1134">
        <v>17.2</v>
      </c>
      <c r="U1134" s="2">
        <v>0.04</v>
      </c>
      <c r="V1134" s="3">
        <v>0.64</v>
      </c>
      <c r="W1134" s="3">
        <v>0.36</v>
      </c>
      <c r="X1134" t="s">
        <v>1364</v>
      </c>
      <c r="Y1134" t="b">
        <v>0</v>
      </c>
    </row>
    <row r="1135" spans="1:25" x14ac:dyDescent="0.25">
      <c r="A1135" t="s">
        <v>1313</v>
      </c>
      <c r="B1135" t="s">
        <v>1365</v>
      </c>
      <c r="C1135" t="s">
        <v>1315</v>
      </c>
      <c r="D1135">
        <v>12480</v>
      </c>
      <c r="E1135">
        <v>37.6</v>
      </c>
      <c r="F1135">
        <v>369</v>
      </c>
      <c r="G1135">
        <v>20</v>
      </c>
      <c r="H1135">
        <v>812</v>
      </c>
      <c r="I1135">
        <v>25.4</v>
      </c>
      <c r="J1135">
        <v>1552</v>
      </c>
      <c r="K1135">
        <v>45.6</v>
      </c>
      <c r="L1135">
        <v>884</v>
      </c>
      <c r="M1135">
        <v>20.2</v>
      </c>
      <c r="N1135">
        <v>1862</v>
      </c>
      <c r="O1135" t="s">
        <v>24</v>
      </c>
      <c r="P1135">
        <v>0</v>
      </c>
      <c r="Q1135">
        <v>131318</v>
      </c>
      <c r="R1135" t="s">
        <v>296</v>
      </c>
      <c r="S1135" s="1">
        <v>4136</v>
      </c>
      <c r="T1135">
        <v>16.2</v>
      </c>
      <c r="U1135" s="2">
        <v>0.01</v>
      </c>
      <c r="V1135" s="3">
        <v>0.6</v>
      </c>
      <c r="W1135" s="3">
        <v>0.4</v>
      </c>
      <c r="X1135" t="s">
        <v>1365</v>
      </c>
      <c r="Y1135" t="b">
        <v>0</v>
      </c>
    </row>
    <row r="1136" spans="1:25" x14ac:dyDescent="0.25">
      <c r="A1136" t="s">
        <v>1313</v>
      </c>
      <c r="B1136" t="s">
        <v>1366</v>
      </c>
      <c r="C1136" t="s">
        <v>1315</v>
      </c>
      <c r="D1136">
        <v>12490</v>
      </c>
      <c r="E1136">
        <v>17.3</v>
      </c>
      <c r="F1136">
        <v>1606</v>
      </c>
      <c r="G1136">
        <v>16.399999999999999</v>
      </c>
      <c r="H1136">
        <v>1013</v>
      </c>
      <c r="I1136">
        <v>38.200000000000003</v>
      </c>
      <c r="J1136">
        <v>1255</v>
      </c>
      <c r="K1136">
        <v>44.6</v>
      </c>
      <c r="L1136">
        <v>901</v>
      </c>
      <c r="M1136">
        <v>52</v>
      </c>
      <c r="N1136">
        <v>736</v>
      </c>
      <c r="O1136" t="s">
        <v>24</v>
      </c>
      <c r="P1136">
        <v>0</v>
      </c>
      <c r="Q1136">
        <v>584712</v>
      </c>
      <c r="R1136" t="s">
        <v>560</v>
      </c>
      <c r="S1136" s="1">
        <v>30174</v>
      </c>
      <c r="T1136">
        <v>18.2</v>
      </c>
      <c r="U1136" s="2">
        <v>0.02</v>
      </c>
      <c r="V1136" s="3">
        <v>0.53</v>
      </c>
      <c r="W1136" s="3">
        <v>0.47</v>
      </c>
      <c r="X1136" t="s">
        <v>1366</v>
      </c>
      <c r="Y1136" t="b">
        <v>0</v>
      </c>
    </row>
    <row r="1137" spans="1:25" x14ac:dyDescent="0.25">
      <c r="A1137" t="s">
        <v>1313</v>
      </c>
      <c r="B1137" t="s">
        <v>1367</v>
      </c>
      <c r="C1137" t="s">
        <v>1315</v>
      </c>
      <c r="D1137">
        <v>12500</v>
      </c>
      <c r="E1137">
        <v>19.3</v>
      </c>
      <c r="F1137">
        <v>1440</v>
      </c>
      <c r="G1137">
        <v>9.1</v>
      </c>
      <c r="H1137">
        <v>1777</v>
      </c>
      <c r="I1137">
        <v>43</v>
      </c>
      <c r="J1137">
        <v>1166</v>
      </c>
      <c r="K1137">
        <v>19.5</v>
      </c>
      <c r="L1137">
        <v>1558</v>
      </c>
      <c r="M1137">
        <v>46.7</v>
      </c>
      <c r="N1137">
        <v>902</v>
      </c>
      <c r="O1137" t="s">
        <v>24</v>
      </c>
      <c r="P1137">
        <v>0</v>
      </c>
      <c r="Q1137">
        <v>584721</v>
      </c>
      <c r="R1137" t="s">
        <v>1368</v>
      </c>
      <c r="S1137" s="1">
        <v>34884</v>
      </c>
      <c r="T1137">
        <v>14.8</v>
      </c>
      <c r="U1137" s="2">
        <v>0.02</v>
      </c>
      <c r="V1137" s="3">
        <v>0.53</v>
      </c>
      <c r="W1137" s="3">
        <v>0.47</v>
      </c>
      <c r="X1137" t="s">
        <v>1367</v>
      </c>
      <c r="Y1137" t="b">
        <v>0</v>
      </c>
    </row>
    <row r="1138" spans="1:25" x14ac:dyDescent="0.25">
      <c r="A1138" t="s">
        <v>1313</v>
      </c>
      <c r="B1138" t="s">
        <v>1369</v>
      </c>
      <c r="C1138" t="s">
        <v>1315</v>
      </c>
      <c r="D1138">
        <v>12510</v>
      </c>
      <c r="E1138">
        <v>23.8</v>
      </c>
      <c r="F1138">
        <v>1090</v>
      </c>
      <c r="G1138">
        <v>23.4</v>
      </c>
      <c r="H1138">
        <v>671</v>
      </c>
      <c r="I1138">
        <v>26.2</v>
      </c>
      <c r="J1138">
        <v>1536</v>
      </c>
      <c r="K1138">
        <v>26.7</v>
      </c>
      <c r="L1138">
        <v>1270</v>
      </c>
      <c r="M1138">
        <v>28.9</v>
      </c>
      <c r="N1138">
        <v>1545</v>
      </c>
      <c r="O1138" t="s">
        <v>24</v>
      </c>
      <c r="P1138">
        <v>0</v>
      </c>
      <c r="Q1138">
        <v>131372</v>
      </c>
      <c r="R1138" t="s">
        <v>469</v>
      </c>
      <c r="S1138" s="1">
        <v>35424</v>
      </c>
      <c r="T1138">
        <v>15.4</v>
      </c>
      <c r="U1138" s="2">
        <v>0.04</v>
      </c>
      <c r="V1138" s="3">
        <v>0.45</v>
      </c>
      <c r="W1138" s="3">
        <v>0.55000000000000004</v>
      </c>
      <c r="X1138" t="s">
        <v>1369</v>
      </c>
      <c r="Y1138" t="b">
        <v>0</v>
      </c>
    </row>
    <row r="1139" spans="1:25" x14ac:dyDescent="0.25">
      <c r="A1139" t="s">
        <v>1313</v>
      </c>
      <c r="B1139" t="s">
        <v>1370</v>
      </c>
      <c r="C1139" t="s">
        <v>1315</v>
      </c>
      <c r="D1139">
        <v>12520</v>
      </c>
      <c r="E1139">
        <v>22.9</v>
      </c>
      <c r="F1139">
        <v>1156</v>
      </c>
      <c r="G1139">
        <v>13.5</v>
      </c>
      <c r="H1139">
        <v>1249</v>
      </c>
      <c r="I1139">
        <v>27.2</v>
      </c>
      <c r="J1139">
        <v>1513</v>
      </c>
      <c r="K1139">
        <v>26.4</v>
      </c>
      <c r="L1139">
        <v>1283</v>
      </c>
      <c r="M1139">
        <v>51.3</v>
      </c>
      <c r="N1139">
        <v>759</v>
      </c>
      <c r="O1139" t="s">
        <v>24</v>
      </c>
      <c r="P1139">
        <v>0</v>
      </c>
      <c r="Q1139">
        <v>623337</v>
      </c>
      <c r="R1139" t="s">
        <v>904</v>
      </c>
      <c r="S1139" s="1">
        <v>9977</v>
      </c>
      <c r="T1139">
        <v>10.5</v>
      </c>
      <c r="U1139" s="2">
        <v>0.02</v>
      </c>
      <c r="V1139" s="3">
        <v>0.56999999999999995</v>
      </c>
      <c r="W1139" s="3">
        <v>0.43</v>
      </c>
      <c r="X1139" t="s">
        <v>1370</v>
      </c>
      <c r="Y1139" t="b">
        <v>0</v>
      </c>
    </row>
    <row r="1140" spans="1:25" x14ac:dyDescent="0.25">
      <c r="A1140" t="s">
        <v>1313</v>
      </c>
      <c r="B1140" t="s">
        <v>1371</v>
      </c>
      <c r="C1140" t="s">
        <v>1315</v>
      </c>
      <c r="D1140">
        <v>12530</v>
      </c>
      <c r="E1140">
        <v>26.6</v>
      </c>
      <c r="F1140">
        <v>901</v>
      </c>
      <c r="G1140">
        <v>8.1999999999999993</v>
      </c>
      <c r="H1140">
        <v>1867</v>
      </c>
      <c r="I1140">
        <v>44.3</v>
      </c>
      <c r="J1140">
        <v>1140</v>
      </c>
      <c r="K1140">
        <v>20.5</v>
      </c>
      <c r="L1140">
        <v>1508</v>
      </c>
      <c r="M1140">
        <v>28.3</v>
      </c>
      <c r="N1140">
        <v>1567</v>
      </c>
      <c r="O1140" t="s">
        <v>24</v>
      </c>
      <c r="P1140">
        <v>0</v>
      </c>
      <c r="Q1140">
        <v>685360</v>
      </c>
      <c r="R1140" t="s">
        <v>1072</v>
      </c>
      <c r="S1140" s="1">
        <v>29461</v>
      </c>
      <c r="T1140">
        <v>17.899999999999999</v>
      </c>
      <c r="U1140" s="2">
        <v>0</v>
      </c>
      <c r="V1140" s="3">
        <v>0.54</v>
      </c>
      <c r="W1140" s="3">
        <v>0.46</v>
      </c>
      <c r="X1140" t="s">
        <v>1371</v>
      </c>
      <c r="Y1140" t="b">
        <v>0</v>
      </c>
    </row>
    <row r="1141" spans="1:25" x14ac:dyDescent="0.25">
      <c r="A1141" t="s">
        <v>1313</v>
      </c>
      <c r="B1141" t="s">
        <v>1372</v>
      </c>
      <c r="C1141" t="s">
        <v>1315</v>
      </c>
      <c r="D1141">
        <v>12540</v>
      </c>
      <c r="E1141">
        <v>19.399999999999999</v>
      </c>
      <c r="F1141">
        <v>1429</v>
      </c>
      <c r="G1141">
        <v>18.2</v>
      </c>
      <c r="H1141">
        <v>907</v>
      </c>
      <c r="I1141">
        <v>25.5</v>
      </c>
      <c r="J1141">
        <v>1549</v>
      </c>
      <c r="K1141">
        <v>67.099999999999994</v>
      </c>
      <c r="L1141">
        <v>497</v>
      </c>
      <c r="M1141">
        <v>25.5</v>
      </c>
      <c r="N1141">
        <v>1681</v>
      </c>
      <c r="O1141" t="s">
        <v>24</v>
      </c>
      <c r="P1141">
        <v>1</v>
      </c>
      <c r="Q1141">
        <v>624921</v>
      </c>
      <c r="R1141" t="s">
        <v>469</v>
      </c>
      <c r="S1141" s="1">
        <v>56667</v>
      </c>
      <c r="T1141">
        <v>23.7</v>
      </c>
      <c r="U1141" s="2">
        <v>0.03</v>
      </c>
      <c r="V1141" s="3">
        <v>0.46</v>
      </c>
      <c r="W1141" s="3">
        <v>0.54</v>
      </c>
      <c r="X1141" t="s">
        <v>1372</v>
      </c>
      <c r="Y1141" t="b">
        <v>0</v>
      </c>
    </row>
    <row r="1142" spans="1:25" x14ac:dyDescent="0.25">
      <c r="A1142" t="s">
        <v>1313</v>
      </c>
      <c r="B1142" t="s">
        <v>1373</v>
      </c>
      <c r="C1142" t="s">
        <v>1315</v>
      </c>
      <c r="D1142">
        <v>12550</v>
      </c>
      <c r="E1142">
        <v>24.2</v>
      </c>
      <c r="F1142">
        <v>1067</v>
      </c>
      <c r="G1142">
        <v>10</v>
      </c>
      <c r="H1142">
        <v>1640</v>
      </c>
      <c r="I1142">
        <v>46.5</v>
      </c>
      <c r="J1142">
        <v>1084</v>
      </c>
      <c r="K1142">
        <v>18.7</v>
      </c>
      <c r="L1142">
        <v>1608</v>
      </c>
      <c r="M1142">
        <v>43.2</v>
      </c>
      <c r="N1142">
        <v>1007</v>
      </c>
      <c r="O1142" t="s">
        <v>24</v>
      </c>
      <c r="P1142">
        <v>0</v>
      </c>
      <c r="Q1142">
        <v>623523</v>
      </c>
      <c r="R1142" t="s">
        <v>565</v>
      </c>
      <c r="S1142" s="1">
        <v>11555</v>
      </c>
      <c r="T1142">
        <v>7.7</v>
      </c>
      <c r="U1142" s="2">
        <v>0.03</v>
      </c>
      <c r="V1142" s="3">
        <v>0.63</v>
      </c>
      <c r="W1142" s="3">
        <v>0.37</v>
      </c>
      <c r="X1142" t="s">
        <v>1373</v>
      </c>
      <c r="Y1142" t="b">
        <v>0</v>
      </c>
    </row>
    <row r="1143" spans="1:25" x14ac:dyDescent="0.25">
      <c r="A1143" t="s">
        <v>1313</v>
      </c>
      <c r="B1143" t="s">
        <v>1374</v>
      </c>
      <c r="C1143" t="s">
        <v>1315</v>
      </c>
      <c r="D1143">
        <v>12560</v>
      </c>
      <c r="E1143">
        <v>15.5</v>
      </c>
      <c r="F1143">
        <v>1729</v>
      </c>
      <c r="G1143">
        <v>19.899999999999999</v>
      </c>
      <c r="H1143">
        <v>816</v>
      </c>
      <c r="I1143">
        <v>44.7</v>
      </c>
      <c r="J1143">
        <v>1123</v>
      </c>
      <c r="K1143">
        <v>50.7</v>
      </c>
      <c r="L1143">
        <v>796</v>
      </c>
      <c r="M1143">
        <v>30.2</v>
      </c>
      <c r="N1143">
        <v>1491</v>
      </c>
      <c r="O1143" t="s">
        <v>24</v>
      </c>
      <c r="P1143">
        <v>0</v>
      </c>
      <c r="Q1143">
        <v>622842</v>
      </c>
      <c r="R1143" t="s">
        <v>469</v>
      </c>
      <c r="S1143" s="1">
        <v>21641</v>
      </c>
      <c r="T1143">
        <v>33.4</v>
      </c>
      <c r="U1143" s="2">
        <v>0.09</v>
      </c>
      <c r="V1143" s="3">
        <v>0.44</v>
      </c>
      <c r="W1143" s="3">
        <v>0.56000000000000005</v>
      </c>
      <c r="X1143" t="s">
        <v>1374</v>
      </c>
      <c r="Y1143" t="b">
        <v>0</v>
      </c>
    </row>
    <row r="1144" spans="1:25" x14ac:dyDescent="0.25">
      <c r="A1144" t="s">
        <v>1313</v>
      </c>
      <c r="B1144" t="s">
        <v>1375</v>
      </c>
      <c r="C1144" t="s">
        <v>1315</v>
      </c>
      <c r="D1144">
        <v>12570</v>
      </c>
      <c r="E1144">
        <v>10.1</v>
      </c>
      <c r="F1144">
        <v>1900</v>
      </c>
      <c r="G1144">
        <v>9.4</v>
      </c>
      <c r="H1144">
        <v>1727</v>
      </c>
      <c r="I1144">
        <v>56.7</v>
      </c>
      <c r="J1144">
        <v>852</v>
      </c>
      <c r="K1144">
        <v>16.600000000000001</v>
      </c>
      <c r="L1144">
        <v>1792</v>
      </c>
      <c r="M1144">
        <v>51.1</v>
      </c>
      <c r="N1144">
        <v>767</v>
      </c>
      <c r="O1144" t="s">
        <v>24</v>
      </c>
      <c r="P1144">
        <v>0</v>
      </c>
      <c r="Q1144">
        <v>717953</v>
      </c>
      <c r="R1144" t="s">
        <v>1376</v>
      </c>
      <c r="S1144" s="1">
        <v>48306</v>
      </c>
      <c r="T1144">
        <v>28.7</v>
      </c>
      <c r="U1144" s="2">
        <v>0</v>
      </c>
      <c r="V1144" s="3">
        <v>0.41</v>
      </c>
      <c r="W1144" s="3">
        <v>0.59</v>
      </c>
      <c r="X1144" t="s">
        <v>1375</v>
      </c>
      <c r="Y1144" t="b">
        <v>0</v>
      </c>
    </row>
    <row r="1145" spans="1:25" x14ac:dyDescent="0.25">
      <c r="A1145" t="s">
        <v>1313</v>
      </c>
      <c r="B1145" t="s">
        <v>1377</v>
      </c>
      <c r="C1145" t="s">
        <v>1315</v>
      </c>
      <c r="D1145">
        <v>12580</v>
      </c>
      <c r="E1145">
        <v>11.4</v>
      </c>
      <c r="F1145">
        <v>1889</v>
      </c>
      <c r="G1145">
        <v>9.1</v>
      </c>
      <c r="H1145">
        <v>1778</v>
      </c>
      <c r="I1145">
        <v>56.9</v>
      </c>
      <c r="J1145">
        <v>847</v>
      </c>
      <c r="K1145">
        <v>15.9</v>
      </c>
      <c r="L1145">
        <v>1875</v>
      </c>
      <c r="M1145">
        <v>50.5</v>
      </c>
      <c r="N1145">
        <v>788</v>
      </c>
      <c r="O1145" t="s">
        <v>24</v>
      </c>
      <c r="P1145">
        <v>0</v>
      </c>
      <c r="Q1145">
        <v>654377</v>
      </c>
      <c r="R1145" t="s">
        <v>565</v>
      </c>
      <c r="S1145" s="1">
        <v>26664</v>
      </c>
      <c r="T1145">
        <v>30.6</v>
      </c>
      <c r="U1145" s="2">
        <v>0</v>
      </c>
      <c r="V1145" s="3">
        <v>0.53</v>
      </c>
      <c r="W1145" s="3">
        <v>0.47</v>
      </c>
      <c r="X1145" t="s">
        <v>1377</v>
      </c>
      <c r="Y1145" t="b">
        <v>0</v>
      </c>
    </row>
    <row r="1146" spans="1:25" x14ac:dyDescent="0.25">
      <c r="A1146" t="s">
        <v>1313</v>
      </c>
      <c r="B1146" t="s">
        <v>1378</v>
      </c>
      <c r="C1146" t="s">
        <v>1315</v>
      </c>
      <c r="D1146">
        <v>12590</v>
      </c>
      <c r="E1146">
        <v>32.700000000000003</v>
      </c>
      <c r="F1146">
        <v>558</v>
      </c>
      <c r="G1146">
        <v>16.7</v>
      </c>
      <c r="H1146">
        <v>990</v>
      </c>
      <c r="I1146">
        <v>30.4</v>
      </c>
      <c r="J1146">
        <v>1431</v>
      </c>
      <c r="K1146">
        <v>63.4</v>
      </c>
      <c r="L1146">
        <v>579</v>
      </c>
      <c r="M1146">
        <v>25.7</v>
      </c>
      <c r="N1146">
        <v>1673</v>
      </c>
      <c r="O1146" t="s">
        <v>24</v>
      </c>
      <c r="P1146">
        <v>0</v>
      </c>
      <c r="Q1146">
        <v>623316</v>
      </c>
      <c r="R1146" t="s">
        <v>469</v>
      </c>
      <c r="S1146" s="1">
        <v>31178</v>
      </c>
      <c r="T1146">
        <v>20.3</v>
      </c>
      <c r="U1146" s="2">
        <v>0.04</v>
      </c>
      <c r="V1146" s="3">
        <v>0.54</v>
      </c>
      <c r="W1146" s="3">
        <v>0.46</v>
      </c>
      <c r="X1146" t="s">
        <v>1378</v>
      </c>
      <c r="Y1146" t="b">
        <v>0</v>
      </c>
    </row>
    <row r="1147" spans="1:25" x14ac:dyDescent="0.25">
      <c r="A1147" t="s">
        <v>1313</v>
      </c>
      <c r="B1147" t="s">
        <v>1379</v>
      </c>
      <c r="C1147" t="s">
        <v>1315</v>
      </c>
      <c r="D1147">
        <v>12600</v>
      </c>
      <c r="E1147">
        <v>24.3</v>
      </c>
      <c r="F1147">
        <v>1054</v>
      </c>
      <c r="G1147">
        <v>14.9</v>
      </c>
      <c r="H1147">
        <v>1133</v>
      </c>
      <c r="I1147">
        <v>27.9</v>
      </c>
      <c r="J1147">
        <v>1491</v>
      </c>
      <c r="K1147">
        <v>54</v>
      </c>
      <c r="L1147">
        <v>738</v>
      </c>
      <c r="M1147">
        <v>32.1</v>
      </c>
      <c r="N1147">
        <v>1419</v>
      </c>
      <c r="O1147" t="s">
        <v>24</v>
      </c>
      <c r="P1147">
        <v>0</v>
      </c>
      <c r="Q1147">
        <v>131814</v>
      </c>
      <c r="R1147" t="s">
        <v>65</v>
      </c>
      <c r="S1147" s="1">
        <v>9101</v>
      </c>
      <c r="T1147">
        <v>11.3</v>
      </c>
      <c r="U1147" s="2">
        <v>0.02</v>
      </c>
      <c r="V1147" s="3">
        <v>0.39</v>
      </c>
      <c r="W1147" s="3">
        <v>0.61</v>
      </c>
      <c r="X1147" t="s">
        <v>1379</v>
      </c>
      <c r="Y1147" t="b">
        <v>0</v>
      </c>
    </row>
    <row r="1148" spans="1:25" x14ac:dyDescent="0.25">
      <c r="A1148" t="s">
        <v>1313</v>
      </c>
      <c r="B1148" t="s">
        <v>1380</v>
      </c>
      <c r="C1148" t="s">
        <v>1315</v>
      </c>
      <c r="D1148">
        <v>12610</v>
      </c>
      <c r="E1148">
        <v>22.3</v>
      </c>
      <c r="F1148">
        <v>1202</v>
      </c>
      <c r="G1148">
        <v>22.7</v>
      </c>
      <c r="H1148">
        <v>698</v>
      </c>
      <c r="I1148">
        <v>28.4</v>
      </c>
      <c r="J1148">
        <v>1486</v>
      </c>
      <c r="K1148">
        <v>65.900000000000006</v>
      </c>
      <c r="L1148">
        <v>530</v>
      </c>
      <c r="M1148">
        <v>37.5</v>
      </c>
      <c r="N1148">
        <v>1218</v>
      </c>
      <c r="O1148" t="s">
        <v>24</v>
      </c>
      <c r="P1148">
        <v>0</v>
      </c>
      <c r="Q1148">
        <v>609414</v>
      </c>
      <c r="R1148" t="s">
        <v>65</v>
      </c>
      <c r="S1148" s="1">
        <v>4659</v>
      </c>
      <c r="T1148">
        <v>15.5</v>
      </c>
      <c r="U1148" s="2">
        <v>0.05</v>
      </c>
      <c r="V1148" s="3">
        <v>0.13</v>
      </c>
      <c r="W1148" s="3">
        <v>0.87</v>
      </c>
      <c r="X1148" t="s">
        <v>1380</v>
      </c>
      <c r="Y1148" t="b">
        <v>0</v>
      </c>
    </row>
    <row r="1149" spans="1:25" x14ac:dyDescent="0.25">
      <c r="A1149" t="s">
        <v>1313</v>
      </c>
      <c r="B1149" t="s">
        <v>1381</v>
      </c>
      <c r="C1149" t="s">
        <v>1315</v>
      </c>
      <c r="D1149">
        <v>12620</v>
      </c>
      <c r="E1149">
        <v>20.9</v>
      </c>
      <c r="F1149">
        <v>1306</v>
      </c>
      <c r="G1149">
        <v>16.100000000000001</v>
      </c>
      <c r="H1149">
        <v>1040</v>
      </c>
      <c r="I1149">
        <v>36.1</v>
      </c>
      <c r="J1149">
        <v>1298</v>
      </c>
      <c r="K1149">
        <v>57</v>
      </c>
      <c r="L1149">
        <v>703</v>
      </c>
      <c r="M1149">
        <v>29.3</v>
      </c>
      <c r="N1149">
        <v>1526</v>
      </c>
      <c r="O1149" t="s">
        <v>24</v>
      </c>
      <c r="P1149">
        <v>0</v>
      </c>
      <c r="Q1149">
        <v>131784</v>
      </c>
      <c r="R1149" t="s">
        <v>469</v>
      </c>
      <c r="S1149" s="1">
        <v>51907</v>
      </c>
      <c r="T1149">
        <v>37.200000000000003</v>
      </c>
      <c r="U1149" s="2">
        <v>0.06</v>
      </c>
      <c r="V1149" s="3">
        <v>0.46</v>
      </c>
      <c r="W1149" s="3">
        <v>0.54</v>
      </c>
      <c r="X1149" t="s">
        <v>1381</v>
      </c>
      <c r="Y1149" t="b">
        <v>0</v>
      </c>
    </row>
    <row r="1150" spans="1:25" x14ac:dyDescent="0.25">
      <c r="A1150" t="s">
        <v>1313</v>
      </c>
      <c r="B1150" t="s">
        <v>1382</v>
      </c>
      <c r="C1150" t="s">
        <v>1315</v>
      </c>
      <c r="D1150">
        <v>12630</v>
      </c>
      <c r="E1150">
        <v>20.399999999999999</v>
      </c>
      <c r="F1150">
        <v>1342</v>
      </c>
      <c r="G1150">
        <v>9.5</v>
      </c>
      <c r="H1150">
        <v>1710</v>
      </c>
      <c r="I1150">
        <v>32.299999999999997</v>
      </c>
      <c r="J1150">
        <v>1392</v>
      </c>
      <c r="K1150">
        <v>18.3</v>
      </c>
      <c r="L1150">
        <v>1641</v>
      </c>
      <c r="M1150">
        <v>56.4</v>
      </c>
      <c r="N1150">
        <v>655</v>
      </c>
      <c r="O1150" t="s">
        <v>24</v>
      </c>
      <c r="P1150">
        <v>0</v>
      </c>
      <c r="Q1150">
        <v>624540</v>
      </c>
      <c r="R1150" t="s">
        <v>1258</v>
      </c>
      <c r="S1150" s="1">
        <v>10271</v>
      </c>
      <c r="T1150">
        <v>10.4</v>
      </c>
      <c r="U1150" s="2">
        <v>0.01</v>
      </c>
      <c r="V1150" s="3">
        <v>0.39</v>
      </c>
      <c r="W1150" s="3">
        <v>0.61</v>
      </c>
      <c r="X1150" t="s">
        <v>1382</v>
      </c>
      <c r="Y1150" t="b">
        <v>0</v>
      </c>
    </row>
    <row r="1151" spans="1:25" x14ac:dyDescent="0.25">
      <c r="A1151" t="s">
        <v>1313</v>
      </c>
      <c r="B1151" t="s">
        <v>1383</v>
      </c>
      <c r="C1151" t="s">
        <v>1315</v>
      </c>
      <c r="D1151">
        <v>12640</v>
      </c>
      <c r="E1151">
        <v>31.8</v>
      </c>
      <c r="F1151">
        <v>594</v>
      </c>
      <c r="G1151">
        <v>13.5</v>
      </c>
      <c r="H1151">
        <v>1250</v>
      </c>
      <c r="I1151">
        <v>24.6</v>
      </c>
      <c r="J1151">
        <v>1570</v>
      </c>
      <c r="K1151">
        <v>26.3</v>
      </c>
      <c r="L1151">
        <v>1285</v>
      </c>
      <c r="M1151">
        <v>30.4</v>
      </c>
      <c r="N1151">
        <v>1483</v>
      </c>
      <c r="O1151" t="s">
        <v>24</v>
      </c>
      <c r="P1151">
        <v>0</v>
      </c>
      <c r="Q1151">
        <v>131279</v>
      </c>
      <c r="R1151" t="s">
        <v>319</v>
      </c>
      <c r="S1151" s="1">
        <v>22879</v>
      </c>
      <c r="T1151">
        <v>9.4</v>
      </c>
      <c r="U1151" s="2">
        <v>0</v>
      </c>
      <c r="V1151" s="3">
        <v>0.56000000000000005</v>
      </c>
      <c r="W1151" s="3">
        <v>0.44</v>
      </c>
      <c r="X1151" t="s">
        <v>1383</v>
      </c>
      <c r="Y1151" t="b">
        <v>0</v>
      </c>
    </row>
    <row r="1152" spans="1:25" x14ac:dyDescent="0.25">
      <c r="A1152" t="s">
        <v>1313</v>
      </c>
      <c r="B1152" t="s">
        <v>1384</v>
      </c>
      <c r="C1152" t="s">
        <v>1315</v>
      </c>
      <c r="D1152">
        <v>12650</v>
      </c>
      <c r="E1152">
        <v>31.5</v>
      </c>
      <c r="F1152">
        <v>612</v>
      </c>
      <c r="G1152">
        <v>19.600000000000001</v>
      </c>
      <c r="H1152">
        <v>832</v>
      </c>
      <c r="I1152">
        <v>21</v>
      </c>
      <c r="J1152">
        <v>1657</v>
      </c>
      <c r="K1152">
        <v>26.6</v>
      </c>
      <c r="L1152">
        <v>1275</v>
      </c>
      <c r="M1152">
        <v>62.7</v>
      </c>
      <c r="N1152">
        <v>527</v>
      </c>
      <c r="O1152" t="s">
        <v>24</v>
      </c>
      <c r="P1152">
        <v>0</v>
      </c>
      <c r="Q1152">
        <v>131577</v>
      </c>
      <c r="R1152" t="s">
        <v>156</v>
      </c>
      <c r="S1152" s="1">
        <v>15631</v>
      </c>
      <c r="T1152">
        <v>12.9</v>
      </c>
      <c r="U1152" s="2">
        <v>0.21</v>
      </c>
      <c r="V1152" s="3">
        <v>0.59</v>
      </c>
      <c r="W1152" s="3">
        <v>0.41</v>
      </c>
      <c r="X1152" t="s">
        <v>1384</v>
      </c>
      <c r="Y1152" t="b">
        <v>1</v>
      </c>
    </row>
    <row r="1153" spans="1:25" x14ac:dyDescent="0.25">
      <c r="A1153" t="s">
        <v>1313</v>
      </c>
      <c r="B1153" t="s">
        <v>1385</v>
      </c>
      <c r="C1153" t="s">
        <v>1315</v>
      </c>
      <c r="D1153">
        <v>12660</v>
      </c>
      <c r="E1153">
        <v>16.8</v>
      </c>
      <c r="F1153">
        <v>1640</v>
      </c>
      <c r="G1153">
        <v>17.600000000000001</v>
      </c>
      <c r="H1153">
        <v>936</v>
      </c>
      <c r="I1153">
        <v>41.1</v>
      </c>
      <c r="J1153">
        <v>1199</v>
      </c>
      <c r="K1153">
        <v>26.6</v>
      </c>
      <c r="L1153">
        <v>1276</v>
      </c>
      <c r="M1153">
        <v>45.9</v>
      </c>
      <c r="N1153">
        <v>933</v>
      </c>
      <c r="O1153" t="s">
        <v>24</v>
      </c>
      <c r="P1153">
        <v>0</v>
      </c>
      <c r="Q1153">
        <v>584718</v>
      </c>
      <c r="R1153" t="s">
        <v>319</v>
      </c>
      <c r="S1153" s="1">
        <v>18805</v>
      </c>
      <c r="T1153">
        <v>25.3</v>
      </c>
      <c r="U1153" s="2">
        <v>0.01</v>
      </c>
      <c r="V1153" s="3">
        <v>0.37</v>
      </c>
      <c r="W1153" s="3">
        <v>0.63</v>
      </c>
      <c r="X1153" t="s">
        <v>1385</v>
      </c>
      <c r="Y1153" t="b">
        <v>0</v>
      </c>
    </row>
    <row r="1154" spans="1:25" x14ac:dyDescent="0.25">
      <c r="A1154" t="s">
        <v>1313</v>
      </c>
      <c r="B1154" t="s">
        <v>1386</v>
      </c>
      <c r="C1154" t="s">
        <v>1315</v>
      </c>
      <c r="D1154">
        <v>12670</v>
      </c>
      <c r="E1154">
        <v>27.5</v>
      </c>
      <c r="F1154">
        <v>841</v>
      </c>
      <c r="G1154">
        <v>12.3</v>
      </c>
      <c r="H1154">
        <v>1375</v>
      </c>
      <c r="I1154">
        <v>30.5</v>
      </c>
      <c r="J1154">
        <v>1426</v>
      </c>
      <c r="K1154">
        <v>19.7</v>
      </c>
      <c r="L1154">
        <v>1546</v>
      </c>
      <c r="M1154">
        <v>28.4</v>
      </c>
      <c r="N1154">
        <v>1561</v>
      </c>
      <c r="O1154" t="s">
        <v>24</v>
      </c>
      <c r="P1154">
        <v>0</v>
      </c>
      <c r="Q1154">
        <v>131825</v>
      </c>
      <c r="R1154" t="s">
        <v>319</v>
      </c>
      <c r="S1154" s="1">
        <v>51291</v>
      </c>
      <c r="T1154">
        <v>19.899999999999999</v>
      </c>
      <c r="U1154" s="2">
        <v>0</v>
      </c>
      <c r="V1154" s="3">
        <v>0.41</v>
      </c>
      <c r="W1154" s="3">
        <v>0.59</v>
      </c>
      <c r="X1154" t="s">
        <v>1386</v>
      </c>
      <c r="Y1154" t="b">
        <v>0</v>
      </c>
    </row>
    <row r="1155" spans="1:25" x14ac:dyDescent="0.25">
      <c r="A1155" t="s">
        <v>1313</v>
      </c>
      <c r="B1155" t="s">
        <v>1387</v>
      </c>
      <c r="C1155" t="s">
        <v>1315</v>
      </c>
      <c r="D1155">
        <v>12680</v>
      </c>
      <c r="E1155">
        <v>24.2</v>
      </c>
      <c r="F1155">
        <v>1068</v>
      </c>
      <c r="G1155">
        <v>16.600000000000001</v>
      </c>
      <c r="H1155">
        <v>1000</v>
      </c>
      <c r="I1155">
        <v>24.6</v>
      </c>
      <c r="J1155">
        <v>1571</v>
      </c>
      <c r="K1155">
        <v>44.5</v>
      </c>
      <c r="L1155">
        <v>902</v>
      </c>
      <c r="M1155">
        <v>27.2</v>
      </c>
      <c r="N1155">
        <v>1607</v>
      </c>
      <c r="O1155" t="s">
        <v>24</v>
      </c>
      <c r="P1155">
        <v>0</v>
      </c>
      <c r="Q1155">
        <v>131288</v>
      </c>
      <c r="R1155" t="s">
        <v>319</v>
      </c>
      <c r="S1155" s="1">
        <v>40899</v>
      </c>
      <c r="T1155">
        <v>19.8</v>
      </c>
      <c r="U1155" s="2">
        <v>0.01</v>
      </c>
      <c r="V1155" s="3">
        <v>0.44</v>
      </c>
      <c r="W1155" s="3">
        <v>0.56000000000000005</v>
      </c>
      <c r="X1155" t="s">
        <v>1387</v>
      </c>
      <c r="Y1155" t="b">
        <v>0</v>
      </c>
    </row>
    <row r="1156" spans="1:25" x14ac:dyDescent="0.25">
      <c r="A1156" t="s">
        <v>1313</v>
      </c>
      <c r="B1156" t="s">
        <v>1388</v>
      </c>
      <c r="C1156" t="s">
        <v>1315</v>
      </c>
      <c r="D1156">
        <v>12690</v>
      </c>
      <c r="E1156">
        <v>24.7</v>
      </c>
      <c r="F1156">
        <v>1026</v>
      </c>
      <c r="G1156">
        <v>15.7</v>
      </c>
      <c r="H1156">
        <v>1068</v>
      </c>
      <c r="I1156">
        <v>25.1</v>
      </c>
      <c r="J1156">
        <v>1558</v>
      </c>
      <c r="K1156">
        <v>47.3</v>
      </c>
      <c r="L1156">
        <v>858</v>
      </c>
      <c r="M1156">
        <v>28.8</v>
      </c>
      <c r="N1156">
        <v>1548</v>
      </c>
      <c r="O1156" t="s">
        <v>24</v>
      </c>
      <c r="P1156">
        <v>0</v>
      </c>
      <c r="Q1156">
        <v>625284</v>
      </c>
      <c r="R1156" t="s">
        <v>319</v>
      </c>
      <c r="S1156" s="1">
        <v>24728</v>
      </c>
      <c r="T1156">
        <v>13.3</v>
      </c>
      <c r="U1156" s="2">
        <v>0.01</v>
      </c>
      <c r="V1156" s="3">
        <v>0.55000000000000004</v>
      </c>
      <c r="W1156" s="3">
        <v>0.45</v>
      </c>
      <c r="X1156" t="s">
        <v>1388</v>
      </c>
      <c r="Y1156" t="b">
        <v>0</v>
      </c>
    </row>
    <row r="1157" spans="1:25" x14ac:dyDescent="0.25">
      <c r="A1157" t="s">
        <v>1313</v>
      </c>
      <c r="B1157" t="s">
        <v>1389</v>
      </c>
      <c r="C1157" t="s">
        <v>1315</v>
      </c>
      <c r="D1157">
        <v>12700</v>
      </c>
      <c r="E1157">
        <v>30</v>
      </c>
      <c r="F1157">
        <v>685</v>
      </c>
      <c r="G1157">
        <v>13.8</v>
      </c>
      <c r="H1157">
        <v>1225</v>
      </c>
      <c r="I1157">
        <v>26.2</v>
      </c>
      <c r="J1157">
        <v>1537</v>
      </c>
      <c r="K1157">
        <v>30.8</v>
      </c>
      <c r="L1157">
        <v>1161</v>
      </c>
      <c r="M1157">
        <v>27.7</v>
      </c>
      <c r="N1157">
        <v>1589</v>
      </c>
      <c r="O1157" t="s">
        <v>24</v>
      </c>
      <c r="P1157">
        <v>0</v>
      </c>
      <c r="Q1157">
        <v>131286</v>
      </c>
      <c r="R1157" t="s">
        <v>319</v>
      </c>
      <c r="S1157" s="1">
        <v>25332</v>
      </c>
      <c r="T1157">
        <v>13.3</v>
      </c>
      <c r="U1157" s="2">
        <v>0.01</v>
      </c>
      <c r="V1157" s="3">
        <v>0.5</v>
      </c>
      <c r="W1157" s="3">
        <v>0.5</v>
      </c>
      <c r="X1157" t="s">
        <v>1389</v>
      </c>
      <c r="Y1157" t="b">
        <v>0</v>
      </c>
    </row>
    <row r="1158" spans="1:25" x14ac:dyDescent="0.25">
      <c r="A1158" t="s">
        <v>1313</v>
      </c>
      <c r="B1158" t="s">
        <v>1390</v>
      </c>
      <c r="C1158" t="s">
        <v>1315</v>
      </c>
      <c r="D1158">
        <v>12710</v>
      </c>
      <c r="E1158">
        <v>27</v>
      </c>
      <c r="F1158">
        <v>875</v>
      </c>
      <c r="G1158">
        <v>16.8</v>
      </c>
      <c r="H1158">
        <v>982</v>
      </c>
      <c r="I1158">
        <v>26.6</v>
      </c>
      <c r="J1158">
        <v>1523</v>
      </c>
      <c r="K1158">
        <v>29.3</v>
      </c>
      <c r="L1158">
        <v>1197</v>
      </c>
      <c r="M1158">
        <v>26.5</v>
      </c>
      <c r="N1158">
        <v>1637</v>
      </c>
      <c r="O1158" t="s">
        <v>24</v>
      </c>
      <c r="P1158">
        <v>0</v>
      </c>
      <c r="Q1158">
        <v>131376</v>
      </c>
      <c r="R1158" t="s">
        <v>319</v>
      </c>
      <c r="S1158" s="1">
        <v>14733</v>
      </c>
      <c r="T1158">
        <v>18.3</v>
      </c>
      <c r="U1158" s="2">
        <v>0.01</v>
      </c>
      <c r="V1158" s="3">
        <v>0.52</v>
      </c>
      <c r="W1158" s="3">
        <v>0.48</v>
      </c>
      <c r="X1158" t="s">
        <v>1390</v>
      </c>
      <c r="Y1158" t="b">
        <v>0</v>
      </c>
    </row>
    <row r="1159" spans="1:25" x14ac:dyDescent="0.25">
      <c r="A1159" t="s">
        <v>1313</v>
      </c>
      <c r="B1159" t="s">
        <v>1391</v>
      </c>
      <c r="C1159" t="s">
        <v>1315</v>
      </c>
      <c r="D1159">
        <v>12720</v>
      </c>
      <c r="E1159">
        <v>28.4</v>
      </c>
      <c r="F1159">
        <v>781</v>
      </c>
      <c r="G1159">
        <v>16.399999999999999</v>
      </c>
      <c r="H1159">
        <v>1014</v>
      </c>
      <c r="I1159">
        <v>29.1</v>
      </c>
      <c r="J1159">
        <v>1464</v>
      </c>
      <c r="K1159">
        <v>49.2</v>
      </c>
      <c r="L1159">
        <v>823</v>
      </c>
      <c r="M1159">
        <v>27.6</v>
      </c>
      <c r="N1159">
        <v>1597</v>
      </c>
      <c r="O1159" t="s">
        <v>24</v>
      </c>
      <c r="P1159">
        <v>0</v>
      </c>
      <c r="Q1159">
        <v>131706</v>
      </c>
      <c r="R1159" t="s">
        <v>319</v>
      </c>
      <c r="S1159" s="1">
        <v>39031</v>
      </c>
      <c r="T1159">
        <v>15.6</v>
      </c>
      <c r="U1159" s="2">
        <v>0.01</v>
      </c>
      <c r="V1159" s="3">
        <v>0.56000000000000005</v>
      </c>
      <c r="W1159" s="3">
        <v>0.44</v>
      </c>
      <c r="X1159" t="s">
        <v>1391</v>
      </c>
      <c r="Y1159" t="b">
        <v>0</v>
      </c>
    </row>
    <row r="1160" spans="1:25" x14ac:dyDescent="0.25">
      <c r="A1160" t="s">
        <v>1313</v>
      </c>
      <c r="B1160" t="s">
        <v>1392</v>
      </c>
      <c r="C1160" t="s">
        <v>1315</v>
      </c>
      <c r="D1160">
        <v>12730</v>
      </c>
      <c r="E1160">
        <v>30.7</v>
      </c>
      <c r="F1160">
        <v>652</v>
      </c>
      <c r="G1160">
        <v>13.3</v>
      </c>
      <c r="H1160">
        <v>1277</v>
      </c>
      <c r="I1160">
        <v>25.1</v>
      </c>
      <c r="J1160">
        <v>1559</v>
      </c>
      <c r="K1160">
        <v>40.200000000000003</v>
      </c>
      <c r="L1160">
        <v>976</v>
      </c>
      <c r="M1160">
        <v>25.7</v>
      </c>
      <c r="N1160">
        <v>1674</v>
      </c>
      <c r="O1160" t="s">
        <v>24</v>
      </c>
      <c r="P1160">
        <v>0</v>
      </c>
      <c r="Q1160">
        <v>131505</v>
      </c>
      <c r="R1160" t="s">
        <v>319</v>
      </c>
      <c r="S1160" s="1">
        <v>34549</v>
      </c>
      <c r="T1160">
        <v>12.8</v>
      </c>
      <c r="U1160" s="2">
        <v>0</v>
      </c>
      <c r="V1160" s="3">
        <v>0.51</v>
      </c>
      <c r="W1160" s="3">
        <v>0.49</v>
      </c>
      <c r="X1160" t="s">
        <v>1392</v>
      </c>
      <c r="Y1160" t="b">
        <v>0</v>
      </c>
    </row>
    <row r="1161" spans="1:25" x14ac:dyDescent="0.25">
      <c r="A1161" t="s">
        <v>1313</v>
      </c>
      <c r="B1161" t="s">
        <v>1393</v>
      </c>
      <c r="C1161" t="s">
        <v>1315</v>
      </c>
      <c r="D1161">
        <v>12740</v>
      </c>
      <c r="E1161">
        <v>25.3</v>
      </c>
      <c r="F1161">
        <v>980</v>
      </c>
      <c r="G1161">
        <v>11.3</v>
      </c>
      <c r="H1161">
        <v>1483</v>
      </c>
      <c r="I1161">
        <v>30.6</v>
      </c>
      <c r="J1161">
        <v>1424</v>
      </c>
      <c r="K1161">
        <v>24.8</v>
      </c>
      <c r="L1161">
        <v>1342</v>
      </c>
      <c r="M1161">
        <v>31.3</v>
      </c>
      <c r="N1161">
        <v>1450</v>
      </c>
      <c r="O1161" t="s">
        <v>24</v>
      </c>
      <c r="P1161">
        <v>0</v>
      </c>
      <c r="Q1161">
        <v>584736</v>
      </c>
      <c r="R1161" t="s">
        <v>319</v>
      </c>
      <c r="S1161" s="1">
        <v>42906</v>
      </c>
      <c r="T1161">
        <v>16.7</v>
      </c>
      <c r="U1161" s="2">
        <v>0</v>
      </c>
      <c r="V1161" s="3">
        <v>0.4</v>
      </c>
      <c r="W1161" s="3">
        <v>0.6</v>
      </c>
      <c r="X1161" t="s">
        <v>1393</v>
      </c>
      <c r="Y1161" t="b">
        <v>0</v>
      </c>
    </row>
    <row r="1162" spans="1:25" x14ac:dyDescent="0.25">
      <c r="A1162" t="s">
        <v>1313</v>
      </c>
      <c r="B1162" t="s">
        <v>1394</v>
      </c>
      <c r="C1162" t="s">
        <v>1315</v>
      </c>
      <c r="D1162">
        <v>12750</v>
      </c>
      <c r="E1162">
        <v>31.5</v>
      </c>
      <c r="F1162">
        <v>613</v>
      </c>
      <c r="G1162">
        <v>13</v>
      </c>
      <c r="H1162">
        <v>1300</v>
      </c>
      <c r="I1162">
        <v>36.799999999999997</v>
      </c>
      <c r="J1162">
        <v>1281</v>
      </c>
      <c r="K1162">
        <v>24.1</v>
      </c>
      <c r="L1162">
        <v>1364</v>
      </c>
      <c r="M1162">
        <v>25</v>
      </c>
      <c r="N1162">
        <v>1703</v>
      </c>
      <c r="O1162" t="s">
        <v>24</v>
      </c>
      <c r="P1162">
        <v>0</v>
      </c>
      <c r="Q1162">
        <v>131632</v>
      </c>
      <c r="R1162" t="s">
        <v>319</v>
      </c>
      <c r="S1162" s="1">
        <v>28741</v>
      </c>
      <c r="T1162">
        <v>14.6</v>
      </c>
      <c r="U1162" s="2">
        <v>0.01</v>
      </c>
      <c r="V1162" s="3">
        <v>0.54</v>
      </c>
      <c r="W1162" s="3">
        <v>0.46</v>
      </c>
      <c r="X1162" t="s">
        <v>1394</v>
      </c>
      <c r="Y1162" t="b">
        <v>0</v>
      </c>
    </row>
    <row r="1163" spans="1:25" x14ac:dyDescent="0.25">
      <c r="A1163" t="s">
        <v>1313</v>
      </c>
      <c r="B1163" t="s">
        <v>1395</v>
      </c>
      <c r="C1163" t="s">
        <v>1315</v>
      </c>
      <c r="D1163">
        <v>12760</v>
      </c>
      <c r="E1163">
        <v>23.3</v>
      </c>
      <c r="F1163">
        <v>1129</v>
      </c>
      <c r="G1163">
        <v>12.7</v>
      </c>
      <c r="H1163">
        <v>1334</v>
      </c>
      <c r="I1163">
        <v>36.1</v>
      </c>
      <c r="J1163">
        <v>1299</v>
      </c>
      <c r="K1163">
        <v>29.8</v>
      </c>
      <c r="L1163">
        <v>1187</v>
      </c>
      <c r="M1163">
        <v>24.4</v>
      </c>
      <c r="N1163">
        <v>1724</v>
      </c>
      <c r="O1163" t="s">
        <v>24</v>
      </c>
      <c r="P1163">
        <v>0</v>
      </c>
      <c r="Q1163">
        <v>623493</v>
      </c>
      <c r="R1163" t="s">
        <v>319</v>
      </c>
      <c r="S1163" s="1">
        <v>25700</v>
      </c>
      <c r="T1163">
        <v>14.1</v>
      </c>
      <c r="U1163" s="2">
        <v>0.01</v>
      </c>
      <c r="V1163" s="3">
        <v>0.52</v>
      </c>
      <c r="W1163" s="3">
        <v>0.48</v>
      </c>
      <c r="X1163" t="s">
        <v>1395</v>
      </c>
      <c r="Y1163" t="b">
        <v>0</v>
      </c>
    </row>
    <row r="1164" spans="1:25" x14ac:dyDescent="0.25">
      <c r="A1164" t="s">
        <v>1313</v>
      </c>
      <c r="B1164" t="s">
        <v>1396</v>
      </c>
      <c r="C1164" t="s">
        <v>1315</v>
      </c>
      <c r="D1164">
        <v>12770</v>
      </c>
      <c r="E1164">
        <v>32.200000000000003</v>
      </c>
      <c r="F1164">
        <v>579</v>
      </c>
      <c r="G1164">
        <v>14.5</v>
      </c>
      <c r="H1164">
        <v>1160</v>
      </c>
      <c r="I1164">
        <v>23</v>
      </c>
      <c r="J1164">
        <v>1609</v>
      </c>
      <c r="K1164">
        <v>26.6</v>
      </c>
      <c r="L1164">
        <v>1277</v>
      </c>
      <c r="M1164">
        <v>24.5</v>
      </c>
      <c r="N1164">
        <v>1721</v>
      </c>
      <c r="O1164" t="s">
        <v>24</v>
      </c>
      <c r="P1164">
        <v>0</v>
      </c>
      <c r="Q1164">
        <v>131785</v>
      </c>
      <c r="R1164" t="s">
        <v>319</v>
      </c>
      <c r="S1164" s="1">
        <v>17866</v>
      </c>
      <c r="T1164">
        <v>9.6999999999999993</v>
      </c>
      <c r="U1164" s="2">
        <v>0.02</v>
      </c>
      <c r="V1164" s="3">
        <v>0.55000000000000004</v>
      </c>
      <c r="W1164" s="3">
        <v>0.45</v>
      </c>
      <c r="X1164" t="s">
        <v>1396</v>
      </c>
      <c r="Y1164" t="b">
        <v>0</v>
      </c>
    </row>
    <row r="1165" spans="1:25" x14ac:dyDescent="0.25">
      <c r="A1165" t="s">
        <v>1313</v>
      </c>
      <c r="B1165" t="s">
        <v>1397</v>
      </c>
      <c r="C1165" t="s">
        <v>1315</v>
      </c>
      <c r="D1165">
        <v>12780</v>
      </c>
      <c r="E1165">
        <v>12.3</v>
      </c>
      <c r="F1165">
        <v>1868</v>
      </c>
      <c r="G1165">
        <v>10.8</v>
      </c>
      <c r="H1165">
        <v>1547</v>
      </c>
      <c r="I1165">
        <v>36.200000000000003</v>
      </c>
      <c r="J1165">
        <v>1296</v>
      </c>
      <c r="K1165">
        <v>32.299999999999997</v>
      </c>
      <c r="L1165">
        <v>1136</v>
      </c>
      <c r="M1165">
        <v>56.9</v>
      </c>
      <c r="N1165">
        <v>643</v>
      </c>
      <c r="O1165" t="s">
        <v>24</v>
      </c>
      <c r="P1165">
        <v>0</v>
      </c>
      <c r="Q1165">
        <v>1024</v>
      </c>
      <c r="R1165" t="s">
        <v>560</v>
      </c>
      <c r="S1165" s="1">
        <v>22812</v>
      </c>
      <c r="T1165">
        <v>29.7</v>
      </c>
      <c r="U1165" s="2">
        <v>0.03</v>
      </c>
      <c r="V1165" s="3">
        <v>0.24</v>
      </c>
      <c r="W1165" s="3">
        <v>0.76</v>
      </c>
      <c r="X1165" t="s">
        <v>1397</v>
      </c>
      <c r="Y1165" t="b">
        <v>0</v>
      </c>
    </row>
    <row r="1166" spans="1:25" x14ac:dyDescent="0.25">
      <c r="A1166" t="s">
        <v>1313</v>
      </c>
      <c r="B1166" t="s">
        <v>1398</v>
      </c>
      <c r="C1166" t="s">
        <v>1315</v>
      </c>
      <c r="D1166">
        <v>12790</v>
      </c>
      <c r="E1166">
        <v>18.399999999999999</v>
      </c>
      <c r="F1166">
        <v>1514</v>
      </c>
      <c r="G1166">
        <v>18.899999999999999</v>
      </c>
      <c r="H1166">
        <v>868</v>
      </c>
      <c r="I1166">
        <v>25.5</v>
      </c>
      <c r="J1166">
        <v>1550</v>
      </c>
      <c r="K1166">
        <v>40.9</v>
      </c>
      <c r="L1166">
        <v>955</v>
      </c>
      <c r="M1166">
        <v>37.700000000000003</v>
      </c>
      <c r="N1166">
        <v>1209</v>
      </c>
      <c r="O1166" t="s">
        <v>24</v>
      </c>
      <c r="P1166">
        <v>0</v>
      </c>
      <c r="Q1166">
        <v>911</v>
      </c>
      <c r="R1166" t="s">
        <v>228</v>
      </c>
      <c r="S1166" s="1">
        <v>19770</v>
      </c>
      <c r="T1166">
        <v>23.3</v>
      </c>
      <c r="U1166" s="2">
        <v>7.0000000000000007E-2</v>
      </c>
      <c r="V1166" s="3">
        <v>0.4</v>
      </c>
      <c r="W1166" s="3">
        <v>0.6</v>
      </c>
      <c r="X1166" t="s">
        <v>1398</v>
      </c>
      <c r="Y1166" t="b">
        <v>0</v>
      </c>
    </row>
    <row r="1167" spans="1:25" x14ac:dyDescent="0.25">
      <c r="A1167" t="s">
        <v>1313</v>
      </c>
      <c r="B1167" t="s">
        <v>1399</v>
      </c>
      <c r="C1167" t="s">
        <v>1315</v>
      </c>
      <c r="D1167">
        <v>12800</v>
      </c>
      <c r="E1167">
        <v>17.2</v>
      </c>
      <c r="F1167">
        <v>1611</v>
      </c>
      <c r="G1167">
        <v>8.5</v>
      </c>
      <c r="H1167">
        <v>1850</v>
      </c>
      <c r="I1167">
        <v>50.6</v>
      </c>
      <c r="J1167">
        <v>1005</v>
      </c>
      <c r="K1167">
        <v>17.7</v>
      </c>
      <c r="L1167">
        <v>1685</v>
      </c>
      <c r="M1167">
        <v>39.6</v>
      </c>
      <c r="N1167">
        <v>1129</v>
      </c>
      <c r="O1167" t="s">
        <v>24</v>
      </c>
      <c r="P1167">
        <v>0</v>
      </c>
      <c r="Q1167">
        <v>649277</v>
      </c>
      <c r="R1167" t="s">
        <v>1142</v>
      </c>
      <c r="S1167" s="1">
        <v>34779</v>
      </c>
      <c r="T1167">
        <v>22.8</v>
      </c>
      <c r="U1167" s="2">
        <v>0.01</v>
      </c>
      <c r="V1167" s="3">
        <v>0.6</v>
      </c>
      <c r="W1167" s="3">
        <v>0.4</v>
      </c>
      <c r="X1167" t="s">
        <v>1399</v>
      </c>
      <c r="Y1167" t="b">
        <v>0</v>
      </c>
    </row>
    <row r="1168" spans="1:25" x14ac:dyDescent="0.25">
      <c r="A1168" t="s">
        <v>1313</v>
      </c>
      <c r="B1168" t="s">
        <v>1400</v>
      </c>
      <c r="C1168" t="s">
        <v>1315</v>
      </c>
      <c r="D1168">
        <v>12810</v>
      </c>
      <c r="E1168">
        <v>17.600000000000001</v>
      </c>
      <c r="F1168">
        <v>1583</v>
      </c>
      <c r="G1168">
        <v>12.3</v>
      </c>
      <c r="H1168">
        <v>1376</v>
      </c>
      <c r="I1168">
        <v>32.700000000000003</v>
      </c>
      <c r="J1168">
        <v>1381</v>
      </c>
      <c r="K1168">
        <v>22.8</v>
      </c>
      <c r="L1168">
        <v>1407</v>
      </c>
      <c r="M1168">
        <v>51.3</v>
      </c>
      <c r="N1168">
        <v>761</v>
      </c>
      <c r="O1168" t="s">
        <v>24</v>
      </c>
      <c r="P1168">
        <v>0</v>
      </c>
      <c r="Q1168">
        <v>584730</v>
      </c>
      <c r="R1168" t="s">
        <v>560</v>
      </c>
      <c r="S1168" s="1">
        <v>12157</v>
      </c>
      <c r="T1168">
        <v>23.2</v>
      </c>
      <c r="U1168" s="2">
        <v>0.01</v>
      </c>
      <c r="V1168" s="3">
        <v>0.51</v>
      </c>
      <c r="W1168" s="3">
        <v>0.49</v>
      </c>
      <c r="X1168" t="s">
        <v>1400</v>
      </c>
      <c r="Y1168" t="b">
        <v>0</v>
      </c>
    </row>
    <row r="1169" spans="1:25" x14ac:dyDescent="0.25">
      <c r="A1169" t="s">
        <v>1313</v>
      </c>
      <c r="B1169" t="s">
        <v>1401</v>
      </c>
      <c r="C1169" t="s">
        <v>1315</v>
      </c>
      <c r="D1169">
        <v>12820</v>
      </c>
      <c r="E1169">
        <v>30.9</v>
      </c>
      <c r="F1169">
        <v>643</v>
      </c>
      <c r="G1169">
        <v>19.8</v>
      </c>
      <c r="H1169">
        <v>825</v>
      </c>
      <c r="I1169">
        <v>21.7</v>
      </c>
      <c r="J1169">
        <v>1642</v>
      </c>
      <c r="K1169">
        <v>52.8</v>
      </c>
      <c r="L1169">
        <v>756</v>
      </c>
      <c r="M1169">
        <v>45.8</v>
      </c>
      <c r="N1169">
        <v>935</v>
      </c>
      <c r="O1169" t="s">
        <v>24</v>
      </c>
      <c r="P1169">
        <v>0</v>
      </c>
      <c r="Q1169">
        <v>623652</v>
      </c>
      <c r="R1169" t="s">
        <v>971</v>
      </c>
      <c r="S1169" s="1">
        <v>39209</v>
      </c>
      <c r="T1169">
        <v>8.1999999999999993</v>
      </c>
      <c r="U1169" s="2">
        <v>0.06</v>
      </c>
      <c r="V1169" s="3">
        <v>0.56000000000000005</v>
      </c>
      <c r="W1169" s="3">
        <v>0.44</v>
      </c>
      <c r="X1169" t="s">
        <v>1401</v>
      </c>
      <c r="Y1169" t="b">
        <v>0</v>
      </c>
    </row>
    <row r="1170" spans="1:25" x14ac:dyDescent="0.25">
      <c r="A1170" t="s">
        <v>1313</v>
      </c>
      <c r="B1170" t="s">
        <v>1402</v>
      </c>
      <c r="C1170" t="s">
        <v>1315</v>
      </c>
      <c r="D1170">
        <v>12830</v>
      </c>
      <c r="E1170">
        <v>25.6</v>
      </c>
      <c r="F1170">
        <v>965</v>
      </c>
      <c r="G1170">
        <v>19</v>
      </c>
      <c r="H1170">
        <v>861</v>
      </c>
      <c r="I1170">
        <v>32.700000000000003</v>
      </c>
      <c r="J1170">
        <v>1382</v>
      </c>
      <c r="K1170">
        <v>60.3</v>
      </c>
      <c r="L1170">
        <v>638</v>
      </c>
      <c r="M1170">
        <v>21.7</v>
      </c>
      <c r="N1170">
        <v>1818</v>
      </c>
      <c r="O1170" t="s">
        <v>24</v>
      </c>
      <c r="P1170">
        <v>0</v>
      </c>
      <c r="Q1170">
        <v>131307</v>
      </c>
      <c r="R1170" t="s">
        <v>469</v>
      </c>
      <c r="S1170" s="1">
        <v>41736</v>
      </c>
      <c r="T1170">
        <v>17</v>
      </c>
      <c r="U1170" s="2">
        <v>0.03</v>
      </c>
      <c r="V1170" s="3">
        <v>0.51</v>
      </c>
      <c r="W1170" s="3">
        <v>0.49</v>
      </c>
      <c r="X1170" t="s">
        <v>1402</v>
      </c>
      <c r="Y1170" t="b">
        <v>0</v>
      </c>
    </row>
    <row r="1171" spans="1:25" x14ac:dyDescent="0.25">
      <c r="A1171" t="s">
        <v>1313</v>
      </c>
      <c r="B1171" t="s">
        <v>1403</v>
      </c>
      <c r="C1171" t="s">
        <v>1315</v>
      </c>
      <c r="D1171">
        <v>12840</v>
      </c>
      <c r="E1171">
        <v>23.6</v>
      </c>
      <c r="F1171">
        <v>1103</v>
      </c>
      <c r="G1171">
        <v>14.8</v>
      </c>
      <c r="H1171">
        <v>1137</v>
      </c>
      <c r="I1171">
        <v>30.8</v>
      </c>
      <c r="J1171">
        <v>1423</v>
      </c>
      <c r="K1171">
        <v>21.7</v>
      </c>
      <c r="L1171">
        <v>1453</v>
      </c>
      <c r="M1171">
        <v>35.1</v>
      </c>
      <c r="N1171">
        <v>1311</v>
      </c>
      <c r="O1171" t="s">
        <v>24</v>
      </c>
      <c r="P1171">
        <v>0</v>
      </c>
      <c r="Q1171">
        <v>626013</v>
      </c>
      <c r="R1171" t="s">
        <v>777</v>
      </c>
      <c r="S1171" s="1">
        <v>18961</v>
      </c>
      <c r="T1171">
        <v>12</v>
      </c>
      <c r="U1171" s="2">
        <v>0.02</v>
      </c>
      <c r="V1171" s="3">
        <v>0.65</v>
      </c>
      <c r="W1171" s="3">
        <v>0.35</v>
      </c>
      <c r="X1171" t="s">
        <v>1403</v>
      </c>
      <c r="Y1171" t="b">
        <v>0</v>
      </c>
    </row>
    <row r="1172" spans="1:25" x14ac:dyDescent="0.25">
      <c r="A1172" t="s">
        <v>1313</v>
      </c>
      <c r="B1172" t="s">
        <v>1404</v>
      </c>
      <c r="C1172" t="s">
        <v>1315</v>
      </c>
      <c r="D1172">
        <v>12850</v>
      </c>
      <c r="E1172">
        <v>22.6</v>
      </c>
      <c r="F1172">
        <v>1176</v>
      </c>
      <c r="G1172">
        <v>13.8</v>
      </c>
      <c r="H1172">
        <v>1226</v>
      </c>
      <c r="I1172">
        <v>37.6</v>
      </c>
      <c r="J1172">
        <v>1264</v>
      </c>
      <c r="K1172">
        <v>35</v>
      </c>
      <c r="L1172">
        <v>1090</v>
      </c>
      <c r="M1172">
        <v>29.2</v>
      </c>
      <c r="N1172">
        <v>1530</v>
      </c>
      <c r="O1172" t="s">
        <v>24</v>
      </c>
      <c r="P1172">
        <v>0</v>
      </c>
      <c r="Q1172">
        <v>624369</v>
      </c>
      <c r="R1172" t="s">
        <v>469</v>
      </c>
      <c r="S1172" s="1">
        <v>7234</v>
      </c>
      <c r="T1172">
        <v>24.5</v>
      </c>
      <c r="U1172" s="2">
        <v>0.02</v>
      </c>
      <c r="V1172" s="3">
        <v>0.43</v>
      </c>
      <c r="W1172" s="3">
        <v>0.56999999999999995</v>
      </c>
      <c r="X1172" t="s">
        <v>1404</v>
      </c>
      <c r="Y1172" t="b">
        <v>0</v>
      </c>
    </row>
    <row r="1173" spans="1:25" x14ac:dyDescent="0.25">
      <c r="A1173" t="s">
        <v>1313</v>
      </c>
      <c r="B1173" t="s">
        <v>1405</v>
      </c>
      <c r="C1173" t="s">
        <v>1315</v>
      </c>
      <c r="D1173">
        <v>12860</v>
      </c>
      <c r="E1173">
        <v>17.8</v>
      </c>
      <c r="F1173">
        <v>1565</v>
      </c>
      <c r="G1173">
        <v>11.3</v>
      </c>
      <c r="H1173">
        <v>1484</v>
      </c>
      <c r="I1173">
        <v>36.4</v>
      </c>
      <c r="J1173">
        <v>1294</v>
      </c>
      <c r="K1173">
        <v>16.8</v>
      </c>
      <c r="L1173">
        <v>1771</v>
      </c>
      <c r="M1173">
        <v>36.1</v>
      </c>
      <c r="N1173">
        <v>1269</v>
      </c>
      <c r="O1173" t="s">
        <v>24</v>
      </c>
      <c r="P1173">
        <v>0</v>
      </c>
      <c r="Q1173">
        <v>676605</v>
      </c>
      <c r="R1173" t="s">
        <v>922</v>
      </c>
      <c r="S1173" s="1">
        <v>9258</v>
      </c>
      <c r="T1173">
        <v>17</v>
      </c>
      <c r="U1173" s="2">
        <v>0.13</v>
      </c>
      <c r="V1173" s="3">
        <v>0.64</v>
      </c>
      <c r="W1173" s="3">
        <v>0.36</v>
      </c>
      <c r="X1173" t="s">
        <v>1405</v>
      </c>
      <c r="Y1173" t="b">
        <v>0</v>
      </c>
    </row>
    <row r="1174" spans="1:25" x14ac:dyDescent="0.25">
      <c r="A1174" t="s">
        <v>1313</v>
      </c>
      <c r="B1174" t="s">
        <v>1406</v>
      </c>
      <c r="C1174" t="s">
        <v>1315</v>
      </c>
      <c r="D1174">
        <v>12880</v>
      </c>
      <c r="E1174">
        <v>17.8</v>
      </c>
      <c r="F1174">
        <v>1566</v>
      </c>
      <c r="G1174">
        <v>11.4</v>
      </c>
      <c r="H1174">
        <v>1476</v>
      </c>
      <c r="I1174">
        <v>40.6</v>
      </c>
      <c r="J1174">
        <v>1211</v>
      </c>
      <c r="K1174">
        <v>19.5</v>
      </c>
      <c r="L1174">
        <v>1559</v>
      </c>
      <c r="M1174">
        <v>69.099999999999994</v>
      </c>
      <c r="N1174">
        <v>418</v>
      </c>
      <c r="O1174" t="s">
        <v>24</v>
      </c>
      <c r="P1174">
        <v>0</v>
      </c>
      <c r="Q1174">
        <v>622986</v>
      </c>
      <c r="R1174" t="s">
        <v>783</v>
      </c>
      <c r="S1174" s="1">
        <v>4255</v>
      </c>
      <c r="T1174">
        <v>12.8</v>
      </c>
      <c r="U1174" s="2">
        <v>0.11</v>
      </c>
      <c r="V1174" s="3">
        <v>0.38</v>
      </c>
      <c r="W1174" s="3">
        <v>0.62</v>
      </c>
      <c r="X1174" t="s">
        <v>1406</v>
      </c>
      <c r="Y1174" t="b">
        <v>0</v>
      </c>
    </row>
    <row r="1175" spans="1:25" x14ac:dyDescent="0.25">
      <c r="A1175" t="s">
        <v>1313</v>
      </c>
      <c r="B1175" t="s">
        <v>1407</v>
      </c>
      <c r="C1175" t="s">
        <v>1315</v>
      </c>
      <c r="D1175">
        <v>12890</v>
      </c>
      <c r="E1175">
        <v>21</v>
      </c>
      <c r="F1175">
        <v>1299</v>
      </c>
      <c r="G1175">
        <v>11.5</v>
      </c>
      <c r="H1175">
        <v>1461</v>
      </c>
      <c r="I1175">
        <v>37.200000000000003</v>
      </c>
      <c r="J1175">
        <v>1272</v>
      </c>
      <c r="K1175">
        <v>20.3</v>
      </c>
      <c r="L1175">
        <v>1517</v>
      </c>
      <c r="M1175">
        <v>51.2</v>
      </c>
      <c r="N1175">
        <v>765</v>
      </c>
      <c r="O1175" t="s">
        <v>24</v>
      </c>
      <c r="P1175">
        <v>0</v>
      </c>
      <c r="Q1175">
        <v>624462</v>
      </c>
      <c r="R1175" t="s">
        <v>565</v>
      </c>
      <c r="S1175" s="1">
        <v>11709</v>
      </c>
      <c r="T1175">
        <v>17.600000000000001</v>
      </c>
      <c r="U1175" s="2">
        <v>0</v>
      </c>
      <c r="V1175" s="3">
        <v>0.44</v>
      </c>
      <c r="W1175" s="3">
        <v>0.56000000000000005</v>
      </c>
      <c r="X1175" t="s">
        <v>1407</v>
      </c>
      <c r="Y1175" t="b">
        <v>0</v>
      </c>
    </row>
    <row r="1176" spans="1:25" x14ac:dyDescent="0.25">
      <c r="A1176" t="s">
        <v>1313</v>
      </c>
      <c r="B1176" t="s">
        <v>1408</v>
      </c>
      <c r="C1176" t="s">
        <v>1315</v>
      </c>
      <c r="D1176">
        <v>12900</v>
      </c>
      <c r="E1176">
        <v>21.2</v>
      </c>
      <c r="F1176">
        <v>1286</v>
      </c>
      <c r="G1176">
        <v>17.5</v>
      </c>
      <c r="H1176">
        <v>941</v>
      </c>
      <c r="I1176">
        <v>46.2</v>
      </c>
      <c r="J1176">
        <v>1089</v>
      </c>
      <c r="K1176">
        <v>27.9</v>
      </c>
      <c r="L1176">
        <v>1237</v>
      </c>
      <c r="M1176">
        <v>23.4</v>
      </c>
      <c r="N1176">
        <v>1762</v>
      </c>
      <c r="O1176" t="s">
        <v>24</v>
      </c>
      <c r="P1176">
        <v>0</v>
      </c>
      <c r="Q1176">
        <v>624732</v>
      </c>
      <c r="R1176" t="s">
        <v>423</v>
      </c>
      <c r="S1176" s="1">
        <v>19023</v>
      </c>
      <c r="T1176">
        <v>34.299999999999997</v>
      </c>
      <c r="U1176" s="2">
        <v>0.01</v>
      </c>
      <c r="V1176" s="3">
        <v>0.57999999999999996</v>
      </c>
      <c r="W1176" s="3">
        <v>0.42</v>
      </c>
      <c r="X1176" t="s">
        <v>1408</v>
      </c>
      <c r="Y1176" t="b">
        <v>0</v>
      </c>
    </row>
    <row r="1177" spans="1:25" x14ac:dyDescent="0.25">
      <c r="A1177" t="s">
        <v>1313</v>
      </c>
      <c r="B1177" t="s">
        <v>1409</v>
      </c>
      <c r="C1177" t="s">
        <v>1315</v>
      </c>
      <c r="D1177">
        <v>12910</v>
      </c>
      <c r="E1177">
        <v>28.6</v>
      </c>
      <c r="F1177">
        <v>766</v>
      </c>
      <c r="G1177">
        <v>14.2</v>
      </c>
      <c r="H1177">
        <v>1187</v>
      </c>
      <c r="I1177">
        <v>20.7</v>
      </c>
      <c r="J1177">
        <v>1664</v>
      </c>
      <c r="K1177">
        <v>57.4</v>
      </c>
      <c r="L1177">
        <v>695</v>
      </c>
      <c r="M1177">
        <v>26.7</v>
      </c>
      <c r="N1177">
        <v>1630</v>
      </c>
      <c r="O1177" t="s">
        <v>24</v>
      </c>
      <c r="P1177">
        <v>0</v>
      </c>
      <c r="Q1177">
        <v>589373</v>
      </c>
      <c r="R1177" t="s">
        <v>65</v>
      </c>
      <c r="S1177" s="1">
        <v>6248</v>
      </c>
      <c r="T1177">
        <v>7.6</v>
      </c>
      <c r="U1177" s="2">
        <v>0.04</v>
      </c>
      <c r="V1177" s="3">
        <v>0.37</v>
      </c>
      <c r="W1177" s="3">
        <v>0.63</v>
      </c>
      <c r="X1177" t="s">
        <v>1409</v>
      </c>
      <c r="Y1177" t="b">
        <v>0</v>
      </c>
    </row>
    <row r="1178" spans="1:25" x14ac:dyDescent="0.25">
      <c r="A1178" t="s">
        <v>1313</v>
      </c>
      <c r="B1178" t="s">
        <v>1410</v>
      </c>
      <c r="C1178" t="s">
        <v>1315</v>
      </c>
      <c r="D1178">
        <v>12920</v>
      </c>
      <c r="E1178">
        <v>27.8</v>
      </c>
      <c r="F1178">
        <v>815</v>
      </c>
      <c r="G1178">
        <v>8.9</v>
      </c>
      <c r="H1178">
        <v>1808</v>
      </c>
      <c r="I1178">
        <v>40.799999999999997</v>
      </c>
      <c r="J1178">
        <v>1205</v>
      </c>
      <c r="K1178">
        <v>27.2</v>
      </c>
      <c r="L1178">
        <v>1255</v>
      </c>
      <c r="M1178">
        <v>18.2</v>
      </c>
      <c r="N1178">
        <v>1896</v>
      </c>
      <c r="O1178" t="s">
        <v>24</v>
      </c>
      <c r="P1178">
        <v>0</v>
      </c>
      <c r="Q1178">
        <v>623166</v>
      </c>
      <c r="R1178" t="s">
        <v>296</v>
      </c>
      <c r="S1178" s="1">
        <v>6445</v>
      </c>
      <c r="T1178">
        <v>19.600000000000001</v>
      </c>
      <c r="U1178" s="2">
        <v>0</v>
      </c>
      <c r="V1178" s="3">
        <v>0.46</v>
      </c>
      <c r="W1178" s="3">
        <v>0.54</v>
      </c>
      <c r="X1178" t="s">
        <v>1410</v>
      </c>
      <c r="Y1178" t="b">
        <v>0</v>
      </c>
    </row>
    <row r="1179" spans="1:25" x14ac:dyDescent="0.25">
      <c r="A1179" t="s">
        <v>1313</v>
      </c>
      <c r="B1179" t="s">
        <v>1411</v>
      </c>
      <c r="C1179" t="s">
        <v>1315</v>
      </c>
      <c r="D1179">
        <v>12930</v>
      </c>
      <c r="E1179">
        <v>26.2</v>
      </c>
      <c r="F1179">
        <v>928</v>
      </c>
      <c r="G1179">
        <v>18</v>
      </c>
      <c r="H1179">
        <v>917</v>
      </c>
      <c r="I1179">
        <v>32.6</v>
      </c>
      <c r="J1179">
        <v>1385</v>
      </c>
      <c r="K1179">
        <v>65.099999999999994</v>
      </c>
      <c r="L1179">
        <v>544</v>
      </c>
      <c r="M1179">
        <v>26.7</v>
      </c>
      <c r="N1179">
        <v>1631</v>
      </c>
      <c r="O1179" t="s">
        <v>24</v>
      </c>
      <c r="P1179">
        <v>6</v>
      </c>
      <c r="Q1179">
        <v>624294</v>
      </c>
      <c r="R1179" t="s">
        <v>115</v>
      </c>
      <c r="S1179" s="1">
        <v>16536</v>
      </c>
      <c r="T1179">
        <v>12.5</v>
      </c>
      <c r="U1179" s="2">
        <v>0.02</v>
      </c>
      <c r="V1179" s="3">
        <v>0.45</v>
      </c>
      <c r="W1179" s="3">
        <v>0.55000000000000004</v>
      </c>
      <c r="X1179" t="s">
        <v>1411</v>
      </c>
      <c r="Y1179" t="b">
        <v>0</v>
      </c>
    </row>
    <row r="1180" spans="1:25" x14ac:dyDescent="0.25">
      <c r="A1180" t="s">
        <v>1313</v>
      </c>
      <c r="B1180" t="s">
        <v>1412</v>
      </c>
      <c r="C1180" t="s">
        <v>1315</v>
      </c>
      <c r="D1180">
        <v>12940</v>
      </c>
      <c r="E1180">
        <v>25.2</v>
      </c>
      <c r="F1180">
        <v>987</v>
      </c>
      <c r="G1180">
        <v>19.8</v>
      </c>
      <c r="H1180">
        <v>826</v>
      </c>
      <c r="I1180">
        <v>31.8</v>
      </c>
      <c r="J1180">
        <v>1403</v>
      </c>
      <c r="K1180">
        <v>60.6</v>
      </c>
      <c r="L1180">
        <v>631</v>
      </c>
      <c r="M1180">
        <v>23.4</v>
      </c>
      <c r="N1180">
        <v>1763</v>
      </c>
      <c r="O1180" t="s">
        <v>24</v>
      </c>
      <c r="P1180">
        <v>0</v>
      </c>
      <c r="Q1180">
        <v>589301</v>
      </c>
      <c r="R1180" t="s">
        <v>115</v>
      </c>
      <c r="S1180" s="1">
        <v>8369</v>
      </c>
      <c r="T1180">
        <v>9.3000000000000007</v>
      </c>
      <c r="U1180" s="2">
        <v>0.04</v>
      </c>
      <c r="V1180" s="3" t="s">
        <v>2857</v>
      </c>
      <c r="W1180" s="3" t="s">
        <v>2857</v>
      </c>
      <c r="X1180" t="s">
        <v>1412</v>
      </c>
      <c r="Y1180" t="b">
        <v>0</v>
      </c>
    </row>
    <row r="1181" spans="1:25" x14ac:dyDescent="0.25">
      <c r="A1181" t="s">
        <v>1313</v>
      </c>
      <c r="B1181" t="s">
        <v>1413</v>
      </c>
      <c r="C1181" t="s">
        <v>1315</v>
      </c>
      <c r="D1181">
        <v>12950</v>
      </c>
      <c r="E1181">
        <v>15</v>
      </c>
      <c r="F1181">
        <v>1749</v>
      </c>
      <c r="G1181">
        <v>16.8</v>
      </c>
      <c r="H1181">
        <v>983</v>
      </c>
      <c r="I1181">
        <v>40.200000000000003</v>
      </c>
      <c r="J1181">
        <v>1218</v>
      </c>
      <c r="K1181">
        <v>27.9</v>
      </c>
      <c r="L1181">
        <v>1238</v>
      </c>
      <c r="M1181">
        <v>66.7</v>
      </c>
      <c r="N1181">
        <v>451</v>
      </c>
      <c r="O1181" t="s">
        <v>24</v>
      </c>
      <c r="P1181">
        <v>0</v>
      </c>
      <c r="Q1181">
        <v>661660</v>
      </c>
      <c r="R1181" t="s">
        <v>97</v>
      </c>
      <c r="S1181" s="1">
        <v>6048</v>
      </c>
      <c r="T1181">
        <v>20</v>
      </c>
      <c r="U1181" s="2">
        <v>0.06</v>
      </c>
      <c r="V1181" s="3">
        <v>0.6</v>
      </c>
      <c r="W1181" s="3">
        <v>0.4</v>
      </c>
      <c r="X1181" t="s">
        <v>1413</v>
      </c>
      <c r="Y1181" t="b">
        <v>0</v>
      </c>
    </row>
    <row r="1182" spans="1:25" x14ac:dyDescent="0.25">
      <c r="A1182" t="s">
        <v>1313</v>
      </c>
      <c r="B1182" t="s">
        <v>1414</v>
      </c>
      <c r="C1182" t="s">
        <v>1315</v>
      </c>
      <c r="D1182">
        <v>12960</v>
      </c>
      <c r="E1182">
        <v>13.2</v>
      </c>
      <c r="F1182">
        <v>1835</v>
      </c>
      <c r="G1182">
        <v>14.2</v>
      </c>
      <c r="H1182">
        <v>1188</v>
      </c>
      <c r="I1182">
        <v>40.6</v>
      </c>
      <c r="J1182">
        <v>1212</v>
      </c>
      <c r="K1182">
        <v>25.4</v>
      </c>
      <c r="L1182">
        <v>1320</v>
      </c>
      <c r="M1182">
        <v>53.1</v>
      </c>
      <c r="N1182">
        <v>707</v>
      </c>
      <c r="O1182" t="s">
        <v>24</v>
      </c>
      <c r="P1182">
        <v>11</v>
      </c>
      <c r="Q1182">
        <v>587787</v>
      </c>
      <c r="R1182" t="s">
        <v>783</v>
      </c>
      <c r="S1182" s="1">
        <v>17665</v>
      </c>
      <c r="T1182">
        <v>23</v>
      </c>
      <c r="U1182" s="2">
        <v>7.0000000000000007E-2</v>
      </c>
      <c r="V1182" s="3">
        <v>0.63</v>
      </c>
      <c r="W1182" s="3">
        <v>0.37</v>
      </c>
      <c r="X1182" t="s">
        <v>1414</v>
      </c>
      <c r="Y1182" t="b">
        <v>0</v>
      </c>
    </row>
    <row r="1183" spans="1:25" x14ac:dyDescent="0.25">
      <c r="A1183" t="s">
        <v>1313</v>
      </c>
      <c r="B1183" t="s">
        <v>1415</v>
      </c>
      <c r="C1183" t="s">
        <v>1315</v>
      </c>
      <c r="D1183">
        <v>12970</v>
      </c>
      <c r="E1183">
        <v>19.5</v>
      </c>
      <c r="F1183">
        <v>1418</v>
      </c>
      <c r="G1183">
        <v>9.1999999999999993</v>
      </c>
      <c r="H1183">
        <v>1757</v>
      </c>
      <c r="I1183">
        <v>39.9</v>
      </c>
      <c r="J1183">
        <v>1223</v>
      </c>
      <c r="K1183">
        <v>24.6</v>
      </c>
      <c r="L1183">
        <v>1347</v>
      </c>
      <c r="M1183">
        <v>28.2</v>
      </c>
      <c r="N1183">
        <v>1569</v>
      </c>
      <c r="O1183" t="s">
        <v>24</v>
      </c>
      <c r="P1183">
        <v>0</v>
      </c>
      <c r="Q1183">
        <v>587808</v>
      </c>
      <c r="R1183" t="s">
        <v>1271</v>
      </c>
      <c r="S1183" s="1">
        <v>125790</v>
      </c>
      <c r="T1183">
        <v>35.700000000000003</v>
      </c>
      <c r="U1183" s="2">
        <v>0.02</v>
      </c>
      <c r="V1183" s="3">
        <v>0.54</v>
      </c>
      <c r="W1183" s="3">
        <v>0.46</v>
      </c>
      <c r="X1183" t="s">
        <v>1415</v>
      </c>
      <c r="Y1183" t="b">
        <v>0</v>
      </c>
    </row>
    <row r="1184" spans="1:25" x14ac:dyDescent="0.25">
      <c r="A1184" t="s">
        <v>1313</v>
      </c>
      <c r="B1184" t="s">
        <v>1416</v>
      </c>
      <c r="C1184" t="s">
        <v>1315</v>
      </c>
      <c r="D1184">
        <v>12980</v>
      </c>
      <c r="E1184">
        <v>15.8</v>
      </c>
      <c r="F1184">
        <v>1708</v>
      </c>
      <c r="G1184">
        <v>8.6999999999999993</v>
      </c>
      <c r="H1184">
        <v>1827</v>
      </c>
      <c r="I1184">
        <v>36.6</v>
      </c>
      <c r="J1184">
        <v>1286</v>
      </c>
      <c r="K1184">
        <v>57.8</v>
      </c>
      <c r="L1184">
        <v>686</v>
      </c>
      <c r="M1184">
        <v>70.3</v>
      </c>
      <c r="N1184">
        <v>403</v>
      </c>
      <c r="O1184" t="s">
        <v>24</v>
      </c>
      <c r="P1184">
        <v>0</v>
      </c>
      <c r="Q1184">
        <v>632025</v>
      </c>
      <c r="R1184" t="s">
        <v>83</v>
      </c>
      <c r="S1184" s="1">
        <v>13422</v>
      </c>
      <c r="T1184">
        <v>27.9</v>
      </c>
      <c r="U1184" s="2">
        <v>0.12</v>
      </c>
      <c r="V1184" s="3">
        <v>0.47</v>
      </c>
      <c r="W1184" s="3">
        <v>0.53</v>
      </c>
      <c r="X1184" t="s">
        <v>1416</v>
      </c>
      <c r="Y1184" t="b">
        <v>0</v>
      </c>
    </row>
    <row r="1185" spans="1:25" x14ac:dyDescent="0.25">
      <c r="A1185" t="s">
        <v>1313</v>
      </c>
      <c r="B1185" t="s">
        <v>1417</v>
      </c>
      <c r="C1185" t="s">
        <v>1315</v>
      </c>
      <c r="D1185">
        <v>12990</v>
      </c>
      <c r="E1185">
        <v>16.2</v>
      </c>
      <c r="F1185">
        <v>1683</v>
      </c>
      <c r="G1185">
        <v>8.9</v>
      </c>
      <c r="H1185">
        <v>1809</v>
      </c>
      <c r="I1185">
        <v>38.799999999999997</v>
      </c>
      <c r="J1185">
        <v>1244</v>
      </c>
      <c r="K1185">
        <v>19.899999999999999</v>
      </c>
      <c r="L1185">
        <v>1537</v>
      </c>
      <c r="M1185">
        <v>47.6</v>
      </c>
      <c r="N1185">
        <v>873</v>
      </c>
      <c r="O1185" t="s">
        <v>24</v>
      </c>
      <c r="P1185">
        <v>0</v>
      </c>
      <c r="Q1185">
        <v>646157</v>
      </c>
      <c r="R1185" t="s">
        <v>746</v>
      </c>
      <c r="S1185" s="1">
        <v>124886</v>
      </c>
      <c r="T1185">
        <v>22.4</v>
      </c>
      <c r="U1185" s="2">
        <v>0.02</v>
      </c>
      <c r="V1185" s="3">
        <v>0.54</v>
      </c>
      <c r="W1185" s="3">
        <v>0.46</v>
      </c>
      <c r="X1185" t="s">
        <v>1417</v>
      </c>
      <c r="Y1185" t="b">
        <v>0</v>
      </c>
    </row>
    <row r="1186" spans="1:25" x14ac:dyDescent="0.25">
      <c r="A1186" t="s">
        <v>1313</v>
      </c>
      <c r="B1186" t="s">
        <v>1418</v>
      </c>
      <c r="C1186" t="s">
        <v>1315</v>
      </c>
      <c r="D1186">
        <v>13000</v>
      </c>
      <c r="E1186">
        <v>24.6</v>
      </c>
      <c r="F1186">
        <v>1035</v>
      </c>
      <c r="G1186">
        <v>14.1</v>
      </c>
      <c r="H1186">
        <v>1192</v>
      </c>
      <c r="I1186">
        <v>37.6</v>
      </c>
      <c r="J1186">
        <v>1265</v>
      </c>
      <c r="K1186">
        <v>22.8</v>
      </c>
      <c r="L1186">
        <v>1408</v>
      </c>
      <c r="M1186">
        <v>26.4</v>
      </c>
      <c r="N1186">
        <v>1647</v>
      </c>
      <c r="O1186" t="s">
        <v>24</v>
      </c>
      <c r="P1186">
        <v>0</v>
      </c>
      <c r="Q1186">
        <v>725323</v>
      </c>
      <c r="R1186" t="s">
        <v>423</v>
      </c>
      <c r="S1186" s="1">
        <v>5338</v>
      </c>
      <c r="T1186">
        <v>24.4</v>
      </c>
      <c r="U1186" s="2">
        <v>0</v>
      </c>
      <c r="V1186" s="3">
        <v>0.57999999999999996</v>
      </c>
      <c r="W1186" s="3">
        <v>0.42</v>
      </c>
      <c r="X1186" t="s">
        <v>1418</v>
      </c>
      <c r="Y1186" t="b">
        <v>0</v>
      </c>
    </row>
    <row r="1187" spans="1:25" x14ac:dyDescent="0.25">
      <c r="A1187" t="s">
        <v>1313</v>
      </c>
      <c r="B1187" t="s">
        <v>1419</v>
      </c>
      <c r="C1187" t="s">
        <v>1315</v>
      </c>
      <c r="D1187">
        <v>13010</v>
      </c>
      <c r="E1187">
        <v>19.7</v>
      </c>
      <c r="F1187">
        <v>1400</v>
      </c>
      <c r="G1187">
        <v>15.2</v>
      </c>
      <c r="H1187">
        <v>1106</v>
      </c>
      <c r="I1187">
        <v>40.799999999999997</v>
      </c>
      <c r="J1187">
        <v>1206</v>
      </c>
      <c r="K1187">
        <v>23.5</v>
      </c>
      <c r="L1187">
        <v>1381</v>
      </c>
      <c r="M1187">
        <v>60.4</v>
      </c>
      <c r="N1187">
        <v>575</v>
      </c>
      <c r="O1187" t="s">
        <v>24</v>
      </c>
      <c r="P1187">
        <v>0</v>
      </c>
      <c r="Q1187">
        <v>660770</v>
      </c>
      <c r="R1187" t="s">
        <v>514</v>
      </c>
      <c r="S1187" s="1">
        <v>6334</v>
      </c>
      <c r="T1187">
        <v>12.8</v>
      </c>
      <c r="U1187" s="2">
        <v>0.03</v>
      </c>
      <c r="V1187" s="3">
        <v>0.64</v>
      </c>
      <c r="W1187" s="3">
        <v>0.36</v>
      </c>
      <c r="X1187" t="s">
        <v>1419</v>
      </c>
      <c r="Y1187" t="b">
        <v>0</v>
      </c>
    </row>
    <row r="1188" spans="1:25" x14ac:dyDescent="0.25">
      <c r="A1188" t="s">
        <v>1313</v>
      </c>
      <c r="B1188" t="s">
        <v>1420</v>
      </c>
      <c r="C1188" t="s">
        <v>1315</v>
      </c>
      <c r="D1188">
        <v>13020</v>
      </c>
      <c r="E1188">
        <v>25.8</v>
      </c>
      <c r="F1188">
        <v>950</v>
      </c>
      <c r="G1188">
        <v>11.6</v>
      </c>
      <c r="H1188">
        <v>1453</v>
      </c>
      <c r="I1188">
        <v>32.5</v>
      </c>
      <c r="J1188">
        <v>1390</v>
      </c>
      <c r="K1188">
        <v>23</v>
      </c>
      <c r="L1188">
        <v>1401</v>
      </c>
      <c r="M1188">
        <v>62.3</v>
      </c>
      <c r="N1188">
        <v>536</v>
      </c>
      <c r="O1188" t="s">
        <v>24</v>
      </c>
      <c r="P1188">
        <v>0</v>
      </c>
      <c r="Q1188">
        <v>715198</v>
      </c>
      <c r="R1188" t="s">
        <v>375</v>
      </c>
      <c r="S1188" s="1">
        <v>10252</v>
      </c>
      <c r="T1188">
        <v>11.6</v>
      </c>
      <c r="U1188" s="2">
        <v>0.16</v>
      </c>
      <c r="V1188" s="3">
        <v>0.53</v>
      </c>
      <c r="W1188" s="3">
        <v>0.47</v>
      </c>
      <c r="X1188" t="s">
        <v>1420</v>
      </c>
      <c r="Y1188" t="b">
        <v>0</v>
      </c>
    </row>
    <row r="1189" spans="1:25" x14ac:dyDescent="0.25">
      <c r="A1189" t="s">
        <v>1313</v>
      </c>
      <c r="B1189" t="s">
        <v>1421</v>
      </c>
      <c r="C1189" t="s">
        <v>1315</v>
      </c>
      <c r="D1189">
        <v>13030</v>
      </c>
      <c r="E1189">
        <v>29</v>
      </c>
      <c r="F1189">
        <v>744</v>
      </c>
      <c r="G1189">
        <v>13.5</v>
      </c>
      <c r="H1189">
        <v>1251</v>
      </c>
      <c r="I1189">
        <v>36.5</v>
      </c>
      <c r="J1189">
        <v>1289</v>
      </c>
      <c r="K1189">
        <v>53.1</v>
      </c>
      <c r="L1189">
        <v>749</v>
      </c>
      <c r="M1189">
        <v>19.2</v>
      </c>
      <c r="N1189">
        <v>1882</v>
      </c>
      <c r="O1189" t="s">
        <v>24</v>
      </c>
      <c r="P1189">
        <v>0</v>
      </c>
      <c r="Q1189">
        <v>723682</v>
      </c>
      <c r="R1189" t="s">
        <v>65</v>
      </c>
      <c r="S1189" s="1">
        <v>2603</v>
      </c>
      <c r="T1189">
        <v>4.5999999999999996</v>
      </c>
      <c r="U1189" s="2">
        <v>0.01</v>
      </c>
      <c r="V1189" s="3">
        <v>0.59</v>
      </c>
      <c r="W1189" s="3">
        <v>0.41</v>
      </c>
      <c r="X1189" t="s">
        <v>1421</v>
      </c>
      <c r="Y1189" t="b">
        <v>0</v>
      </c>
    </row>
    <row r="1190" spans="1:25" x14ac:dyDescent="0.25">
      <c r="A1190" t="s">
        <v>1313</v>
      </c>
      <c r="B1190" t="s">
        <v>1422</v>
      </c>
      <c r="C1190" t="s">
        <v>1315</v>
      </c>
      <c r="D1190">
        <v>13040</v>
      </c>
      <c r="E1190">
        <v>24.6</v>
      </c>
      <c r="F1190">
        <v>1036</v>
      </c>
      <c r="G1190">
        <v>13</v>
      </c>
      <c r="H1190">
        <v>1302</v>
      </c>
      <c r="I1190">
        <v>44.8</v>
      </c>
      <c r="J1190">
        <v>1121</v>
      </c>
      <c r="K1190">
        <v>18.7</v>
      </c>
      <c r="L1190">
        <v>1610</v>
      </c>
      <c r="M1190">
        <v>28.5</v>
      </c>
      <c r="N1190">
        <v>1560</v>
      </c>
      <c r="O1190" t="s">
        <v>24</v>
      </c>
      <c r="P1190">
        <v>0</v>
      </c>
      <c r="Q1190">
        <v>670422</v>
      </c>
      <c r="R1190" t="s">
        <v>1271</v>
      </c>
      <c r="S1190" s="1">
        <v>66964</v>
      </c>
      <c r="T1190">
        <v>88.7</v>
      </c>
      <c r="U1190" s="2">
        <v>0.03</v>
      </c>
      <c r="V1190" s="3">
        <v>0.52</v>
      </c>
      <c r="W1190" s="3">
        <v>0.48</v>
      </c>
      <c r="X1190" t="s">
        <v>1422</v>
      </c>
      <c r="Y1190" t="b">
        <v>0</v>
      </c>
    </row>
    <row r="1191" spans="1:25" x14ac:dyDescent="0.25">
      <c r="A1191" t="s">
        <v>1313</v>
      </c>
      <c r="B1191" t="s">
        <v>1423</v>
      </c>
      <c r="C1191" t="s">
        <v>1315</v>
      </c>
      <c r="D1191">
        <v>13050</v>
      </c>
      <c r="E1191">
        <v>17.100000000000001</v>
      </c>
      <c r="F1191">
        <v>1616</v>
      </c>
      <c r="G1191">
        <v>12.8</v>
      </c>
      <c r="H1191">
        <v>1325</v>
      </c>
      <c r="I1191">
        <v>50.9</v>
      </c>
      <c r="J1191">
        <v>996</v>
      </c>
      <c r="K1191">
        <v>18.2</v>
      </c>
      <c r="L1191">
        <v>1650</v>
      </c>
      <c r="M1191">
        <v>25.2</v>
      </c>
      <c r="N1191">
        <v>1696</v>
      </c>
      <c r="O1191" t="s">
        <v>24</v>
      </c>
      <c r="P1191">
        <v>0</v>
      </c>
      <c r="Q1191">
        <v>696412</v>
      </c>
      <c r="R1191" t="s">
        <v>423</v>
      </c>
      <c r="S1191" s="1">
        <v>44187</v>
      </c>
      <c r="T1191">
        <v>199.9</v>
      </c>
      <c r="U1191" s="2">
        <v>0.02</v>
      </c>
      <c r="V1191" s="3">
        <v>0.52</v>
      </c>
      <c r="W1191" s="3">
        <v>0.48</v>
      </c>
      <c r="X1191" t="s">
        <v>1423</v>
      </c>
      <c r="Y1191" t="b">
        <v>0</v>
      </c>
    </row>
    <row r="1192" spans="1:25" x14ac:dyDescent="0.25">
      <c r="A1192" t="s">
        <v>1313</v>
      </c>
      <c r="B1192" t="s">
        <v>1424</v>
      </c>
      <c r="C1192" t="s">
        <v>1315</v>
      </c>
      <c r="D1192">
        <v>13060</v>
      </c>
      <c r="E1192">
        <v>18.100000000000001</v>
      </c>
      <c r="F1192">
        <v>1542</v>
      </c>
      <c r="G1192">
        <v>10</v>
      </c>
      <c r="H1192">
        <v>1641</v>
      </c>
      <c r="I1192">
        <v>47.7</v>
      </c>
      <c r="J1192">
        <v>1066</v>
      </c>
      <c r="K1192">
        <v>16.100000000000001</v>
      </c>
      <c r="L1192">
        <v>1849</v>
      </c>
      <c r="M1192">
        <v>52</v>
      </c>
      <c r="N1192">
        <v>737</v>
      </c>
      <c r="O1192" t="s">
        <v>24</v>
      </c>
      <c r="P1192">
        <v>0</v>
      </c>
      <c r="Q1192">
        <v>629217</v>
      </c>
      <c r="R1192" t="s">
        <v>1425</v>
      </c>
      <c r="S1192" s="1">
        <v>15400</v>
      </c>
      <c r="T1192">
        <v>13.4</v>
      </c>
      <c r="U1192" s="2">
        <v>0.04</v>
      </c>
      <c r="V1192" s="3">
        <v>0.62</v>
      </c>
      <c r="W1192" s="3">
        <v>0.38</v>
      </c>
      <c r="X1192" t="s">
        <v>1424</v>
      </c>
      <c r="Y1192" t="b">
        <v>0</v>
      </c>
    </row>
    <row r="1193" spans="1:25" x14ac:dyDescent="0.25">
      <c r="A1193" t="s">
        <v>1313</v>
      </c>
      <c r="B1193" t="s">
        <v>1426</v>
      </c>
      <c r="C1193" t="s">
        <v>1315</v>
      </c>
      <c r="D1193">
        <v>13070</v>
      </c>
      <c r="E1193">
        <v>20.6</v>
      </c>
      <c r="F1193">
        <v>1328</v>
      </c>
      <c r="G1193">
        <v>10.9</v>
      </c>
      <c r="H1193">
        <v>1537</v>
      </c>
      <c r="I1193">
        <v>46.1</v>
      </c>
      <c r="J1193">
        <v>1092</v>
      </c>
      <c r="K1193">
        <v>18.100000000000001</v>
      </c>
      <c r="L1193">
        <v>1659</v>
      </c>
      <c r="M1193">
        <v>40.1</v>
      </c>
      <c r="N1193">
        <v>1113</v>
      </c>
      <c r="O1193" t="s">
        <v>24</v>
      </c>
      <c r="P1193">
        <v>0</v>
      </c>
      <c r="Q1193">
        <v>705869</v>
      </c>
      <c r="R1193" t="s">
        <v>942</v>
      </c>
      <c r="S1193" s="1">
        <v>52921</v>
      </c>
      <c r="T1193">
        <v>39.200000000000003</v>
      </c>
      <c r="U1193" s="2">
        <v>0</v>
      </c>
      <c r="V1193" s="3">
        <v>0.51</v>
      </c>
      <c r="W1193" s="3">
        <v>0.49</v>
      </c>
      <c r="X1193" t="s">
        <v>1426</v>
      </c>
      <c r="Y1193" t="b">
        <v>0</v>
      </c>
    </row>
    <row r="1194" spans="1:25" x14ac:dyDescent="0.25">
      <c r="A1194" t="s">
        <v>1313</v>
      </c>
      <c r="B1194" t="s">
        <v>1427</v>
      </c>
      <c r="C1194" t="s">
        <v>1315</v>
      </c>
      <c r="D1194">
        <v>13080</v>
      </c>
      <c r="E1194">
        <v>35.9</v>
      </c>
      <c r="F1194">
        <v>431</v>
      </c>
      <c r="G1194">
        <v>18.8</v>
      </c>
      <c r="H1194">
        <v>875</v>
      </c>
      <c r="I1194">
        <v>16.899999999999999</v>
      </c>
      <c r="J1194">
        <v>1732</v>
      </c>
      <c r="K1194">
        <v>34.4</v>
      </c>
      <c r="L1194">
        <v>1103</v>
      </c>
      <c r="M1194">
        <v>62.4</v>
      </c>
      <c r="N1194">
        <v>534</v>
      </c>
      <c r="O1194" t="s">
        <v>24</v>
      </c>
      <c r="P1194">
        <v>0</v>
      </c>
      <c r="Q1194">
        <v>587652</v>
      </c>
      <c r="R1194" t="s">
        <v>156</v>
      </c>
      <c r="S1194" s="1">
        <v>6857</v>
      </c>
      <c r="T1194">
        <v>17.100000000000001</v>
      </c>
      <c r="U1194" s="2">
        <v>0.19</v>
      </c>
      <c r="V1194" s="3">
        <v>0.59</v>
      </c>
      <c r="W1194" s="3">
        <v>0.41</v>
      </c>
      <c r="X1194" t="s">
        <v>1427</v>
      </c>
      <c r="Y1194" t="b">
        <v>1</v>
      </c>
    </row>
    <row r="1195" spans="1:25" x14ac:dyDescent="0.25">
      <c r="A1195" t="s">
        <v>1313</v>
      </c>
      <c r="B1195" t="s">
        <v>1428</v>
      </c>
      <c r="C1195" t="s">
        <v>1315</v>
      </c>
      <c r="D1195">
        <v>13090</v>
      </c>
      <c r="E1195">
        <v>22.8</v>
      </c>
      <c r="F1195">
        <v>1163</v>
      </c>
      <c r="G1195">
        <v>17.3</v>
      </c>
      <c r="H1195">
        <v>948</v>
      </c>
      <c r="I1195">
        <v>36.9</v>
      </c>
      <c r="J1195">
        <v>1280</v>
      </c>
      <c r="K1195">
        <v>33.6</v>
      </c>
      <c r="L1195">
        <v>1119</v>
      </c>
      <c r="M1195">
        <v>36.4</v>
      </c>
      <c r="N1195">
        <v>1263</v>
      </c>
      <c r="O1195" t="s">
        <v>24</v>
      </c>
      <c r="P1195">
        <v>0</v>
      </c>
      <c r="Q1195">
        <v>623847</v>
      </c>
      <c r="R1195" t="s">
        <v>115</v>
      </c>
      <c r="S1195" s="1">
        <v>12885</v>
      </c>
      <c r="T1195">
        <v>15.7</v>
      </c>
      <c r="U1195" s="2">
        <v>0.03</v>
      </c>
      <c r="V1195" s="3">
        <v>0.45</v>
      </c>
      <c r="W1195" s="3">
        <v>0.55000000000000004</v>
      </c>
      <c r="X1195" t="s">
        <v>1428</v>
      </c>
      <c r="Y1195" t="b">
        <v>0</v>
      </c>
    </row>
    <row r="1196" spans="1:25" x14ac:dyDescent="0.25">
      <c r="A1196" t="s">
        <v>1313</v>
      </c>
      <c r="B1196" t="s">
        <v>1429</v>
      </c>
      <c r="C1196" t="s">
        <v>1315</v>
      </c>
      <c r="D1196">
        <v>13100</v>
      </c>
      <c r="E1196">
        <v>35.799999999999997</v>
      </c>
      <c r="F1196">
        <v>435</v>
      </c>
      <c r="G1196">
        <v>14.6</v>
      </c>
      <c r="H1196">
        <v>1152</v>
      </c>
      <c r="I1196">
        <v>24.1</v>
      </c>
      <c r="J1196">
        <v>1582</v>
      </c>
      <c r="K1196">
        <v>19.5</v>
      </c>
      <c r="L1196">
        <v>1560</v>
      </c>
      <c r="M1196">
        <v>24.5</v>
      </c>
      <c r="N1196">
        <v>1722</v>
      </c>
      <c r="O1196" t="s">
        <v>24</v>
      </c>
      <c r="P1196">
        <v>0</v>
      </c>
      <c r="Q1196">
        <v>691285</v>
      </c>
      <c r="R1196" t="s">
        <v>296</v>
      </c>
      <c r="S1196" s="1">
        <v>1913</v>
      </c>
      <c r="T1196">
        <v>14.3</v>
      </c>
      <c r="U1196" s="2">
        <v>0</v>
      </c>
      <c r="V1196" s="3">
        <v>0.33</v>
      </c>
      <c r="W1196" s="3">
        <v>0.67</v>
      </c>
      <c r="X1196" t="s">
        <v>1429</v>
      </c>
      <c r="Y1196" t="b">
        <v>0</v>
      </c>
    </row>
    <row r="1197" spans="1:25" x14ac:dyDescent="0.25">
      <c r="A1197" t="s">
        <v>1313</v>
      </c>
      <c r="B1197" t="s">
        <v>1430</v>
      </c>
      <c r="C1197" t="s">
        <v>1315</v>
      </c>
      <c r="D1197">
        <v>13110</v>
      </c>
      <c r="E1197">
        <v>30.9</v>
      </c>
      <c r="F1197">
        <v>644</v>
      </c>
      <c r="G1197">
        <v>9.8000000000000007</v>
      </c>
      <c r="H1197">
        <v>1671</v>
      </c>
      <c r="I1197">
        <v>24.2</v>
      </c>
      <c r="J1197">
        <v>1579</v>
      </c>
      <c r="K1197">
        <v>39.200000000000003</v>
      </c>
      <c r="L1197">
        <v>1000</v>
      </c>
      <c r="M1197">
        <v>45</v>
      </c>
      <c r="N1197">
        <v>957</v>
      </c>
      <c r="O1197" t="s">
        <v>24</v>
      </c>
      <c r="P1197">
        <v>0</v>
      </c>
      <c r="Q1197">
        <v>589274</v>
      </c>
      <c r="R1197" t="s">
        <v>971</v>
      </c>
      <c r="S1197" s="1">
        <v>23070</v>
      </c>
      <c r="T1197">
        <v>6.8</v>
      </c>
      <c r="U1197" s="2">
        <v>0.03</v>
      </c>
      <c r="V1197" s="3">
        <v>0.6</v>
      </c>
      <c r="W1197" s="3">
        <v>0.4</v>
      </c>
      <c r="X1197" t="s">
        <v>1430</v>
      </c>
      <c r="Y1197" t="b">
        <v>0</v>
      </c>
    </row>
    <row r="1198" spans="1:25" x14ac:dyDescent="0.25">
      <c r="A1198" t="s">
        <v>1313</v>
      </c>
      <c r="B1198" t="s">
        <v>1431</v>
      </c>
      <c r="C1198" t="s">
        <v>1315</v>
      </c>
      <c r="D1198">
        <v>13120</v>
      </c>
      <c r="E1198">
        <v>15</v>
      </c>
      <c r="F1198">
        <v>1750</v>
      </c>
      <c r="G1198">
        <v>21.2</v>
      </c>
      <c r="H1198">
        <v>760</v>
      </c>
      <c r="I1198">
        <v>27.8</v>
      </c>
      <c r="J1198">
        <v>1496</v>
      </c>
      <c r="K1198">
        <v>68.5</v>
      </c>
      <c r="L1198">
        <v>467</v>
      </c>
      <c r="M1198">
        <v>44.2</v>
      </c>
      <c r="N1198">
        <v>982</v>
      </c>
      <c r="O1198" t="s">
        <v>24</v>
      </c>
      <c r="P1198">
        <v>0</v>
      </c>
      <c r="Q1198">
        <v>131739</v>
      </c>
      <c r="R1198" t="s">
        <v>228</v>
      </c>
      <c r="S1198" s="1">
        <v>11567</v>
      </c>
      <c r="T1198">
        <v>27.9</v>
      </c>
      <c r="U1198" s="2">
        <v>0.15</v>
      </c>
      <c r="V1198" s="3">
        <v>0.5</v>
      </c>
      <c r="W1198" s="3">
        <v>0.5</v>
      </c>
      <c r="X1198" t="s">
        <v>1431</v>
      </c>
      <c r="Y1198" t="b">
        <v>0</v>
      </c>
    </row>
    <row r="1199" spans="1:25" x14ac:dyDescent="0.25">
      <c r="A1199" t="s">
        <v>1313</v>
      </c>
      <c r="B1199" t="s">
        <v>1432</v>
      </c>
      <c r="C1199" t="s">
        <v>1315</v>
      </c>
      <c r="D1199">
        <v>13130</v>
      </c>
      <c r="E1199">
        <v>18.7</v>
      </c>
      <c r="F1199">
        <v>1484</v>
      </c>
      <c r="G1199">
        <v>11.7</v>
      </c>
      <c r="H1199">
        <v>1437</v>
      </c>
      <c r="I1199">
        <v>42.6</v>
      </c>
      <c r="J1199">
        <v>1174</v>
      </c>
      <c r="K1199">
        <v>16.3</v>
      </c>
      <c r="L1199">
        <v>1827</v>
      </c>
      <c r="M1199">
        <v>62.8</v>
      </c>
      <c r="N1199">
        <v>522</v>
      </c>
      <c r="O1199" t="s">
        <v>24</v>
      </c>
      <c r="P1199">
        <v>0</v>
      </c>
      <c r="Q1199">
        <v>675423</v>
      </c>
      <c r="R1199" t="s">
        <v>469</v>
      </c>
      <c r="S1199" s="1">
        <v>10484</v>
      </c>
      <c r="T1199">
        <v>16</v>
      </c>
      <c r="U1199" s="2">
        <v>0.14000000000000001</v>
      </c>
      <c r="V1199" s="3">
        <v>0.49</v>
      </c>
      <c r="W1199" s="3">
        <v>0.51</v>
      </c>
      <c r="X1199" t="s">
        <v>1432</v>
      </c>
      <c r="Y1199" t="b">
        <v>0</v>
      </c>
    </row>
    <row r="1200" spans="1:25" x14ac:dyDescent="0.25">
      <c r="A1200" t="s">
        <v>1313</v>
      </c>
      <c r="B1200" t="s">
        <v>1433</v>
      </c>
      <c r="C1200" t="s">
        <v>1315</v>
      </c>
      <c r="D1200">
        <v>13140</v>
      </c>
      <c r="E1200">
        <v>14.5</v>
      </c>
      <c r="F1200">
        <v>1777</v>
      </c>
      <c r="G1200">
        <v>11.7</v>
      </c>
      <c r="H1200">
        <v>1438</v>
      </c>
      <c r="I1200">
        <v>56.9</v>
      </c>
      <c r="J1200">
        <v>848</v>
      </c>
      <c r="K1200">
        <v>18.8</v>
      </c>
      <c r="L1200">
        <v>1601</v>
      </c>
      <c r="M1200">
        <v>25.9</v>
      </c>
      <c r="N1200">
        <v>1663</v>
      </c>
      <c r="O1200" t="s">
        <v>24</v>
      </c>
      <c r="P1200">
        <v>0</v>
      </c>
      <c r="Q1200">
        <v>694414</v>
      </c>
      <c r="R1200" t="s">
        <v>469</v>
      </c>
      <c r="S1200" s="1">
        <v>15254</v>
      </c>
      <c r="T1200">
        <v>18.7</v>
      </c>
      <c r="U1200" s="2">
        <v>0.02</v>
      </c>
      <c r="V1200" s="3">
        <v>0.55000000000000004</v>
      </c>
      <c r="W1200" s="3">
        <v>0.45</v>
      </c>
      <c r="X1200" t="s">
        <v>1433</v>
      </c>
      <c r="Y1200" t="b">
        <v>0</v>
      </c>
    </row>
    <row r="1201" spans="1:25" x14ac:dyDescent="0.25">
      <c r="A1201" t="s">
        <v>1313</v>
      </c>
      <c r="B1201" t="s">
        <v>1434</v>
      </c>
      <c r="C1201" t="s">
        <v>1315</v>
      </c>
      <c r="D1201">
        <v>13150</v>
      </c>
      <c r="E1201">
        <v>24.5</v>
      </c>
      <c r="F1201">
        <v>1042</v>
      </c>
      <c r="G1201">
        <v>10.5</v>
      </c>
      <c r="H1201">
        <v>1589</v>
      </c>
      <c r="I1201">
        <v>10</v>
      </c>
      <c r="J1201">
        <v>1855</v>
      </c>
      <c r="K1201">
        <v>17.899999999999999</v>
      </c>
      <c r="L1201">
        <v>1674</v>
      </c>
      <c r="M1201">
        <v>31.7</v>
      </c>
      <c r="N1201">
        <v>1437</v>
      </c>
      <c r="O1201" t="s">
        <v>24</v>
      </c>
      <c r="P1201">
        <v>0</v>
      </c>
      <c r="Q1201">
        <v>624564</v>
      </c>
      <c r="R1201" t="s">
        <v>572</v>
      </c>
      <c r="S1201" s="1">
        <v>19799</v>
      </c>
      <c r="T1201">
        <v>10.7</v>
      </c>
      <c r="U1201" s="2">
        <v>0.02</v>
      </c>
      <c r="V1201" s="3">
        <v>0.63</v>
      </c>
      <c r="W1201" s="3">
        <v>0.37</v>
      </c>
      <c r="X1201" t="s">
        <v>1434</v>
      </c>
      <c r="Y1201" t="b">
        <v>0</v>
      </c>
    </row>
    <row r="1202" spans="1:25" x14ac:dyDescent="0.25">
      <c r="A1202" t="s">
        <v>1313</v>
      </c>
      <c r="B1202" t="s">
        <v>1435</v>
      </c>
      <c r="C1202" t="s">
        <v>1315</v>
      </c>
      <c r="D1202">
        <v>13160</v>
      </c>
      <c r="E1202">
        <v>20.2</v>
      </c>
      <c r="F1202">
        <v>1357</v>
      </c>
      <c r="G1202">
        <v>15.1</v>
      </c>
      <c r="H1202">
        <v>1113</v>
      </c>
      <c r="I1202">
        <v>27.8</v>
      </c>
      <c r="J1202">
        <v>1497</v>
      </c>
      <c r="K1202">
        <v>56.7</v>
      </c>
      <c r="L1202">
        <v>704</v>
      </c>
      <c r="M1202">
        <v>35.5</v>
      </c>
      <c r="N1202">
        <v>1297</v>
      </c>
      <c r="O1202" t="s">
        <v>24</v>
      </c>
      <c r="P1202">
        <v>0</v>
      </c>
      <c r="Q1202">
        <v>587835</v>
      </c>
      <c r="R1202" t="s">
        <v>469</v>
      </c>
      <c r="S1202" s="1">
        <v>6309</v>
      </c>
      <c r="T1202">
        <v>18.600000000000001</v>
      </c>
      <c r="U1202" s="2">
        <v>0.03</v>
      </c>
      <c r="V1202" s="3">
        <v>0.47</v>
      </c>
      <c r="W1202" s="3">
        <v>0.53</v>
      </c>
      <c r="X1202" t="s">
        <v>1435</v>
      </c>
      <c r="Y1202" t="b">
        <v>0</v>
      </c>
    </row>
    <row r="1203" spans="1:25" x14ac:dyDescent="0.25">
      <c r="A1203" t="s">
        <v>1313</v>
      </c>
      <c r="B1203" t="s">
        <v>1436</v>
      </c>
      <c r="C1203" t="s">
        <v>1315</v>
      </c>
      <c r="D1203">
        <v>13170</v>
      </c>
      <c r="E1203">
        <v>27.4</v>
      </c>
      <c r="F1203">
        <v>850</v>
      </c>
      <c r="G1203">
        <v>19.2</v>
      </c>
      <c r="H1203">
        <v>856</v>
      </c>
      <c r="I1203">
        <v>35</v>
      </c>
      <c r="J1203">
        <v>1326</v>
      </c>
      <c r="K1203">
        <v>38.200000000000003</v>
      </c>
      <c r="L1203">
        <v>1017</v>
      </c>
      <c r="M1203">
        <v>31.2</v>
      </c>
      <c r="N1203">
        <v>1453</v>
      </c>
      <c r="O1203" t="s">
        <v>24</v>
      </c>
      <c r="P1203">
        <v>0</v>
      </c>
      <c r="Q1203">
        <v>623649</v>
      </c>
      <c r="R1203" t="s">
        <v>115</v>
      </c>
      <c r="S1203" s="1">
        <v>11376</v>
      </c>
      <c r="T1203">
        <v>17.2</v>
      </c>
      <c r="U1203" s="2">
        <v>0.06</v>
      </c>
      <c r="V1203" s="3">
        <v>0.53</v>
      </c>
      <c r="W1203" s="3">
        <v>0.47</v>
      </c>
      <c r="X1203" t="s">
        <v>1437</v>
      </c>
      <c r="Y1203" t="b">
        <v>0</v>
      </c>
    </row>
    <row r="1204" spans="1:25" x14ac:dyDescent="0.25">
      <c r="A1204" t="s">
        <v>1313</v>
      </c>
      <c r="B1204" t="s">
        <v>1438</v>
      </c>
      <c r="C1204" t="s">
        <v>1315</v>
      </c>
      <c r="D1204">
        <v>13180</v>
      </c>
      <c r="E1204">
        <v>16.3</v>
      </c>
      <c r="F1204">
        <v>1677</v>
      </c>
      <c r="G1204">
        <v>12.9</v>
      </c>
      <c r="H1204">
        <v>1310</v>
      </c>
      <c r="I1204">
        <v>47.1</v>
      </c>
      <c r="J1204">
        <v>1076</v>
      </c>
      <c r="K1204">
        <v>23.9</v>
      </c>
      <c r="L1204">
        <v>1370</v>
      </c>
      <c r="M1204">
        <v>27.4</v>
      </c>
      <c r="N1204">
        <v>1602</v>
      </c>
      <c r="O1204" t="s">
        <v>24</v>
      </c>
      <c r="P1204">
        <v>0</v>
      </c>
      <c r="Q1204">
        <v>624261</v>
      </c>
      <c r="R1204" t="s">
        <v>42</v>
      </c>
      <c r="S1204" s="1">
        <v>25759</v>
      </c>
      <c r="T1204">
        <v>15</v>
      </c>
      <c r="U1204" s="2">
        <v>0.02</v>
      </c>
      <c r="V1204" s="3" t="s">
        <v>2857</v>
      </c>
      <c r="W1204" s="3" t="s">
        <v>2857</v>
      </c>
      <c r="X1204" t="s">
        <v>1438</v>
      </c>
      <c r="Y1204" t="b">
        <v>0</v>
      </c>
    </row>
    <row r="1205" spans="1:25" x14ac:dyDescent="0.25">
      <c r="A1205" t="s">
        <v>1313</v>
      </c>
      <c r="B1205" t="s">
        <v>1439</v>
      </c>
      <c r="C1205" t="s">
        <v>1315</v>
      </c>
      <c r="D1205">
        <v>13190</v>
      </c>
      <c r="E1205">
        <v>30.1</v>
      </c>
      <c r="F1205">
        <v>680</v>
      </c>
      <c r="G1205">
        <v>10.8</v>
      </c>
      <c r="H1205">
        <v>1549</v>
      </c>
      <c r="I1205">
        <v>40.5</v>
      </c>
      <c r="J1205">
        <v>1213</v>
      </c>
      <c r="K1205">
        <v>42.6</v>
      </c>
      <c r="L1205">
        <v>927</v>
      </c>
      <c r="M1205">
        <v>19.7</v>
      </c>
      <c r="N1205">
        <v>1877</v>
      </c>
      <c r="O1205" t="s">
        <v>24</v>
      </c>
      <c r="P1205">
        <v>0</v>
      </c>
      <c r="Q1205">
        <v>589292</v>
      </c>
      <c r="R1205" t="s">
        <v>65</v>
      </c>
      <c r="S1205" s="1">
        <v>1095</v>
      </c>
      <c r="T1205">
        <v>0.9</v>
      </c>
      <c r="U1205" s="2">
        <v>0</v>
      </c>
      <c r="V1205" s="3">
        <v>0.5</v>
      </c>
      <c r="W1205" s="3">
        <v>0.5</v>
      </c>
      <c r="X1205" t="s">
        <v>1439</v>
      </c>
      <c r="Y1205" t="b">
        <v>0</v>
      </c>
    </row>
    <row r="1206" spans="1:25" x14ac:dyDescent="0.25">
      <c r="A1206" t="s">
        <v>1313</v>
      </c>
      <c r="B1206" t="s">
        <v>1440</v>
      </c>
      <c r="C1206" t="s">
        <v>1315</v>
      </c>
      <c r="D1206">
        <v>13200</v>
      </c>
      <c r="E1206">
        <v>27.7</v>
      </c>
      <c r="F1206">
        <v>823</v>
      </c>
      <c r="G1206">
        <v>14.3</v>
      </c>
      <c r="H1206">
        <v>1177</v>
      </c>
      <c r="I1206">
        <v>35.1</v>
      </c>
      <c r="J1206">
        <v>1322</v>
      </c>
      <c r="K1206">
        <v>18.600000000000001</v>
      </c>
      <c r="L1206">
        <v>1620</v>
      </c>
      <c r="M1206">
        <v>34</v>
      </c>
      <c r="N1206">
        <v>1355</v>
      </c>
      <c r="O1206" t="s">
        <v>24</v>
      </c>
      <c r="P1206">
        <v>0</v>
      </c>
      <c r="Q1206">
        <v>661046</v>
      </c>
      <c r="R1206" t="s">
        <v>777</v>
      </c>
      <c r="S1206" s="1">
        <v>9173</v>
      </c>
      <c r="T1206">
        <v>9.6</v>
      </c>
      <c r="U1206" s="2">
        <v>0.09</v>
      </c>
      <c r="V1206" s="3">
        <v>0.65</v>
      </c>
      <c r="W1206" s="3">
        <v>0.35</v>
      </c>
      <c r="X1206" t="s">
        <v>1440</v>
      </c>
      <c r="Y1206" t="b">
        <v>0</v>
      </c>
    </row>
    <row r="1207" spans="1:25" x14ac:dyDescent="0.25">
      <c r="A1207" t="s">
        <v>1313</v>
      </c>
      <c r="B1207" t="s">
        <v>1441</v>
      </c>
      <c r="C1207" t="s">
        <v>1315</v>
      </c>
      <c r="D1207">
        <v>13210</v>
      </c>
      <c r="E1207">
        <v>25.7</v>
      </c>
      <c r="F1207">
        <v>957</v>
      </c>
      <c r="G1207">
        <v>12.9</v>
      </c>
      <c r="H1207">
        <v>1311</v>
      </c>
      <c r="I1207">
        <v>27.4</v>
      </c>
      <c r="J1207">
        <v>1508</v>
      </c>
      <c r="K1207">
        <v>54.1</v>
      </c>
      <c r="L1207">
        <v>735</v>
      </c>
      <c r="M1207">
        <v>31.9</v>
      </c>
      <c r="N1207">
        <v>1429</v>
      </c>
      <c r="O1207" t="s">
        <v>24</v>
      </c>
      <c r="P1207">
        <v>0</v>
      </c>
      <c r="Q1207">
        <v>609456</v>
      </c>
      <c r="R1207" t="s">
        <v>65</v>
      </c>
      <c r="S1207" s="1">
        <v>6309</v>
      </c>
      <c r="T1207">
        <v>9.6</v>
      </c>
      <c r="U1207" s="2">
        <v>0.02</v>
      </c>
      <c r="V1207" s="3">
        <v>0.42</v>
      </c>
      <c r="W1207" s="3">
        <v>0.57999999999999996</v>
      </c>
      <c r="X1207" t="s">
        <v>1441</v>
      </c>
      <c r="Y1207" t="b">
        <v>0</v>
      </c>
    </row>
    <row r="1208" spans="1:25" x14ac:dyDescent="0.25">
      <c r="A1208" t="s">
        <v>1313</v>
      </c>
      <c r="B1208" t="s">
        <v>1442</v>
      </c>
      <c r="C1208" t="s">
        <v>1315</v>
      </c>
      <c r="D1208">
        <v>13220</v>
      </c>
      <c r="E1208">
        <v>25.7</v>
      </c>
      <c r="F1208">
        <v>958</v>
      </c>
      <c r="G1208">
        <v>13.5</v>
      </c>
      <c r="H1208">
        <v>1252</v>
      </c>
      <c r="I1208">
        <v>24</v>
      </c>
      <c r="J1208">
        <v>1584</v>
      </c>
      <c r="K1208">
        <v>55.2</v>
      </c>
      <c r="L1208">
        <v>721</v>
      </c>
      <c r="M1208">
        <v>27.7</v>
      </c>
      <c r="N1208">
        <v>1590</v>
      </c>
      <c r="O1208" t="s">
        <v>24</v>
      </c>
      <c r="P1208">
        <v>0</v>
      </c>
      <c r="Q1208">
        <v>609282</v>
      </c>
      <c r="R1208" t="s">
        <v>65</v>
      </c>
      <c r="S1208" s="1">
        <v>10257</v>
      </c>
      <c r="T1208">
        <v>10.1</v>
      </c>
      <c r="U1208" s="2">
        <v>0.03</v>
      </c>
      <c r="V1208" s="3">
        <v>0.38</v>
      </c>
      <c r="W1208" s="3">
        <v>0.62</v>
      </c>
      <c r="X1208" t="s">
        <v>1442</v>
      </c>
      <c r="Y1208" t="b">
        <v>0</v>
      </c>
    </row>
    <row r="1209" spans="1:25" x14ac:dyDescent="0.25">
      <c r="A1209" t="s">
        <v>1313</v>
      </c>
      <c r="B1209" t="s">
        <v>1443</v>
      </c>
      <c r="C1209" t="s">
        <v>1315</v>
      </c>
      <c r="D1209">
        <v>13230</v>
      </c>
      <c r="E1209">
        <v>22</v>
      </c>
      <c r="F1209">
        <v>1227</v>
      </c>
      <c r="G1209">
        <v>21.9</v>
      </c>
      <c r="H1209">
        <v>735</v>
      </c>
      <c r="I1209">
        <v>32.4</v>
      </c>
      <c r="J1209">
        <v>1391</v>
      </c>
      <c r="K1209">
        <v>47.4</v>
      </c>
      <c r="L1209">
        <v>855</v>
      </c>
      <c r="M1209">
        <v>24.1</v>
      </c>
      <c r="N1209">
        <v>1735</v>
      </c>
      <c r="O1209" t="s">
        <v>24</v>
      </c>
      <c r="P1209">
        <v>11</v>
      </c>
      <c r="Q1209">
        <v>623622</v>
      </c>
      <c r="R1209" t="s">
        <v>115</v>
      </c>
      <c r="S1209" s="1">
        <v>21920</v>
      </c>
      <c r="T1209">
        <v>21.6</v>
      </c>
      <c r="U1209" s="2">
        <v>0.03</v>
      </c>
      <c r="V1209" s="3">
        <v>0.41</v>
      </c>
      <c r="W1209" s="3">
        <v>0.59</v>
      </c>
      <c r="X1209" t="s">
        <v>1444</v>
      </c>
      <c r="Y1209" t="b">
        <v>0</v>
      </c>
    </row>
    <row r="1210" spans="1:25" x14ac:dyDescent="0.25">
      <c r="A1210" t="s">
        <v>1313</v>
      </c>
      <c r="B1210" t="s">
        <v>1445</v>
      </c>
      <c r="C1210" t="s">
        <v>1315</v>
      </c>
      <c r="D1210">
        <v>13240</v>
      </c>
      <c r="E1210">
        <v>12.6</v>
      </c>
      <c r="F1210">
        <v>1858</v>
      </c>
      <c r="G1210">
        <v>9.4</v>
      </c>
      <c r="H1210">
        <v>1733</v>
      </c>
      <c r="I1210">
        <v>57.2</v>
      </c>
      <c r="J1210">
        <v>843</v>
      </c>
      <c r="K1210">
        <v>16.100000000000001</v>
      </c>
      <c r="L1210">
        <v>1850</v>
      </c>
      <c r="M1210">
        <v>48.2</v>
      </c>
      <c r="N1210">
        <v>861</v>
      </c>
      <c r="O1210" t="s">
        <v>24</v>
      </c>
      <c r="P1210">
        <v>0</v>
      </c>
      <c r="Q1210">
        <v>634440</v>
      </c>
      <c r="R1210" t="s">
        <v>469</v>
      </c>
      <c r="S1210" s="1">
        <v>47709</v>
      </c>
      <c r="T1210">
        <v>42.4</v>
      </c>
      <c r="U1210" s="2">
        <v>0.24</v>
      </c>
      <c r="V1210" s="3">
        <v>0.39</v>
      </c>
      <c r="W1210" s="3">
        <v>0.61</v>
      </c>
      <c r="X1210" t="s">
        <v>1445</v>
      </c>
      <c r="Y1210" t="b">
        <v>0</v>
      </c>
    </row>
    <row r="1211" spans="1:25" x14ac:dyDescent="0.25">
      <c r="A1211" t="s">
        <v>1313</v>
      </c>
      <c r="B1211" t="s">
        <v>1446</v>
      </c>
      <c r="C1211" t="s">
        <v>1315</v>
      </c>
      <c r="D1211">
        <v>13250</v>
      </c>
      <c r="E1211">
        <v>18.7</v>
      </c>
      <c r="F1211">
        <v>1485</v>
      </c>
      <c r="G1211">
        <v>13.4</v>
      </c>
      <c r="H1211">
        <v>1266</v>
      </c>
      <c r="I1211">
        <v>48.4</v>
      </c>
      <c r="J1211">
        <v>1046</v>
      </c>
      <c r="K1211">
        <v>18.600000000000001</v>
      </c>
      <c r="L1211">
        <v>1621</v>
      </c>
      <c r="M1211">
        <v>23.2</v>
      </c>
      <c r="N1211">
        <v>1770</v>
      </c>
      <c r="O1211" t="s">
        <v>24</v>
      </c>
      <c r="P1211">
        <v>0</v>
      </c>
      <c r="Q1211">
        <v>622209</v>
      </c>
      <c r="R1211" t="s">
        <v>296</v>
      </c>
      <c r="S1211" s="1">
        <v>7659</v>
      </c>
      <c r="T1211">
        <v>16.5</v>
      </c>
      <c r="U1211" s="2">
        <v>0</v>
      </c>
      <c r="V1211" s="3">
        <v>0.36</v>
      </c>
      <c r="W1211" s="3">
        <v>0.64</v>
      </c>
      <c r="X1211" t="s">
        <v>1446</v>
      </c>
      <c r="Y1211" t="b">
        <v>0</v>
      </c>
    </row>
    <row r="1212" spans="1:25" x14ac:dyDescent="0.25">
      <c r="A1212" t="s">
        <v>1313</v>
      </c>
      <c r="B1212" t="s">
        <v>1447</v>
      </c>
      <c r="C1212" t="s">
        <v>1315</v>
      </c>
      <c r="D1212">
        <v>13260</v>
      </c>
      <c r="E1212">
        <v>22.2</v>
      </c>
      <c r="F1212">
        <v>1210</v>
      </c>
      <c r="G1212">
        <v>15.3</v>
      </c>
      <c r="H1212">
        <v>1094</v>
      </c>
      <c r="I1212">
        <v>39</v>
      </c>
      <c r="J1212">
        <v>1242</v>
      </c>
      <c r="K1212">
        <v>36.9</v>
      </c>
      <c r="L1212">
        <v>1050</v>
      </c>
      <c r="M1212">
        <v>39.200000000000003</v>
      </c>
      <c r="N1212">
        <v>1143</v>
      </c>
      <c r="O1212" t="s">
        <v>24</v>
      </c>
      <c r="P1212">
        <v>0</v>
      </c>
      <c r="Q1212">
        <v>131361</v>
      </c>
      <c r="R1212" t="s">
        <v>1010</v>
      </c>
      <c r="S1212" s="1">
        <v>7986</v>
      </c>
      <c r="T1212">
        <v>13.3</v>
      </c>
      <c r="U1212" s="2">
        <v>0.08</v>
      </c>
      <c r="V1212" s="3">
        <v>0.36</v>
      </c>
      <c r="W1212" s="3">
        <v>0.64</v>
      </c>
      <c r="X1212" t="s">
        <v>1447</v>
      </c>
      <c r="Y1212" t="b">
        <v>0</v>
      </c>
    </row>
    <row r="1213" spans="1:25" x14ac:dyDescent="0.25">
      <c r="A1213" t="s">
        <v>1313</v>
      </c>
      <c r="B1213" t="s">
        <v>1448</v>
      </c>
      <c r="C1213" t="s">
        <v>1315</v>
      </c>
      <c r="D1213">
        <v>13270</v>
      </c>
      <c r="E1213">
        <v>32.700000000000003</v>
      </c>
      <c r="F1213">
        <v>560</v>
      </c>
      <c r="G1213">
        <v>13.8</v>
      </c>
      <c r="H1213">
        <v>1227</v>
      </c>
      <c r="I1213">
        <v>37.200000000000003</v>
      </c>
      <c r="J1213">
        <v>1273</v>
      </c>
      <c r="K1213">
        <v>25</v>
      </c>
      <c r="L1213">
        <v>1337</v>
      </c>
      <c r="M1213">
        <v>29.5</v>
      </c>
      <c r="N1213">
        <v>1518</v>
      </c>
      <c r="O1213" t="s">
        <v>24</v>
      </c>
      <c r="P1213">
        <v>0</v>
      </c>
      <c r="Q1213">
        <v>624744</v>
      </c>
      <c r="R1213" t="s">
        <v>423</v>
      </c>
      <c r="S1213" s="1">
        <v>12604</v>
      </c>
      <c r="T1213">
        <v>16.8</v>
      </c>
      <c r="U1213" s="2">
        <v>0.03</v>
      </c>
      <c r="V1213" s="3">
        <v>0.55000000000000004</v>
      </c>
      <c r="W1213" s="3">
        <v>0.45</v>
      </c>
      <c r="X1213" t="s">
        <v>1448</v>
      </c>
      <c r="Y1213" t="b">
        <v>0</v>
      </c>
    </row>
    <row r="1214" spans="1:25" x14ac:dyDescent="0.25">
      <c r="A1214" t="s">
        <v>1313</v>
      </c>
      <c r="B1214" t="s">
        <v>1449</v>
      </c>
      <c r="C1214" t="s">
        <v>1315</v>
      </c>
      <c r="D1214">
        <v>13280</v>
      </c>
      <c r="E1214">
        <v>20.6</v>
      </c>
      <c r="F1214">
        <v>1329</v>
      </c>
      <c r="G1214">
        <v>9.1999999999999993</v>
      </c>
      <c r="H1214">
        <v>1761</v>
      </c>
      <c r="I1214">
        <v>44.5</v>
      </c>
      <c r="J1214">
        <v>1133</v>
      </c>
      <c r="K1214">
        <v>16.399999999999999</v>
      </c>
      <c r="L1214">
        <v>1816</v>
      </c>
      <c r="M1214">
        <v>32.6</v>
      </c>
      <c r="N1214">
        <v>1398</v>
      </c>
      <c r="O1214" t="s">
        <v>24</v>
      </c>
      <c r="P1214">
        <v>0</v>
      </c>
      <c r="Q1214">
        <v>673893</v>
      </c>
      <c r="R1214" t="s">
        <v>572</v>
      </c>
      <c r="S1214" s="1">
        <v>5654</v>
      </c>
      <c r="T1214">
        <v>12</v>
      </c>
      <c r="U1214" s="2">
        <v>0.12</v>
      </c>
      <c r="V1214" s="3">
        <v>0.31</v>
      </c>
      <c r="W1214" s="3">
        <v>0.69</v>
      </c>
      <c r="X1214" t="s">
        <v>1449</v>
      </c>
      <c r="Y1214" t="b">
        <v>0</v>
      </c>
    </row>
    <row r="1215" spans="1:25" x14ac:dyDescent="0.25">
      <c r="A1215" t="s">
        <v>1313</v>
      </c>
      <c r="B1215" t="s">
        <v>1450</v>
      </c>
      <c r="C1215" t="s">
        <v>1315</v>
      </c>
      <c r="D1215">
        <v>13290</v>
      </c>
      <c r="E1215">
        <v>23.3</v>
      </c>
      <c r="F1215">
        <v>1130</v>
      </c>
      <c r="G1215">
        <v>15.7</v>
      </c>
      <c r="H1215">
        <v>1071</v>
      </c>
      <c r="I1215">
        <v>35.5</v>
      </c>
      <c r="J1215">
        <v>1311</v>
      </c>
      <c r="K1215">
        <v>36.1</v>
      </c>
      <c r="L1215">
        <v>1071</v>
      </c>
      <c r="M1215">
        <v>35.4</v>
      </c>
      <c r="N1215">
        <v>1303</v>
      </c>
      <c r="O1215" t="s">
        <v>24</v>
      </c>
      <c r="P1215">
        <v>0</v>
      </c>
      <c r="Q1215">
        <v>131523</v>
      </c>
      <c r="R1215" t="s">
        <v>727</v>
      </c>
      <c r="S1215" s="1">
        <v>32895</v>
      </c>
      <c r="T1215">
        <v>17.2</v>
      </c>
      <c r="U1215" s="2">
        <v>0.02</v>
      </c>
      <c r="V1215" s="3">
        <v>0.62</v>
      </c>
      <c r="W1215" s="3">
        <v>0.38</v>
      </c>
      <c r="X1215" t="s">
        <v>1450</v>
      </c>
      <c r="Y1215" t="b">
        <v>0</v>
      </c>
    </row>
    <row r="1216" spans="1:25" x14ac:dyDescent="0.25">
      <c r="A1216" t="s">
        <v>1313</v>
      </c>
      <c r="B1216" t="s">
        <v>1451</v>
      </c>
      <c r="C1216" t="s">
        <v>1315</v>
      </c>
      <c r="D1216">
        <v>13300</v>
      </c>
      <c r="E1216">
        <v>17</v>
      </c>
      <c r="F1216">
        <v>1624</v>
      </c>
      <c r="G1216">
        <v>9.5</v>
      </c>
      <c r="H1216">
        <v>1711</v>
      </c>
      <c r="I1216">
        <v>46.9</v>
      </c>
      <c r="J1216">
        <v>1078</v>
      </c>
      <c r="K1216">
        <v>17.100000000000001</v>
      </c>
      <c r="L1216">
        <v>1745</v>
      </c>
      <c r="M1216">
        <v>43.7</v>
      </c>
      <c r="N1216">
        <v>996</v>
      </c>
      <c r="O1216" t="s">
        <v>24</v>
      </c>
      <c r="P1216">
        <v>0</v>
      </c>
      <c r="Q1216">
        <v>693583</v>
      </c>
      <c r="R1216" t="s">
        <v>918</v>
      </c>
      <c r="S1216" s="1">
        <v>6997</v>
      </c>
      <c r="T1216">
        <v>13.9</v>
      </c>
      <c r="U1216" s="2">
        <v>0</v>
      </c>
      <c r="V1216" s="3">
        <v>0.43</v>
      </c>
      <c r="W1216" s="3">
        <v>0.56999999999999995</v>
      </c>
      <c r="X1216" t="s">
        <v>1451</v>
      </c>
      <c r="Y1216" t="b">
        <v>0</v>
      </c>
    </row>
    <row r="1217" spans="1:25" x14ac:dyDescent="0.25">
      <c r="A1217" t="s">
        <v>1313</v>
      </c>
      <c r="B1217" t="s">
        <v>1452</v>
      </c>
      <c r="C1217" t="s">
        <v>1315</v>
      </c>
      <c r="D1217">
        <v>13310</v>
      </c>
      <c r="E1217">
        <v>16.2</v>
      </c>
      <c r="F1217">
        <v>1684</v>
      </c>
      <c r="G1217">
        <v>12.7</v>
      </c>
      <c r="H1217">
        <v>1336</v>
      </c>
      <c r="I1217">
        <v>50.9</v>
      </c>
      <c r="J1217">
        <v>997</v>
      </c>
      <c r="K1217">
        <v>25.9</v>
      </c>
      <c r="L1217">
        <v>1304</v>
      </c>
      <c r="M1217">
        <v>28.7</v>
      </c>
      <c r="N1217">
        <v>1551</v>
      </c>
      <c r="O1217" t="s">
        <v>24</v>
      </c>
      <c r="P1217">
        <v>0</v>
      </c>
      <c r="Q1217">
        <v>131719</v>
      </c>
      <c r="R1217" t="s">
        <v>727</v>
      </c>
      <c r="S1217" s="1">
        <v>28122</v>
      </c>
      <c r="T1217">
        <v>23.3</v>
      </c>
      <c r="U1217" s="2">
        <v>0</v>
      </c>
      <c r="V1217" s="3">
        <v>0.42</v>
      </c>
      <c r="W1217" s="3">
        <v>0.57999999999999996</v>
      </c>
      <c r="X1217" t="s">
        <v>1452</v>
      </c>
      <c r="Y1217" t="b">
        <v>0</v>
      </c>
    </row>
    <row r="1218" spans="1:25" x14ac:dyDescent="0.25">
      <c r="A1218" t="s">
        <v>1313</v>
      </c>
      <c r="B1218" t="s">
        <v>1453</v>
      </c>
      <c r="C1218" t="s">
        <v>1315</v>
      </c>
      <c r="D1218">
        <v>13320</v>
      </c>
      <c r="E1218">
        <v>27</v>
      </c>
      <c r="F1218">
        <v>876</v>
      </c>
      <c r="G1218">
        <v>11.5</v>
      </c>
      <c r="H1218">
        <v>1465</v>
      </c>
      <c r="I1218">
        <v>28.8</v>
      </c>
      <c r="J1218">
        <v>1475</v>
      </c>
      <c r="K1218">
        <v>56.5</v>
      </c>
      <c r="L1218">
        <v>710</v>
      </c>
      <c r="M1218">
        <v>20</v>
      </c>
      <c r="N1218">
        <v>1868</v>
      </c>
      <c r="O1218" t="s">
        <v>24</v>
      </c>
      <c r="P1218">
        <v>0</v>
      </c>
      <c r="Q1218">
        <v>609606</v>
      </c>
      <c r="R1218" t="s">
        <v>65</v>
      </c>
      <c r="S1218" s="1">
        <v>8628</v>
      </c>
      <c r="T1218">
        <v>5.2</v>
      </c>
      <c r="U1218" s="2">
        <v>0</v>
      </c>
      <c r="V1218" s="3">
        <v>0.55000000000000004</v>
      </c>
      <c r="W1218" s="3">
        <v>0.45</v>
      </c>
      <c r="X1218" t="s">
        <v>1453</v>
      </c>
      <c r="Y1218" t="b">
        <v>0</v>
      </c>
    </row>
    <row r="1219" spans="1:25" x14ac:dyDescent="0.25">
      <c r="A1219" t="s">
        <v>1313</v>
      </c>
      <c r="B1219" t="s">
        <v>1454</v>
      </c>
      <c r="C1219" t="s">
        <v>1315</v>
      </c>
      <c r="D1219">
        <v>13330</v>
      </c>
      <c r="E1219">
        <v>22.4</v>
      </c>
      <c r="F1219">
        <v>1194</v>
      </c>
      <c r="G1219">
        <v>11.1</v>
      </c>
      <c r="H1219">
        <v>1511</v>
      </c>
      <c r="I1219">
        <v>52</v>
      </c>
      <c r="J1219">
        <v>962</v>
      </c>
      <c r="K1219">
        <v>16.600000000000001</v>
      </c>
      <c r="L1219">
        <v>1797</v>
      </c>
      <c r="M1219">
        <v>21.5</v>
      </c>
      <c r="N1219">
        <v>1821</v>
      </c>
      <c r="O1219" t="s">
        <v>24</v>
      </c>
      <c r="P1219">
        <v>0</v>
      </c>
      <c r="Q1219">
        <v>622194</v>
      </c>
      <c r="R1219" t="s">
        <v>296</v>
      </c>
      <c r="S1219" s="1">
        <v>17602</v>
      </c>
      <c r="T1219">
        <v>14.6</v>
      </c>
      <c r="U1219" s="2">
        <v>0.02</v>
      </c>
      <c r="V1219" s="3">
        <v>0.36</v>
      </c>
      <c r="W1219" s="3">
        <v>0.64</v>
      </c>
      <c r="X1219" t="s">
        <v>1454</v>
      </c>
      <c r="Y1219" t="b">
        <v>0</v>
      </c>
    </row>
    <row r="1220" spans="1:25" x14ac:dyDescent="0.25">
      <c r="A1220" t="s">
        <v>1313</v>
      </c>
      <c r="B1220" t="s">
        <v>1455</v>
      </c>
      <c r="C1220" t="s">
        <v>1315</v>
      </c>
      <c r="D1220">
        <v>13340</v>
      </c>
      <c r="E1220">
        <v>27.2</v>
      </c>
      <c r="F1220">
        <v>863</v>
      </c>
      <c r="G1220">
        <v>17.100000000000001</v>
      </c>
      <c r="H1220">
        <v>962</v>
      </c>
      <c r="I1220">
        <v>15.2</v>
      </c>
      <c r="J1220">
        <v>1762</v>
      </c>
      <c r="K1220">
        <v>73.3</v>
      </c>
      <c r="L1220">
        <v>361</v>
      </c>
      <c r="M1220">
        <v>33.700000000000003</v>
      </c>
      <c r="N1220">
        <v>1363</v>
      </c>
      <c r="O1220" t="s">
        <v>24</v>
      </c>
      <c r="P1220">
        <v>0</v>
      </c>
      <c r="Q1220">
        <v>609345</v>
      </c>
      <c r="R1220" t="s">
        <v>65</v>
      </c>
      <c r="S1220" s="1">
        <v>3943</v>
      </c>
      <c r="T1220">
        <v>13.8</v>
      </c>
      <c r="U1220" s="2">
        <v>0.06</v>
      </c>
      <c r="V1220" s="3">
        <v>0.28999999999999998</v>
      </c>
      <c r="W1220" s="3">
        <v>0.71</v>
      </c>
      <c r="X1220" t="s">
        <v>1455</v>
      </c>
      <c r="Y1220" t="b">
        <v>0</v>
      </c>
    </row>
    <row r="1221" spans="1:25" x14ac:dyDescent="0.25">
      <c r="A1221" t="s">
        <v>1313</v>
      </c>
      <c r="B1221" t="s">
        <v>1456</v>
      </c>
      <c r="C1221" t="s">
        <v>1315</v>
      </c>
      <c r="D1221">
        <v>13350</v>
      </c>
      <c r="E1221">
        <v>26.3</v>
      </c>
      <c r="F1221">
        <v>919</v>
      </c>
      <c r="G1221">
        <v>15.6</v>
      </c>
      <c r="H1221">
        <v>1074</v>
      </c>
      <c r="I1221">
        <v>31.4</v>
      </c>
      <c r="J1221">
        <v>1412</v>
      </c>
      <c r="K1221">
        <v>60.3</v>
      </c>
      <c r="L1221">
        <v>639</v>
      </c>
      <c r="M1221">
        <v>40.799999999999997</v>
      </c>
      <c r="N1221">
        <v>1088</v>
      </c>
      <c r="O1221" t="s">
        <v>24</v>
      </c>
      <c r="P1221">
        <v>0</v>
      </c>
      <c r="Q1221">
        <v>725</v>
      </c>
      <c r="R1221" t="s">
        <v>65</v>
      </c>
      <c r="S1221" s="1">
        <v>5628</v>
      </c>
      <c r="T1221">
        <v>16</v>
      </c>
      <c r="U1221" s="2">
        <v>0.05</v>
      </c>
      <c r="V1221" s="3">
        <v>0.15</v>
      </c>
      <c r="W1221" s="3">
        <v>0.85</v>
      </c>
      <c r="X1221" t="s">
        <v>1456</v>
      </c>
      <c r="Y1221" t="b">
        <v>0</v>
      </c>
    </row>
    <row r="1222" spans="1:25" x14ac:dyDescent="0.25">
      <c r="A1222" t="s">
        <v>1313</v>
      </c>
      <c r="B1222" t="s">
        <v>1457</v>
      </c>
      <c r="C1222" t="s">
        <v>1315</v>
      </c>
      <c r="D1222">
        <v>13360</v>
      </c>
      <c r="E1222">
        <v>20.3</v>
      </c>
      <c r="F1222">
        <v>1348</v>
      </c>
      <c r="G1222">
        <v>14.1</v>
      </c>
      <c r="H1222">
        <v>1195</v>
      </c>
      <c r="I1222">
        <v>31.2</v>
      </c>
      <c r="J1222">
        <v>1418</v>
      </c>
      <c r="K1222">
        <v>34.6</v>
      </c>
      <c r="L1222">
        <v>1099</v>
      </c>
      <c r="M1222">
        <v>61.4</v>
      </c>
      <c r="N1222">
        <v>551</v>
      </c>
      <c r="O1222" t="s">
        <v>24</v>
      </c>
      <c r="P1222">
        <v>0</v>
      </c>
      <c r="Q1222">
        <v>623712</v>
      </c>
      <c r="R1222" t="s">
        <v>55</v>
      </c>
      <c r="S1222" s="1">
        <v>7181</v>
      </c>
      <c r="T1222">
        <v>13.4</v>
      </c>
      <c r="U1222" s="2">
        <v>0.12</v>
      </c>
      <c r="V1222" s="3" t="s">
        <v>2857</v>
      </c>
      <c r="W1222" s="3" t="s">
        <v>2857</v>
      </c>
      <c r="X1222" t="s">
        <v>1457</v>
      </c>
      <c r="Y1222" t="b">
        <v>0</v>
      </c>
    </row>
    <row r="1223" spans="1:25" x14ac:dyDescent="0.25">
      <c r="A1223" t="s">
        <v>1313</v>
      </c>
      <c r="B1223" t="s">
        <v>1458</v>
      </c>
      <c r="C1223" t="s">
        <v>1315</v>
      </c>
      <c r="D1223">
        <v>13370</v>
      </c>
      <c r="E1223">
        <v>21.2</v>
      </c>
      <c r="F1223">
        <v>1287</v>
      </c>
      <c r="G1223">
        <v>15.7</v>
      </c>
      <c r="H1223">
        <v>1072</v>
      </c>
      <c r="I1223">
        <v>34.4</v>
      </c>
      <c r="J1223">
        <v>1340</v>
      </c>
      <c r="K1223">
        <v>66.900000000000006</v>
      </c>
      <c r="L1223">
        <v>504</v>
      </c>
      <c r="M1223">
        <v>29.8</v>
      </c>
      <c r="N1223">
        <v>1501</v>
      </c>
      <c r="O1223" t="s">
        <v>24</v>
      </c>
      <c r="P1223">
        <v>0</v>
      </c>
      <c r="Q1223">
        <v>612135</v>
      </c>
      <c r="R1223" t="s">
        <v>777</v>
      </c>
      <c r="S1223" s="1">
        <v>11706</v>
      </c>
      <c r="T1223">
        <v>13.1</v>
      </c>
      <c r="U1223" s="2">
        <v>0.05</v>
      </c>
      <c r="V1223" s="3">
        <v>0.39</v>
      </c>
      <c r="W1223" s="3">
        <v>0.61</v>
      </c>
      <c r="X1223" t="s">
        <v>1458</v>
      </c>
      <c r="Y1223" t="b">
        <v>0</v>
      </c>
    </row>
    <row r="1224" spans="1:25" x14ac:dyDescent="0.25">
      <c r="A1224" t="s">
        <v>1313</v>
      </c>
      <c r="B1224" t="s">
        <v>1459</v>
      </c>
      <c r="C1224" t="s">
        <v>1315</v>
      </c>
      <c r="D1224">
        <v>13380</v>
      </c>
      <c r="E1224">
        <v>23.2</v>
      </c>
      <c r="F1224">
        <v>1135</v>
      </c>
      <c r="G1224">
        <v>13</v>
      </c>
      <c r="H1224">
        <v>1303</v>
      </c>
      <c r="I1224">
        <v>39.200000000000003</v>
      </c>
      <c r="J1224">
        <v>1233</v>
      </c>
      <c r="K1224">
        <v>17.3</v>
      </c>
      <c r="L1224">
        <v>1724</v>
      </c>
      <c r="M1224">
        <v>48.8</v>
      </c>
      <c r="N1224">
        <v>836</v>
      </c>
      <c r="O1224" t="s">
        <v>24</v>
      </c>
      <c r="P1224">
        <v>0</v>
      </c>
      <c r="Q1224">
        <v>719226</v>
      </c>
      <c r="R1224" t="s">
        <v>226</v>
      </c>
      <c r="S1224" s="1">
        <v>3481</v>
      </c>
      <c r="T1224">
        <v>12.1</v>
      </c>
      <c r="U1224" s="2">
        <v>0.04</v>
      </c>
      <c r="V1224" s="3">
        <v>0.56999999999999995</v>
      </c>
      <c r="W1224" s="3">
        <v>0.43</v>
      </c>
      <c r="X1224" t="s">
        <v>1459</v>
      </c>
      <c r="Y1224" t="b">
        <v>0</v>
      </c>
    </row>
    <row r="1225" spans="1:25" x14ac:dyDescent="0.25">
      <c r="A1225" t="s">
        <v>1313</v>
      </c>
      <c r="B1225" t="s">
        <v>1460</v>
      </c>
      <c r="C1225" t="s">
        <v>1315</v>
      </c>
      <c r="D1225">
        <v>13390</v>
      </c>
      <c r="E1225">
        <v>24.6</v>
      </c>
      <c r="F1225">
        <v>1037</v>
      </c>
      <c r="G1225">
        <v>18.600000000000001</v>
      </c>
      <c r="H1225">
        <v>886</v>
      </c>
      <c r="I1225">
        <v>24.9</v>
      </c>
      <c r="J1225">
        <v>1565</v>
      </c>
      <c r="K1225">
        <v>32.799999999999997</v>
      </c>
      <c r="L1225">
        <v>1130</v>
      </c>
      <c r="M1225">
        <v>67.5</v>
      </c>
      <c r="N1225">
        <v>438</v>
      </c>
      <c r="O1225" t="s">
        <v>24</v>
      </c>
      <c r="P1225">
        <v>0</v>
      </c>
      <c r="Q1225">
        <v>622920</v>
      </c>
      <c r="R1225" t="s">
        <v>83</v>
      </c>
      <c r="S1225" s="1">
        <v>26014</v>
      </c>
      <c r="T1225">
        <v>50.4</v>
      </c>
      <c r="U1225" s="2">
        <v>0.18</v>
      </c>
      <c r="V1225" s="3">
        <v>0.68</v>
      </c>
      <c r="W1225" s="3">
        <v>0.32</v>
      </c>
      <c r="X1225" t="s">
        <v>1460</v>
      </c>
      <c r="Y1225" t="b">
        <v>0</v>
      </c>
    </row>
    <row r="1226" spans="1:25" x14ac:dyDescent="0.25">
      <c r="A1226" t="s">
        <v>1313</v>
      </c>
      <c r="B1226" t="s">
        <v>1461</v>
      </c>
      <c r="C1226" t="s">
        <v>1315</v>
      </c>
      <c r="D1226">
        <v>13400</v>
      </c>
      <c r="E1226">
        <v>23.2</v>
      </c>
      <c r="F1226">
        <v>1136</v>
      </c>
      <c r="G1226">
        <v>8.6</v>
      </c>
      <c r="H1226">
        <v>1845</v>
      </c>
      <c r="I1226">
        <v>35.700000000000003</v>
      </c>
      <c r="J1226">
        <v>1309</v>
      </c>
      <c r="K1226">
        <v>17.8</v>
      </c>
      <c r="L1226">
        <v>1680</v>
      </c>
      <c r="M1226">
        <v>59.7</v>
      </c>
      <c r="N1226">
        <v>591</v>
      </c>
      <c r="O1226" t="s">
        <v>24</v>
      </c>
      <c r="P1226">
        <v>0</v>
      </c>
      <c r="Q1226">
        <v>725646</v>
      </c>
      <c r="R1226" t="s">
        <v>519</v>
      </c>
      <c r="S1226" s="1">
        <v>11153</v>
      </c>
      <c r="T1226">
        <v>6.4</v>
      </c>
      <c r="U1226" s="2">
        <v>0.18</v>
      </c>
      <c r="V1226" s="3">
        <v>0.54</v>
      </c>
      <c r="W1226" s="3">
        <v>0.46</v>
      </c>
      <c r="X1226" t="s">
        <v>1461</v>
      </c>
      <c r="Y1226" t="b">
        <v>0</v>
      </c>
    </row>
    <row r="1227" spans="1:25" x14ac:dyDescent="0.25">
      <c r="A1227" t="s">
        <v>1313</v>
      </c>
      <c r="B1227" t="s">
        <v>1462</v>
      </c>
      <c r="C1227" t="s">
        <v>1315</v>
      </c>
      <c r="D1227">
        <v>13410</v>
      </c>
      <c r="E1227">
        <v>21.6</v>
      </c>
      <c r="F1227">
        <v>1258</v>
      </c>
      <c r="G1227">
        <v>12.5</v>
      </c>
      <c r="H1227">
        <v>1359</v>
      </c>
      <c r="I1227">
        <v>46</v>
      </c>
      <c r="J1227">
        <v>1097</v>
      </c>
      <c r="K1227">
        <v>26</v>
      </c>
      <c r="L1227">
        <v>1300</v>
      </c>
      <c r="M1227">
        <v>33.299999999999997</v>
      </c>
      <c r="N1227">
        <v>1379</v>
      </c>
      <c r="O1227" t="s">
        <v>24</v>
      </c>
      <c r="P1227">
        <v>0</v>
      </c>
      <c r="Q1227">
        <v>625665</v>
      </c>
      <c r="R1227" t="s">
        <v>359</v>
      </c>
      <c r="S1227" s="1">
        <v>10836</v>
      </c>
      <c r="T1227">
        <v>13.6</v>
      </c>
      <c r="U1227" s="2">
        <v>0.03</v>
      </c>
      <c r="V1227" s="3">
        <v>0.47</v>
      </c>
      <c r="W1227" s="3">
        <v>0.53</v>
      </c>
      <c r="X1227" t="s">
        <v>1462</v>
      </c>
      <c r="Y1227" t="b">
        <v>0</v>
      </c>
    </row>
    <row r="1228" spans="1:25" x14ac:dyDescent="0.25">
      <c r="A1228" t="s">
        <v>1313</v>
      </c>
      <c r="B1228" t="s">
        <v>1463</v>
      </c>
      <c r="C1228" t="s">
        <v>1315</v>
      </c>
      <c r="D1228">
        <v>13420</v>
      </c>
      <c r="E1228">
        <v>19.5</v>
      </c>
      <c r="F1228">
        <v>1421</v>
      </c>
      <c r="G1228">
        <v>14.2</v>
      </c>
      <c r="H1228">
        <v>1190</v>
      </c>
      <c r="I1228">
        <v>51.9</v>
      </c>
      <c r="J1228">
        <v>968</v>
      </c>
      <c r="K1228">
        <v>23.9</v>
      </c>
      <c r="L1228">
        <v>1371</v>
      </c>
      <c r="M1228">
        <v>24</v>
      </c>
      <c r="N1228">
        <v>1743</v>
      </c>
      <c r="O1228" t="s">
        <v>24</v>
      </c>
      <c r="P1228">
        <v>0</v>
      </c>
      <c r="Q1228">
        <v>719281</v>
      </c>
      <c r="R1228" t="s">
        <v>296</v>
      </c>
      <c r="S1228" s="1">
        <v>8361</v>
      </c>
      <c r="T1228">
        <v>14.9</v>
      </c>
      <c r="U1228" s="2">
        <v>0.03</v>
      </c>
      <c r="V1228" s="3">
        <v>0.43</v>
      </c>
      <c r="W1228" s="3">
        <v>0.56999999999999995</v>
      </c>
      <c r="X1228" t="s">
        <v>1463</v>
      </c>
      <c r="Y1228" t="b">
        <v>0</v>
      </c>
    </row>
    <row r="1229" spans="1:25" x14ac:dyDescent="0.25">
      <c r="A1229" t="s">
        <v>1313</v>
      </c>
      <c r="B1229" t="s">
        <v>1464</v>
      </c>
      <c r="C1229" t="s">
        <v>1315</v>
      </c>
      <c r="D1229">
        <v>13430</v>
      </c>
      <c r="E1229">
        <v>21.8</v>
      </c>
      <c r="F1229">
        <v>1246</v>
      </c>
      <c r="G1229">
        <v>9.1999999999999993</v>
      </c>
      <c r="H1229">
        <v>1762</v>
      </c>
      <c r="I1229">
        <v>44.2</v>
      </c>
      <c r="J1229">
        <v>1141</v>
      </c>
      <c r="K1229">
        <v>19.399999999999999</v>
      </c>
      <c r="L1229">
        <v>1566</v>
      </c>
      <c r="M1229">
        <v>45.8</v>
      </c>
      <c r="N1229">
        <v>938</v>
      </c>
      <c r="O1229" t="s">
        <v>24</v>
      </c>
      <c r="P1229">
        <v>0</v>
      </c>
      <c r="Q1229">
        <v>659912</v>
      </c>
      <c r="R1229" t="s">
        <v>1079</v>
      </c>
      <c r="S1229" s="1">
        <v>17175</v>
      </c>
      <c r="T1229">
        <v>14.5</v>
      </c>
      <c r="U1229" s="2">
        <v>0.02</v>
      </c>
      <c r="V1229" s="3">
        <v>0.64</v>
      </c>
      <c r="W1229" s="3">
        <v>0.36</v>
      </c>
      <c r="X1229" t="s">
        <v>1464</v>
      </c>
      <c r="Y1229" t="b">
        <v>0</v>
      </c>
    </row>
    <row r="1230" spans="1:25" x14ac:dyDescent="0.25">
      <c r="A1230" t="s">
        <v>1313</v>
      </c>
      <c r="B1230" t="s">
        <v>1465</v>
      </c>
      <c r="C1230" t="s">
        <v>1315</v>
      </c>
      <c r="D1230">
        <v>13440</v>
      </c>
      <c r="E1230">
        <v>20.100000000000001</v>
      </c>
      <c r="F1230">
        <v>1367</v>
      </c>
      <c r="G1230">
        <v>16.899999999999999</v>
      </c>
      <c r="H1230">
        <v>977</v>
      </c>
      <c r="I1230">
        <v>40.799999999999997</v>
      </c>
      <c r="J1230">
        <v>1207</v>
      </c>
      <c r="K1230">
        <v>36.5</v>
      </c>
      <c r="L1230">
        <v>1060</v>
      </c>
      <c r="M1230">
        <v>38.9</v>
      </c>
      <c r="N1230">
        <v>1154</v>
      </c>
      <c r="O1230" t="s">
        <v>24</v>
      </c>
      <c r="P1230">
        <v>0</v>
      </c>
      <c r="Q1230">
        <v>131610</v>
      </c>
      <c r="R1230" t="s">
        <v>1012</v>
      </c>
      <c r="S1230" s="1">
        <v>12919</v>
      </c>
      <c r="T1230">
        <v>14.4</v>
      </c>
      <c r="U1230" s="2">
        <v>0.11</v>
      </c>
      <c r="V1230" s="3">
        <v>0.54</v>
      </c>
      <c r="W1230" s="3">
        <v>0.46</v>
      </c>
      <c r="X1230" t="s">
        <v>1465</v>
      </c>
      <c r="Y1230" t="b">
        <v>0</v>
      </c>
    </row>
    <row r="1231" spans="1:25" x14ac:dyDescent="0.25">
      <c r="A1231" t="s">
        <v>1313</v>
      </c>
      <c r="B1231" t="s">
        <v>1466</v>
      </c>
      <c r="C1231" t="s">
        <v>1315</v>
      </c>
      <c r="D1231">
        <v>13450</v>
      </c>
      <c r="E1231">
        <v>20.5</v>
      </c>
      <c r="F1231">
        <v>1337</v>
      </c>
      <c r="G1231">
        <v>11.5</v>
      </c>
      <c r="H1231">
        <v>1466</v>
      </c>
      <c r="I1231">
        <v>36.5</v>
      </c>
      <c r="J1231">
        <v>1291</v>
      </c>
      <c r="K1231">
        <v>21.6</v>
      </c>
      <c r="L1231">
        <v>1458</v>
      </c>
      <c r="M1231">
        <v>40.200000000000003</v>
      </c>
      <c r="N1231">
        <v>1111</v>
      </c>
      <c r="O1231" t="s">
        <v>24</v>
      </c>
      <c r="P1231">
        <v>0</v>
      </c>
      <c r="Q1231">
        <v>998</v>
      </c>
      <c r="R1231" t="s">
        <v>1271</v>
      </c>
      <c r="S1231" s="1">
        <v>115156</v>
      </c>
      <c r="T1231">
        <v>45.9</v>
      </c>
      <c r="U1231" s="2">
        <v>0.01</v>
      </c>
      <c r="V1231" s="3">
        <v>0.51</v>
      </c>
      <c r="W1231" s="3">
        <v>0.49</v>
      </c>
      <c r="X1231" t="s">
        <v>1466</v>
      </c>
      <c r="Y1231" t="b">
        <v>0</v>
      </c>
    </row>
    <row r="1232" spans="1:25" x14ac:dyDescent="0.25">
      <c r="A1232" t="s">
        <v>1313</v>
      </c>
      <c r="B1232" t="s">
        <v>1467</v>
      </c>
      <c r="C1232" t="s">
        <v>1315</v>
      </c>
      <c r="D1232">
        <v>13460</v>
      </c>
      <c r="E1232">
        <v>17.600000000000001</v>
      </c>
      <c r="F1232">
        <v>1588</v>
      </c>
      <c r="G1232">
        <v>13.4</v>
      </c>
      <c r="H1232">
        <v>1268</v>
      </c>
      <c r="I1232">
        <v>45.3</v>
      </c>
      <c r="J1232">
        <v>1111</v>
      </c>
      <c r="K1232">
        <v>40.299999999999997</v>
      </c>
      <c r="L1232">
        <v>975</v>
      </c>
      <c r="M1232">
        <v>35.4</v>
      </c>
      <c r="N1232">
        <v>1304</v>
      </c>
      <c r="O1232" t="s">
        <v>24</v>
      </c>
      <c r="P1232">
        <v>0</v>
      </c>
      <c r="Q1232">
        <v>707927</v>
      </c>
      <c r="R1232" t="s">
        <v>1468</v>
      </c>
      <c r="S1232" s="1">
        <v>8167</v>
      </c>
      <c r="T1232">
        <v>22.8</v>
      </c>
      <c r="U1232" s="2">
        <v>0.01</v>
      </c>
      <c r="V1232" s="3">
        <v>0.54</v>
      </c>
      <c r="W1232" s="3">
        <v>0.46</v>
      </c>
      <c r="X1232" t="s">
        <v>1467</v>
      </c>
      <c r="Y1232" t="b">
        <v>0</v>
      </c>
    </row>
    <row r="1233" spans="1:25" x14ac:dyDescent="0.25">
      <c r="A1233" t="s">
        <v>1313</v>
      </c>
      <c r="B1233" t="s">
        <v>1469</v>
      </c>
      <c r="C1233" t="s">
        <v>1315</v>
      </c>
      <c r="D1233">
        <v>13470</v>
      </c>
      <c r="E1233">
        <v>30.5</v>
      </c>
      <c r="F1233">
        <v>667</v>
      </c>
      <c r="G1233">
        <v>12.3</v>
      </c>
      <c r="H1233">
        <v>1381</v>
      </c>
      <c r="I1233">
        <v>30.5</v>
      </c>
      <c r="J1233">
        <v>1427</v>
      </c>
      <c r="K1233">
        <v>36.1</v>
      </c>
      <c r="L1233">
        <v>1073</v>
      </c>
      <c r="M1233">
        <v>36.799999999999997</v>
      </c>
      <c r="N1233">
        <v>1252</v>
      </c>
      <c r="O1233" t="s">
        <v>24</v>
      </c>
      <c r="P1233">
        <v>0</v>
      </c>
      <c r="Q1233">
        <v>707816</v>
      </c>
      <c r="R1233" t="s">
        <v>777</v>
      </c>
      <c r="S1233" s="1">
        <v>6884</v>
      </c>
      <c r="T1233">
        <v>5.7</v>
      </c>
      <c r="U1233" s="2">
        <v>0.16</v>
      </c>
      <c r="V1233" s="3">
        <v>0.72</v>
      </c>
      <c r="W1233" s="3">
        <v>0.28000000000000003</v>
      </c>
      <c r="X1233" t="s">
        <v>1469</v>
      </c>
      <c r="Y1233" t="b">
        <v>0</v>
      </c>
    </row>
    <row r="1234" spans="1:25" x14ac:dyDescent="0.25">
      <c r="A1234" t="s">
        <v>1313</v>
      </c>
      <c r="B1234" t="s">
        <v>1470</v>
      </c>
      <c r="C1234" t="s">
        <v>1315</v>
      </c>
      <c r="D1234">
        <v>13480</v>
      </c>
      <c r="E1234">
        <v>28.1</v>
      </c>
      <c r="F1234">
        <v>804</v>
      </c>
      <c r="G1234">
        <v>12.4</v>
      </c>
      <c r="H1234">
        <v>1368</v>
      </c>
      <c r="I1234">
        <v>31.1</v>
      </c>
      <c r="J1234">
        <v>1420</v>
      </c>
      <c r="K1234">
        <v>29</v>
      </c>
      <c r="L1234">
        <v>1200</v>
      </c>
      <c r="M1234">
        <v>24.7</v>
      </c>
      <c r="N1234">
        <v>1716</v>
      </c>
      <c r="O1234" t="s">
        <v>24</v>
      </c>
      <c r="P1234">
        <v>0</v>
      </c>
      <c r="Q1234">
        <v>707993</v>
      </c>
      <c r="R1234" t="s">
        <v>777</v>
      </c>
      <c r="S1234" s="1">
        <v>10237</v>
      </c>
      <c r="T1234">
        <v>7.3</v>
      </c>
      <c r="U1234" s="2">
        <v>0.05</v>
      </c>
      <c r="V1234" s="3">
        <v>0.74</v>
      </c>
      <c r="W1234" s="3">
        <v>0.26</v>
      </c>
      <c r="X1234" t="s">
        <v>1470</v>
      </c>
      <c r="Y1234" t="b">
        <v>0</v>
      </c>
    </row>
    <row r="1235" spans="1:25" x14ac:dyDescent="0.25">
      <c r="A1235" t="s">
        <v>1313</v>
      </c>
      <c r="B1235" t="s">
        <v>1471</v>
      </c>
      <c r="C1235" t="s">
        <v>1315</v>
      </c>
      <c r="D1235">
        <v>13490</v>
      </c>
      <c r="E1235">
        <v>30.8</v>
      </c>
      <c r="F1235">
        <v>649</v>
      </c>
      <c r="G1235">
        <v>13.5</v>
      </c>
      <c r="H1235">
        <v>1253</v>
      </c>
      <c r="I1235">
        <v>27.9</v>
      </c>
      <c r="J1235">
        <v>1492</v>
      </c>
      <c r="K1235">
        <v>48.8</v>
      </c>
      <c r="L1235">
        <v>826</v>
      </c>
      <c r="M1235">
        <v>53.9</v>
      </c>
      <c r="N1235">
        <v>695</v>
      </c>
      <c r="O1235" t="s">
        <v>24</v>
      </c>
      <c r="P1235">
        <v>0</v>
      </c>
      <c r="Q1235">
        <v>681421</v>
      </c>
      <c r="R1235" t="s">
        <v>1472</v>
      </c>
      <c r="S1235" s="1">
        <v>10849</v>
      </c>
      <c r="T1235">
        <v>5.7</v>
      </c>
      <c r="U1235" s="2">
        <v>0.44</v>
      </c>
      <c r="V1235" s="3">
        <v>0.48</v>
      </c>
      <c r="W1235" s="3">
        <v>0.52</v>
      </c>
      <c r="X1235" t="s">
        <v>1471</v>
      </c>
      <c r="Y1235" t="b">
        <v>0</v>
      </c>
    </row>
    <row r="1236" spans="1:25" x14ac:dyDescent="0.25">
      <c r="A1236" t="s">
        <v>1313</v>
      </c>
      <c r="B1236" t="s">
        <v>1473</v>
      </c>
      <c r="C1236" t="s">
        <v>1315</v>
      </c>
      <c r="D1236">
        <v>13500</v>
      </c>
      <c r="E1236">
        <v>24.3</v>
      </c>
      <c r="F1236">
        <v>1056</v>
      </c>
      <c r="G1236">
        <v>9.9</v>
      </c>
      <c r="H1236">
        <v>1654</v>
      </c>
      <c r="I1236">
        <v>37.200000000000003</v>
      </c>
      <c r="J1236">
        <v>1274</v>
      </c>
      <c r="K1236">
        <v>19.2</v>
      </c>
      <c r="L1236">
        <v>1574</v>
      </c>
      <c r="M1236">
        <v>40.5</v>
      </c>
      <c r="N1236">
        <v>1101</v>
      </c>
      <c r="O1236" t="s">
        <v>24</v>
      </c>
      <c r="P1236">
        <v>0</v>
      </c>
      <c r="Q1236">
        <v>715414</v>
      </c>
      <c r="R1236" t="s">
        <v>922</v>
      </c>
      <c r="S1236" s="1">
        <v>4298</v>
      </c>
      <c r="T1236">
        <v>9.8000000000000007</v>
      </c>
      <c r="U1236" s="2">
        <v>0.14000000000000001</v>
      </c>
      <c r="V1236" s="3">
        <v>0.63</v>
      </c>
      <c r="W1236" s="3">
        <v>0.37</v>
      </c>
      <c r="X1236" t="s">
        <v>1473</v>
      </c>
      <c r="Y1236" t="b">
        <v>0</v>
      </c>
    </row>
    <row r="1237" spans="1:25" x14ac:dyDescent="0.25">
      <c r="A1237" t="s">
        <v>1313</v>
      </c>
      <c r="B1237" t="s">
        <v>1474</v>
      </c>
      <c r="C1237" t="s">
        <v>1315</v>
      </c>
      <c r="D1237">
        <v>13510</v>
      </c>
      <c r="E1237">
        <v>20.9</v>
      </c>
      <c r="F1237">
        <v>1308</v>
      </c>
      <c r="G1237">
        <v>19.399999999999999</v>
      </c>
      <c r="H1237">
        <v>844</v>
      </c>
      <c r="I1237">
        <v>36.799999999999997</v>
      </c>
      <c r="J1237">
        <v>1282</v>
      </c>
      <c r="K1237">
        <v>21</v>
      </c>
      <c r="L1237">
        <v>1479</v>
      </c>
      <c r="M1237">
        <v>55.1</v>
      </c>
      <c r="N1237">
        <v>671</v>
      </c>
      <c r="O1237" t="s">
        <v>24</v>
      </c>
      <c r="P1237">
        <v>0</v>
      </c>
      <c r="Q1237">
        <v>656387</v>
      </c>
      <c r="R1237" t="s">
        <v>514</v>
      </c>
      <c r="S1237" s="1">
        <v>9019</v>
      </c>
      <c r="T1237">
        <v>16.3</v>
      </c>
      <c r="U1237" s="2">
        <v>0.17</v>
      </c>
      <c r="V1237" s="3">
        <v>0.56999999999999995</v>
      </c>
      <c r="W1237" s="3">
        <v>0.43</v>
      </c>
      <c r="X1237" t="s">
        <v>1474</v>
      </c>
      <c r="Y1237" t="b">
        <v>0</v>
      </c>
    </row>
    <row r="1238" spans="1:25" x14ac:dyDescent="0.25">
      <c r="A1238" t="s">
        <v>1313</v>
      </c>
      <c r="B1238" t="s">
        <v>1475</v>
      </c>
      <c r="C1238" t="s">
        <v>1315</v>
      </c>
      <c r="D1238">
        <v>13520</v>
      </c>
      <c r="E1238">
        <v>19.899999999999999</v>
      </c>
      <c r="F1238">
        <v>1382</v>
      </c>
      <c r="G1238">
        <v>23.9</v>
      </c>
      <c r="H1238">
        <v>658</v>
      </c>
      <c r="I1238">
        <v>22.8</v>
      </c>
      <c r="J1238">
        <v>1618</v>
      </c>
      <c r="K1238">
        <v>28.6</v>
      </c>
      <c r="L1238">
        <v>1216</v>
      </c>
      <c r="M1238">
        <v>29.2</v>
      </c>
      <c r="N1238">
        <v>1531</v>
      </c>
      <c r="O1238" t="s">
        <v>24</v>
      </c>
      <c r="P1238">
        <v>0</v>
      </c>
      <c r="Q1238">
        <v>623562</v>
      </c>
      <c r="R1238" t="s">
        <v>809</v>
      </c>
      <c r="S1238" s="1">
        <v>60865</v>
      </c>
      <c r="T1238">
        <v>42.1</v>
      </c>
      <c r="U1238" s="2">
        <v>0.01</v>
      </c>
      <c r="V1238" s="3">
        <v>0.5</v>
      </c>
      <c r="W1238" s="3">
        <v>0.5</v>
      </c>
      <c r="X1238" t="s">
        <v>1475</v>
      </c>
      <c r="Y1238" t="b">
        <v>0</v>
      </c>
    </row>
    <row r="1239" spans="1:25" x14ac:dyDescent="0.25">
      <c r="A1239" t="s">
        <v>1313</v>
      </c>
      <c r="B1239" t="s">
        <v>1476</v>
      </c>
      <c r="C1239" t="s">
        <v>1315</v>
      </c>
      <c r="D1239">
        <v>13530</v>
      </c>
      <c r="E1239">
        <v>26.9</v>
      </c>
      <c r="F1239">
        <v>880</v>
      </c>
      <c r="G1239">
        <v>13.9</v>
      </c>
      <c r="H1239">
        <v>1212</v>
      </c>
      <c r="I1239">
        <v>23.9</v>
      </c>
      <c r="J1239">
        <v>1585</v>
      </c>
      <c r="K1239">
        <v>61.8</v>
      </c>
      <c r="L1239">
        <v>617</v>
      </c>
      <c r="M1239">
        <v>24.8</v>
      </c>
      <c r="N1239">
        <v>1713</v>
      </c>
      <c r="O1239" t="s">
        <v>24</v>
      </c>
      <c r="P1239">
        <v>0</v>
      </c>
      <c r="Q1239">
        <v>609249</v>
      </c>
      <c r="R1239" t="s">
        <v>65</v>
      </c>
      <c r="S1239" s="1">
        <v>6983</v>
      </c>
      <c r="T1239">
        <v>8.3000000000000007</v>
      </c>
      <c r="U1239" s="2">
        <v>0.03</v>
      </c>
      <c r="V1239" s="3">
        <v>0.38</v>
      </c>
      <c r="W1239" s="3">
        <v>0.62</v>
      </c>
      <c r="X1239" t="s">
        <v>1476</v>
      </c>
      <c r="Y1239" t="b">
        <v>0</v>
      </c>
    </row>
    <row r="1240" spans="1:25" x14ac:dyDescent="0.25">
      <c r="A1240" t="s">
        <v>1313</v>
      </c>
      <c r="B1240" t="s">
        <v>1477</v>
      </c>
      <c r="C1240" t="s">
        <v>1315</v>
      </c>
      <c r="D1240">
        <v>13540</v>
      </c>
      <c r="E1240">
        <v>29.1</v>
      </c>
      <c r="F1240">
        <v>740</v>
      </c>
      <c r="G1240">
        <v>15</v>
      </c>
      <c r="H1240">
        <v>1122</v>
      </c>
      <c r="I1240">
        <v>32.200000000000003</v>
      </c>
      <c r="J1240">
        <v>1397</v>
      </c>
      <c r="K1240">
        <v>37.299999999999997</v>
      </c>
      <c r="L1240">
        <v>1034</v>
      </c>
      <c r="M1240">
        <v>32.1</v>
      </c>
      <c r="N1240">
        <v>1422</v>
      </c>
      <c r="O1240" t="s">
        <v>24</v>
      </c>
      <c r="P1240">
        <v>0</v>
      </c>
      <c r="Q1240">
        <v>131298</v>
      </c>
      <c r="R1240" t="s">
        <v>1271</v>
      </c>
      <c r="S1240" s="1">
        <v>87462</v>
      </c>
      <c r="T1240">
        <v>41.7</v>
      </c>
      <c r="U1240" s="2">
        <v>0.03</v>
      </c>
      <c r="V1240" s="3">
        <v>0.53</v>
      </c>
      <c r="W1240" s="3">
        <v>0.47</v>
      </c>
      <c r="X1240" t="s">
        <v>1477</v>
      </c>
      <c r="Y1240" t="b">
        <v>0</v>
      </c>
    </row>
    <row r="1241" spans="1:25" x14ac:dyDescent="0.25">
      <c r="A1241" t="s">
        <v>1313</v>
      </c>
      <c r="B1241" t="s">
        <v>1478</v>
      </c>
      <c r="C1241" t="s">
        <v>1315</v>
      </c>
      <c r="D1241">
        <v>13550</v>
      </c>
      <c r="E1241">
        <v>25.7</v>
      </c>
      <c r="F1241">
        <v>959</v>
      </c>
      <c r="G1241">
        <v>10.1</v>
      </c>
      <c r="H1241">
        <v>1634</v>
      </c>
      <c r="I1241">
        <v>36.200000000000003</v>
      </c>
      <c r="J1241">
        <v>1297</v>
      </c>
      <c r="K1241">
        <v>28.1</v>
      </c>
      <c r="L1241">
        <v>1233</v>
      </c>
      <c r="M1241">
        <v>46</v>
      </c>
      <c r="N1241">
        <v>930</v>
      </c>
      <c r="O1241" t="s">
        <v>24</v>
      </c>
      <c r="P1241">
        <v>0</v>
      </c>
      <c r="Q1241">
        <v>131421</v>
      </c>
      <c r="R1241" t="s">
        <v>1079</v>
      </c>
      <c r="S1241" s="1">
        <v>18846</v>
      </c>
      <c r="T1241">
        <v>8.5</v>
      </c>
      <c r="U1241" s="2">
        <v>0.02</v>
      </c>
      <c r="V1241" s="3">
        <v>0.69</v>
      </c>
      <c r="W1241" s="3">
        <v>0.31</v>
      </c>
      <c r="X1241" t="s">
        <v>1478</v>
      </c>
      <c r="Y1241" t="b">
        <v>0</v>
      </c>
    </row>
    <row r="1242" spans="1:25" x14ac:dyDescent="0.25">
      <c r="A1242" t="s">
        <v>1313</v>
      </c>
      <c r="B1242" t="s">
        <v>1479</v>
      </c>
      <c r="C1242" t="s">
        <v>1315</v>
      </c>
      <c r="D1242">
        <v>13570</v>
      </c>
      <c r="E1242">
        <v>32.9</v>
      </c>
      <c r="F1242">
        <v>548</v>
      </c>
      <c r="G1242">
        <v>14.4</v>
      </c>
      <c r="H1242">
        <v>1167</v>
      </c>
      <c r="I1242">
        <v>26.4</v>
      </c>
      <c r="J1242">
        <v>1527</v>
      </c>
      <c r="K1242">
        <v>48.6</v>
      </c>
      <c r="L1242">
        <v>832</v>
      </c>
      <c r="M1242">
        <v>31.9</v>
      </c>
      <c r="N1242">
        <v>1430</v>
      </c>
      <c r="O1242" t="s">
        <v>24</v>
      </c>
      <c r="P1242">
        <v>0</v>
      </c>
      <c r="Q1242">
        <v>131407</v>
      </c>
      <c r="R1242" t="s">
        <v>156</v>
      </c>
      <c r="S1242" s="1">
        <v>15468</v>
      </c>
      <c r="T1242">
        <v>12.8</v>
      </c>
      <c r="U1242" s="2">
        <v>0.12</v>
      </c>
      <c r="V1242" s="3">
        <v>0.28999999999999998</v>
      </c>
      <c r="W1242" s="3">
        <v>0.71</v>
      </c>
      <c r="X1242" t="s">
        <v>1479</v>
      </c>
      <c r="Y1242" t="b">
        <v>1</v>
      </c>
    </row>
    <row r="1243" spans="1:25" x14ac:dyDescent="0.25">
      <c r="A1243" t="s">
        <v>1313</v>
      </c>
      <c r="B1243" t="s">
        <v>1480</v>
      </c>
      <c r="C1243" t="s">
        <v>1315</v>
      </c>
      <c r="D1243">
        <v>13580</v>
      </c>
      <c r="E1243">
        <v>23.6</v>
      </c>
      <c r="F1243">
        <v>1105</v>
      </c>
      <c r="G1243">
        <v>18.3</v>
      </c>
      <c r="H1243">
        <v>904</v>
      </c>
      <c r="I1243">
        <v>20.399999999999999</v>
      </c>
      <c r="J1243">
        <v>1670</v>
      </c>
      <c r="K1243">
        <v>51.4</v>
      </c>
      <c r="L1243">
        <v>785</v>
      </c>
      <c r="M1243">
        <v>39.9</v>
      </c>
      <c r="N1243">
        <v>1120</v>
      </c>
      <c r="O1243" t="s">
        <v>24</v>
      </c>
      <c r="P1243">
        <v>0</v>
      </c>
      <c r="Q1243">
        <v>131378</v>
      </c>
      <c r="R1243" t="s">
        <v>156</v>
      </c>
      <c r="S1243" s="1">
        <v>14248</v>
      </c>
      <c r="T1243">
        <v>20.7</v>
      </c>
      <c r="U1243" s="2">
        <v>0.14000000000000001</v>
      </c>
      <c r="V1243" s="3">
        <v>0.33</v>
      </c>
      <c r="W1243" s="3">
        <v>0.67</v>
      </c>
      <c r="X1243" t="s">
        <v>1480</v>
      </c>
      <c r="Y1243" t="b">
        <v>1</v>
      </c>
    </row>
    <row r="1244" spans="1:25" x14ac:dyDescent="0.25">
      <c r="A1244" t="s">
        <v>1313</v>
      </c>
      <c r="B1244" t="s">
        <v>1481</v>
      </c>
      <c r="C1244" t="s">
        <v>1315</v>
      </c>
      <c r="D1244">
        <v>13590</v>
      </c>
      <c r="E1244">
        <v>19.5</v>
      </c>
      <c r="F1244">
        <v>1423</v>
      </c>
      <c r="G1244">
        <v>13</v>
      </c>
      <c r="H1244">
        <v>1305</v>
      </c>
      <c r="I1244">
        <v>29</v>
      </c>
      <c r="J1244">
        <v>1471</v>
      </c>
      <c r="K1244">
        <v>62.2</v>
      </c>
      <c r="L1244">
        <v>610</v>
      </c>
      <c r="M1244">
        <v>41.2</v>
      </c>
      <c r="N1244">
        <v>1075</v>
      </c>
      <c r="O1244" t="s">
        <v>24</v>
      </c>
      <c r="P1244">
        <v>0</v>
      </c>
      <c r="Q1244">
        <v>625128</v>
      </c>
      <c r="R1244" t="s">
        <v>359</v>
      </c>
      <c r="S1244" s="1">
        <v>8893</v>
      </c>
      <c r="T1244">
        <v>16.3</v>
      </c>
      <c r="U1244" s="2">
        <v>0.09</v>
      </c>
      <c r="V1244" s="3">
        <v>0.45</v>
      </c>
      <c r="W1244" s="3">
        <v>0.55000000000000004</v>
      </c>
      <c r="X1244" t="s">
        <v>1481</v>
      </c>
      <c r="Y1244" t="b">
        <v>0</v>
      </c>
    </row>
    <row r="1245" spans="1:25" x14ac:dyDescent="0.25">
      <c r="A1245" t="s">
        <v>1313</v>
      </c>
      <c r="B1245" t="s">
        <v>1482</v>
      </c>
      <c r="C1245" t="s">
        <v>1315</v>
      </c>
      <c r="D1245">
        <v>13600</v>
      </c>
      <c r="E1245">
        <v>29.7</v>
      </c>
      <c r="F1245">
        <v>705</v>
      </c>
      <c r="G1245">
        <v>11.5</v>
      </c>
      <c r="H1245">
        <v>1467</v>
      </c>
      <c r="I1245">
        <v>27.6</v>
      </c>
      <c r="J1245">
        <v>1503</v>
      </c>
      <c r="K1245">
        <v>20.9</v>
      </c>
      <c r="L1245">
        <v>1486</v>
      </c>
      <c r="M1245">
        <v>61.2</v>
      </c>
      <c r="N1245">
        <v>557</v>
      </c>
      <c r="O1245" t="s">
        <v>24</v>
      </c>
      <c r="P1245">
        <v>0</v>
      </c>
      <c r="Q1245">
        <v>661172</v>
      </c>
      <c r="R1245" t="s">
        <v>783</v>
      </c>
      <c r="S1245" s="1">
        <v>11348</v>
      </c>
      <c r="T1245">
        <v>15.5</v>
      </c>
      <c r="U1245" s="2">
        <v>0.18</v>
      </c>
      <c r="V1245" s="3">
        <v>0.44</v>
      </c>
      <c r="W1245" s="3">
        <v>0.56000000000000005</v>
      </c>
      <c r="X1245" t="s">
        <v>1482</v>
      </c>
      <c r="Y1245" t="b">
        <v>0</v>
      </c>
    </row>
    <row r="1246" spans="1:25" x14ac:dyDescent="0.25">
      <c r="A1246" t="s">
        <v>1313</v>
      </c>
      <c r="B1246" t="s">
        <v>1483</v>
      </c>
      <c r="C1246" t="s">
        <v>1315</v>
      </c>
      <c r="D1246">
        <v>13610</v>
      </c>
      <c r="E1246">
        <v>34.299999999999997</v>
      </c>
      <c r="F1246">
        <v>483</v>
      </c>
      <c r="G1246">
        <v>16.399999999999999</v>
      </c>
      <c r="H1246">
        <v>1017</v>
      </c>
      <c r="I1246">
        <v>19.899999999999999</v>
      </c>
      <c r="J1246">
        <v>1679</v>
      </c>
      <c r="K1246">
        <v>62.1</v>
      </c>
      <c r="L1246">
        <v>612</v>
      </c>
      <c r="M1246">
        <v>43.2</v>
      </c>
      <c r="N1246">
        <v>1010</v>
      </c>
      <c r="O1246" t="s">
        <v>24</v>
      </c>
      <c r="P1246">
        <v>0</v>
      </c>
      <c r="Q1246">
        <v>589271</v>
      </c>
      <c r="R1246" t="s">
        <v>65</v>
      </c>
      <c r="S1246" s="1">
        <v>2127</v>
      </c>
      <c r="T1246">
        <v>10.199999999999999</v>
      </c>
      <c r="U1246" s="2">
        <v>0.12</v>
      </c>
      <c r="V1246" s="3">
        <v>0.13</v>
      </c>
      <c r="W1246" s="3">
        <v>0.87</v>
      </c>
      <c r="X1246" t="s">
        <v>1483</v>
      </c>
      <c r="Y1246" t="b">
        <v>0</v>
      </c>
    </row>
    <row r="1247" spans="1:25" x14ac:dyDescent="0.25">
      <c r="A1247" t="s">
        <v>1313</v>
      </c>
      <c r="B1247" t="s">
        <v>1484</v>
      </c>
      <c r="C1247" t="s">
        <v>1315</v>
      </c>
      <c r="D1247">
        <v>13620</v>
      </c>
      <c r="E1247">
        <v>29.4</v>
      </c>
      <c r="F1247">
        <v>727</v>
      </c>
      <c r="G1247">
        <v>14.8</v>
      </c>
      <c r="H1247">
        <v>1138</v>
      </c>
      <c r="I1247">
        <v>28.5</v>
      </c>
      <c r="J1247">
        <v>1483</v>
      </c>
      <c r="K1247">
        <v>48.4</v>
      </c>
      <c r="L1247">
        <v>833</v>
      </c>
      <c r="M1247">
        <v>40.299999999999997</v>
      </c>
      <c r="N1247">
        <v>1106</v>
      </c>
      <c r="O1247" t="s">
        <v>24</v>
      </c>
      <c r="P1247">
        <v>0</v>
      </c>
      <c r="Q1247">
        <v>131509</v>
      </c>
      <c r="R1247" t="s">
        <v>65</v>
      </c>
      <c r="S1247" s="1">
        <v>8782</v>
      </c>
      <c r="T1247">
        <v>6.7</v>
      </c>
      <c r="U1247" s="2">
        <v>0.05</v>
      </c>
      <c r="V1247" s="3">
        <v>0.39</v>
      </c>
      <c r="W1247" s="3">
        <v>0.61</v>
      </c>
      <c r="X1247" t="s">
        <v>1484</v>
      </c>
      <c r="Y1247" t="b">
        <v>0</v>
      </c>
    </row>
    <row r="1248" spans="1:25" x14ac:dyDescent="0.25">
      <c r="A1248" t="s">
        <v>1313</v>
      </c>
      <c r="B1248" t="s">
        <v>1485</v>
      </c>
      <c r="C1248" t="s">
        <v>1315</v>
      </c>
      <c r="D1248">
        <v>13630</v>
      </c>
      <c r="E1248">
        <v>21.5</v>
      </c>
      <c r="F1248">
        <v>1269</v>
      </c>
      <c r="G1248">
        <v>20.3</v>
      </c>
      <c r="H1248">
        <v>797</v>
      </c>
      <c r="I1248">
        <v>23</v>
      </c>
      <c r="J1248">
        <v>1612</v>
      </c>
      <c r="K1248">
        <v>73.2</v>
      </c>
      <c r="L1248">
        <v>365</v>
      </c>
      <c r="M1248">
        <v>31.4</v>
      </c>
      <c r="N1248">
        <v>1448</v>
      </c>
      <c r="O1248" t="s">
        <v>24</v>
      </c>
      <c r="P1248">
        <v>0</v>
      </c>
      <c r="Q1248">
        <v>589352</v>
      </c>
      <c r="R1248" t="s">
        <v>65</v>
      </c>
      <c r="S1248" s="1">
        <v>5760</v>
      </c>
      <c r="T1248">
        <v>16.100000000000001</v>
      </c>
      <c r="U1248" s="2">
        <v>0.05</v>
      </c>
      <c r="V1248" s="3">
        <v>0.18</v>
      </c>
      <c r="W1248" s="3">
        <v>0.82</v>
      </c>
      <c r="X1248" t="s">
        <v>1485</v>
      </c>
      <c r="Y1248" t="b">
        <v>0</v>
      </c>
    </row>
    <row r="1249" spans="1:25" x14ac:dyDescent="0.25">
      <c r="A1249" t="s">
        <v>1313</v>
      </c>
      <c r="B1249" t="s">
        <v>1486</v>
      </c>
      <c r="C1249" t="s">
        <v>1315</v>
      </c>
      <c r="D1249">
        <v>13640</v>
      </c>
      <c r="E1249">
        <v>12</v>
      </c>
      <c r="F1249">
        <v>1877</v>
      </c>
      <c r="G1249">
        <v>10.6</v>
      </c>
      <c r="H1249">
        <v>1577</v>
      </c>
      <c r="I1249">
        <v>45.9</v>
      </c>
      <c r="J1249">
        <v>1099</v>
      </c>
      <c r="K1249">
        <v>18.8</v>
      </c>
      <c r="L1249">
        <v>1604</v>
      </c>
      <c r="M1249">
        <v>49.8</v>
      </c>
      <c r="N1249">
        <v>805</v>
      </c>
      <c r="O1249" t="s">
        <v>24</v>
      </c>
      <c r="P1249">
        <v>0</v>
      </c>
      <c r="Q1249">
        <v>131543</v>
      </c>
      <c r="R1249" t="s">
        <v>1487</v>
      </c>
      <c r="S1249" s="1">
        <v>52678</v>
      </c>
      <c r="T1249">
        <v>34.5</v>
      </c>
      <c r="U1249" s="2">
        <v>0.02</v>
      </c>
      <c r="V1249" s="3">
        <v>0.24</v>
      </c>
      <c r="W1249" s="3">
        <v>0.76</v>
      </c>
      <c r="X1249" t="s">
        <v>1486</v>
      </c>
      <c r="Y1249" t="b">
        <v>0</v>
      </c>
    </row>
    <row r="1250" spans="1:25" x14ac:dyDescent="0.25">
      <c r="A1250" t="s">
        <v>1313</v>
      </c>
      <c r="B1250" t="s">
        <v>1488</v>
      </c>
      <c r="C1250" t="s">
        <v>1315</v>
      </c>
      <c r="D1250">
        <v>13650</v>
      </c>
      <c r="E1250">
        <v>13.1</v>
      </c>
      <c r="F1250">
        <v>1839</v>
      </c>
      <c r="G1250">
        <v>8.6</v>
      </c>
      <c r="H1250">
        <v>1846</v>
      </c>
      <c r="I1250">
        <v>51.3</v>
      </c>
      <c r="J1250">
        <v>986</v>
      </c>
      <c r="K1250">
        <v>15.8</v>
      </c>
      <c r="L1250">
        <v>1886</v>
      </c>
      <c r="M1250">
        <v>62.8</v>
      </c>
      <c r="N1250">
        <v>523</v>
      </c>
      <c r="O1250" t="s">
        <v>24</v>
      </c>
      <c r="P1250">
        <v>0</v>
      </c>
      <c r="Q1250">
        <v>715222</v>
      </c>
      <c r="R1250" t="s">
        <v>1489</v>
      </c>
      <c r="S1250" s="1">
        <v>28916</v>
      </c>
      <c r="T1250">
        <v>21.6</v>
      </c>
      <c r="U1250" s="2">
        <v>0.03</v>
      </c>
      <c r="V1250" s="3">
        <v>0.63</v>
      </c>
      <c r="W1250" s="3">
        <v>0.37</v>
      </c>
      <c r="X1250" t="s">
        <v>1488</v>
      </c>
      <c r="Y1250" t="b">
        <v>0</v>
      </c>
    </row>
    <row r="1251" spans="1:25" x14ac:dyDescent="0.25">
      <c r="A1251" t="s">
        <v>1313</v>
      </c>
      <c r="B1251" t="s">
        <v>1490</v>
      </c>
      <c r="C1251" t="s">
        <v>1315</v>
      </c>
      <c r="D1251">
        <v>13660</v>
      </c>
      <c r="E1251">
        <v>22.2</v>
      </c>
      <c r="F1251">
        <v>1213</v>
      </c>
      <c r="G1251">
        <v>17.8</v>
      </c>
      <c r="H1251">
        <v>929</v>
      </c>
      <c r="I1251">
        <v>20.6</v>
      </c>
      <c r="J1251">
        <v>1667</v>
      </c>
      <c r="K1251">
        <v>74.5</v>
      </c>
      <c r="L1251">
        <v>344</v>
      </c>
      <c r="M1251">
        <v>28.8</v>
      </c>
      <c r="N1251">
        <v>1549</v>
      </c>
      <c r="O1251" t="s">
        <v>24</v>
      </c>
      <c r="P1251">
        <v>0</v>
      </c>
      <c r="Q1251">
        <v>623853</v>
      </c>
      <c r="R1251" t="s">
        <v>228</v>
      </c>
      <c r="S1251" s="1">
        <v>8459</v>
      </c>
      <c r="T1251">
        <v>15</v>
      </c>
      <c r="U1251" s="2">
        <v>0.08</v>
      </c>
      <c r="V1251" s="3">
        <v>0.51</v>
      </c>
      <c r="W1251" s="3">
        <v>0.49</v>
      </c>
      <c r="X1251" t="s">
        <v>1490</v>
      </c>
      <c r="Y1251" t="b">
        <v>0</v>
      </c>
    </row>
    <row r="1252" spans="1:25" x14ac:dyDescent="0.25">
      <c r="A1252" t="s">
        <v>1313</v>
      </c>
      <c r="B1252" t="s">
        <v>1491</v>
      </c>
      <c r="C1252" t="s">
        <v>1315</v>
      </c>
      <c r="D1252">
        <v>13670</v>
      </c>
      <c r="E1252">
        <v>13.9</v>
      </c>
      <c r="F1252">
        <v>1808</v>
      </c>
      <c r="G1252">
        <v>25.1</v>
      </c>
      <c r="H1252">
        <v>607</v>
      </c>
      <c r="I1252">
        <v>27.4</v>
      </c>
      <c r="J1252">
        <v>1509</v>
      </c>
      <c r="K1252">
        <v>42.1</v>
      </c>
      <c r="L1252">
        <v>935</v>
      </c>
      <c r="M1252">
        <v>28.7</v>
      </c>
      <c r="N1252">
        <v>1553</v>
      </c>
      <c r="O1252" t="s">
        <v>24</v>
      </c>
      <c r="P1252">
        <v>0</v>
      </c>
      <c r="Q1252">
        <v>623883</v>
      </c>
      <c r="R1252" t="s">
        <v>228</v>
      </c>
      <c r="S1252" s="1">
        <v>7618</v>
      </c>
      <c r="T1252">
        <v>22.7</v>
      </c>
      <c r="U1252" s="2">
        <v>0.06</v>
      </c>
      <c r="V1252" s="3">
        <v>0.3</v>
      </c>
      <c r="W1252" s="3">
        <v>0.7</v>
      </c>
      <c r="X1252" t="s">
        <v>1491</v>
      </c>
      <c r="Y1252" t="b">
        <v>0</v>
      </c>
    </row>
    <row r="1253" spans="1:25" x14ac:dyDescent="0.25">
      <c r="A1253" t="s">
        <v>1313</v>
      </c>
      <c r="B1253" t="s">
        <v>1492</v>
      </c>
      <c r="C1253" t="s">
        <v>1315</v>
      </c>
      <c r="D1253">
        <v>13680</v>
      </c>
      <c r="E1253">
        <v>23.5</v>
      </c>
      <c r="F1253">
        <v>1112</v>
      </c>
      <c r="G1253">
        <v>22.2</v>
      </c>
      <c r="H1253">
        <v>720</v>
      </c>
      <c r="I1253">
        <v>25</v>
      </c>
      <c r="J1253">
        <v>1562</v>
      </c>
      <c r="K1253">
        <v>72.900000000000006</v>
      </c>
      <c r="L1253">
        <v>371</v>
      </c>
      <c r="M1253">
        <v>26.5</v>
      </c>
      <c r="N1253">
        <v>1639</v>
      </c>
      <c r="O1253" t="s">
        <v>24</v>
      </c>
      <c r="P1253">
        <v>0</v>
      </c>
      <c r="Q1253">
        <v>943</v>
      </c>
      <c r="R1253" t="s">
        <v>228</v>
      </c>
      <c r="S1253" s="1">
        <v>8748</v>
      </c>
      <c r="T1253">
        <v>15.6</v>
      </c>
      <c r="U1253" s="2">
        <v>0.04</v>
      </c>
      <c r="V1253" s="3">
        <v>0.44</v>
      </c>
      <c r="W1253" s="3">
        <v>0.56000000000000005</v>
      </c>
      <c r="X1253" t="s">
        <v>1492</v>
      </c>
      <c r="Y1253" t="b">
        <v>0</v>
      </c>
    </row>
    <row r="1254" spans="1:25" x14ac:dyDescent="0.25">
      <c r="A1254" t="s">
        <v>1313</v>
      </c>
      <c r="B1254" t="s">
        <v>1493</v>
      </c>
      <c r="C1254" t="s">
        <v>1315</v>
      </c>
      <c r="D1254">
        <v>13690</v>
      </c>
      <c r="E1254">
        <v>19.7</v>
      </c>
      <c r="F1254">
        <v>1402</v>
      </c>
      <c r="G1254">
        <v>13.6</v>
      </c>
      <c r="H1254">
        <v>1242</v>
      </c>
      <c r="I1254">
        <v>37.1</v>
      </c>
      <c r="J1254">
        <v>1275</v>
      </c>
      <c r="K1254">
        <v>36.9</v>
      </c>
      <c r="L1254">
        <v>1051</v>
      </c>
      <c r="M1254">
        <v>41.1</v>
      </c>
      <c r="N1254">
        <v>1078</v>
      </c>
      <c r="O1254" t="s">
        <v>24</v>
      </c>
      <c r="P1254">
        <v>0</v>
      </c>
      <c r="Q1254">
        <v>583815</v>
      </c>
      <c r="R1254" t="s">
        <v>904</v>
      </c>
      <c r="S1254" s="1">
        <v>56586</v>
      </c>
      <c r="T1254">
        <v>22</v>
      </c>
      <c r="U1254" s="2">
        <v>0.01</v>
      </c>
      <c r="V1254" s="3">
        <v>0.4</v>
      </c>
      <c r="W1254" s="3">
        <v>0.6</v>
      </c>
      <c r="X1254" t="s">
        <v>1493</v>
      </c>
      <c r="Y1254" t="b">
        <v>0</v>
      </c>
    </row>
    <row r="1255" spans="1:25" x14ac:dyDescent="0.25">
      <c r="A1255" t="s">
        <v>1313</v>
      </c>
      <c r="B1255" t="s">
        <v>1494</v>
      </c>
      <c r="C1255" t="s">
        <v>1315</v>
      </c>
      <c r="D1255">
        <v>13700</v>
      </c>
      <c r="E1255">
        <v>24.9</v>
      </c>
      <c r="F1255">
        <v>1010</v>
      </c>
      <c r="G1255">
        <v>18.899999999999999</v>
      </c>
      <c r="H1255">
        <v>871</v>
      </c>
      <c r="I1255">
        <v>37.799999999999997</v>
      </c>
      <c r="J1255">
        <v>1261</v>
      </c>
      <c r="K1255">
        <v>35.799999999999997</v>
      </c>
      <c r="L1255">
        <v>1079</v>
      </c>
      <c r="M1255">
        <v>31</v>
      </c>
      <c r="N1255">
        <v>1466</v>
      </c>
      <c r="O1255" t="s">
        <v>24</v>
      </c>
      <c r="P1255">
        <v>0</v>
      </c>
      <c r="Q1255">
        <v>633321</v>
      </c>
      <c r="R1255" t="s">
        <v>226</v>
      </c>
      <c r="S1255" s="1">
        <v>80478</v>
      </c>
      <c r="T1255">
        <v>67.5</v>
      </c>
      <c r="U1255" s="2">
        <v>0.04</v>
      </c>
      <c r="V1255" s="3">
        <v>0.55000000000000004</v>
      </c>
      <c r="W1255" s="3">
        <v>0.45</v>
      </c>
      <c r="X1255" t="s">
        <v>1494</v>
      </c>
      <c r="Y1255" t="b">
        <v>0</v>
      </c>
    </row>
    <row r="1256" spans="1:25" x14ac:dyDescent="0.25">
      <c r="A1256" t="s">
        <v>1313</v>
      </c>
      <c r="B1256" t="s">
        <v>1495</v>
      </c>
      <c r="C1256" t="s">
        <v>1315</v>
      </c>
      <c r="D1256">
        <v>13710</v>
      </c>
      <c r="E1256">
        <v>19.100000000000001</v>
      </c>
      <c r="F1256">
        <v>1459</v>
      </c>
      <c r="G1256">
        <v>23.8</v>
      </c>
      <c r="H1256">
        <v>664</v>
      </c>
      <c r="I1256">
        <v>26.3</v>
      </c>
      <c r="J1256">
        <v>1534</v>
      </c>
      <c r="K1256">
        <v>33.5</v>
      </c>
      <c r="L1256">
        <v>1122</v>
      </c>
      <c r="M1256">
        <v>48.6</v>
      </c>
      <c r="N1256">
        <v>848</v>
      </c>
      <c r="O1256" t="s">
        <v>24</v>
      </c>
      <c r="P1256">
        <v>11</v>
      </c>
      <c r="Q1256">
        <v>623850</v>
      </c>
      <c r="R1256" t="s">
        <v>228</v>
      </c>
      <c r="S1256" s="1">
        <v>9970</v>
      </c>
      <c r="T1256">
        <v>18.600000000000001</v>
      </c>
      <c r="U1256" s="2">
        <v>0.09</v>
      </c>
      <c r="V1256" s="3">
        <v>0.52</v>
      </c>
      <c r="W1256" s="3">
        <v>0.48</v>
      </c>
      <c r="X1256" t="s">
        <v>1496</v>
      </c>
      <c r="Y1256" t="b">
        <v>0</v>
      </c>
    </row>
    <row r="1257" spans="1:25" x14ac:dyDescent="0.25">
      <c r="A1257" t="s">
        <v>1313</v>
      </c>
      <c r="B1257" t="s">
        <v>1497</v>
      </c>
      <c r="C1257" t="s">
        <v>1315</v>
      </c>
      <c r="D1257">
        <v>13720</v>
      </c>
      <c r="E1257">
        <v>23.1</v>
      </c>
      <c r="F1257">
        <v>1144</v>
      </c>
      <c r="G1257">
        <v>10.7</v>
      </c>
      <c r="H1257">
        <v>1561</v>
      </c>
      <c r="I1257">
        <v>45.7</v>
      </c>
      <c r="J1257">
        <v>1104</v>
      </c>
      <c r="K1257">
        <v>16.7</v>
      </c>
      <c r="L1257">
        <v>1786</v>
      </c>
      <c r="M1257">
        <v>19.8</v>
      </c>
      <c r="N1257">
        <v>1873</v>
      </c>
      <c r="O1257" t="s">
        <v>24</v>
      </c>
      <c r="P1257">
        <v>0</v>
      </c>
      <c r="Q1257">
        <v>724811</v>
      </c>
      <c r="R1257" t="s">
        <v>296</v>
      </c>
      <c r="S1257" s="1">
        <v>3820</v>
      </c>
      <c r="T1257">
        <v>15.9</v>
      </c>
      <c r="U1257" s="2">
        <v>0</v>
      </c>
      <c r="V1257" s="3">
        <v>0.01</v>
      </c>
      <c r="W1257" s="3">
        <v>0.99</v>
      </c>
      <c r="X1257" t="s">
        <v>1497</v>
      </c>
      <c r="Y1257" t="b">
        <v>0</v>
      </c>
    </row>
    <row r="1258" spans="1:25" x14ac:dyDescent="0.25">
      <c r="A1258" t="s">
        <v>1313</v>
      </c>
      <c r="B1258" t="s">
        <v>1498</v>
      </c>
      <c r="C1258" t="s">
        <v>1315</v>
      </c>
      <c r="D1258">
        <v>13730</v>
      </c>
      <c r="E1258">
        <v>15.2</v>
      </c>
      <c r="F1258">
        <v>1745</v>
      </c>
      <c r="G1258">
        <v>20.3</v>
      </c>
      <c r="H1258">
        <v>798</v>
      </c>
      <c r="I1258">
        <v>35</v>
      </c>
      <c r="J1258">
        <v>1327</v>
      </c>
      <c r="K1258">
        <v>61.6</v>
      </c>
      <c r="L1258">
        <v>621</v>
      </c>
      <c r="M1258">
        <v>26.8</v>
      </c>
      <c r="N1258">
        <v>1625</v>
      </c>
      <c r="O1258" t="s">
        <v>24</v>
      </c>
      <c r="P1258">
        <v>0</v>
      </c>
      <c r="Q1258">
        <v>690697</v>
      </c>
      <c r="R1258" t="s">
        <v>228</v>
      </c>
      <c r="S1258" s="1">
        <v>28128</v>
      </c>
      <c r="T1258">
        <v>33.1</v>
      </c>
      <c r="U1258" s="2">
        <v>0.03</v>
      </c>
      <c r="V1258" s="3">
        <v>0.39</v>
      </c>
      <c r="W1258" s="3">
        <v>0.61</v>
      </c>
      <c r="X1258" t="s">
        <v>1498</v>
      </c>
      <c r="Y1258" t="b">
        <v>0</v>
      </c>
    </row>
    <row r="1259" spans="1:25" x14ac:dyDescent="0.25">
      <c r="A1259" t="s">
        <v>1313</v>
      </c>
      <c r="B1259" t="s">
        <v>1499</v>
      </c>
      <c r="C1259" t="s">
        <v>1315</v>
      </c>
      <c r="D1259">
        <v>13740</v>
      </c>
      <c r="E1259">
        <v>43.8</v>
      </c>
      <c r="F1259">
        <v>227</v>
      </c>
      <c r="G1259">
        <v>14.9</v>
      </c>
      <c r="H1259">
        <v>1134</v>
      </c>
      <c r="I1259">
        <v>10.7</v>
      </c>
      <c r="J1259">
        <v>1845</v>
      </c>
      <c r="K1259">
        <v>50.2</v>
      </c>
      <c r="L1259">
        <v>805</v>
      </c>
      <c r="M1259">
        <v>25.5</v>
      </c>
      <c r="N1259">
        <v>1683</v>
      </c>
      <c r="O1259" t="s">
        <v>24</v>
      </c>
      <c r="P1259">
        <v>0</v>
      </c>
      <c r="Q1259">
        <v>131601</v>
      </c>
      <c r="R1259" t="s">
        <v>156</v>
      </c>
      <c r="S1259" s="1">
        <v>5032</v>
      </c>
      <c r="T1259">
        <v>9.5</v>
      </c>
      <c r="U1259" s="2">
        <v>7.0000000000000007E-2</v>
      </c>
      <c r="V1259" s="3">
        <v>0.25</v>
      </c>
      <c r="W1259" s="3">
        <v>0.75</v>
      </c>
      <c r="X1259" t="s">
        <v>1499</v>
      </c>
      <c r="Y1259" t="b">
        <v>1</v>
      </c>
    </row>
    <row r="1260" spans="1:25" x14ac:dyDescent="0.25">
      <c r="A1260" t="s">
        <v>1313</v>
      </c>
      <c r="B1260" t="s">
        <v>1500</v>
      </c>
      <c r="C1260" t="s">
        <v>1315</v>
      </c>
      <c r="D1260">
        <v>13750</v>
      </c>
      <c r="E1260">
        <v>19.7</v>
      </c>
      <c r="F1260">
        <v>1403</v>
      </c>
      <c r="G1260">
        <v>25</v>
      </c>
      <c r="H1260">
        <v>612</v>
      </c>
      <c r="I1260">
        <v>30.2</v>
      </c>
      <c r="J1260">
        <v>1438</v>
      </c>
      <c r="K1260">
        <v>63</v>
      </c>
      <c r="L1260">
        <v>591</v>
      </c>
      <c r="M1260">
        <v>34.700000000000003</v>
      </c>
      <c r="N1260">
        <v>1331</v>
      </c>
      <c r="O1260" t="s">
        <v>24</v>
      </c>
      <c r="P1260">
        <v>0</v>
      </c>
      <c r="Q1260">
        <v>844</v>
      </c>
      <c r="R1260" t="s">
        <v>228</v>
      </c>
      <c r="S1260" s="1">
        <v>8244</v>
      </c>
      <c r="T1260">
        <v>16.2</v>
      </c>
      <c r="U1260" s="2">
        <v>0.08</v>
      </c>
      <c r="V1260" s="3">
        <v>0.32</v>
      </c>
      <c r="W1260" s="3">
        <v>0.68</v>
      </c>
      <c r="X1260" t="s">
        <v>1500</v>
      </c>
      <c r="Y1260" t="b">
        <v>0</v>
      </c>
    </row>
    <row r="1261" spans="1:25" x14ac:dyDescent="0.25">
      <c r="A1261" t="s">
        <v>1313</v>
      </c>
      <c r="B1261" t="s">
        <v>1501</v>
      </c>
      <c r="C1261" t="s">
        <v>1315</v>
      </c>
      <c r="D1261">
        <v>13760</v>
      </c>
      <c r="E1261">
        <v>24.8</v>
      </c>
      <c r="F1261">
        <v>1019</v>
      </c>
      <c r="G1261">
        <v>9</v>
      </c>
      <c r="H1261">
        <v>1797</v>
      </c>
      <c r="I1261">
        <v>14.9</v>
      </c>
      <c r="J1261">
        <v>1768</v>
      </c>
      <c r="K1261">
        <v>17.5</v>
      </c>
      <c r="L1261">
        <v>1701</v>
      </c>
      <c r="M1261">
        <v>33.6</v>
      </c>
      <c r="N1261">
        <v>1367</v>
      </c>
      <c r="O1261" t="s">
        <v>24</v>
      </c>
      <c r="P1261">
        <v>0</v>
      </c>
      <c r="Q1261">
        <v>131649</v>
      </c>
      <c r="R1261" t="s">
        <v>572</v>
      </c>
      <c r="S1261" s="1">
        <v>11055</v>
      </c>
      <c r="T1261">
        <v>7.9</v>
      </c>
      <c r="U1261" s="2">
        <v>0.14000000000000001</v>
      </c>
      <c r="V1261" s="3">
        <v>0.31</v>
      </c>
      <c r="W1261" s="3">
        <v>0.69</v>
      </c>
      <c r="X1261" t="s">
        <v>1501</v>
      </c>
      <c r="Y1261" t="b">
        <v>0</v>
      </c>
    </row>
    <row r="1262" spans="1:25" x14ac:dyDescent="0.25">
      <c r="A1262" t="s">
        <v>1313</v>
      </c>
      <c r="B1262" t="s">
        <v>1502</v>
      </c>
      <c r="C1262" t="s">
        <v>1315</v>
      </c>
      <c r="D1262">
        <v>13770</v>
      </c>
      <c r="E1262">
        <v>26.5</v>
      </c>
      <c r="F1262">
        <v>911</v>
      </c>
      <c r="G1262">
        <v>9.9</v>
      </c>
      <c r="H1262">
        <v>1657</v>
      </c>
      <c r="I1262">
        <v>16</v>
      </c>
      <c r="J1262">
        <v>1745</v>
      </c>
      <c r="K1262">
        <v>22.2</v>
      </c>
      <c r="L1262">
        <v>1434</v>
      </c>
      <c r="M1262">
        <v>22.4</v>
      </c>
      <c r="N1262">
        <v>1789</v>
      </c>
      <c r="O1262" t="s">
        <v>24</v>
      </c>
      <c r="P1262">
        <v>0</v>
      </c>
      <c r="Q1262">
        <v>131309</v>
      </c>
      <c r="R1262" t="s">
        <v>572</v>
      </c>
      <c r="S1262" s="1">
        <v>21170</v>
      </c>
      <c r="T1262">
        <v>8</v>
      </c>
      <c r="U1262" s="2">
        <v>0.03</v>
      </c>
      <c r="V1262" s="3">
        <v>0.3</v>
      </c>
      <c r="W1262" s="3">
        <v>0.7</v>
      </c>
      <c r="X1262" t="s">
        <v>1502</v>
      </c>
      <c r="Y1262" t="b">
        <v>0</v>
      </c>
    </row>
    <row r="1263" spans="1:25" x14ac:dyDescent="0.25">
      <c r="A1263" t="s">
        <v>1313</v>
      </c>
      <c r="B1263" t="s">
        <v>1503</v>
      </c>
      <c r="C1263" t="s">
        <v>1315</v>
      </c>
      <c r="D1263">
        <v>13780</v>
      </c>
      <c r="E1263">
        <v>29.1</v>
      </c>
      <c r="F1263">
        <v>741</v>
      </c>
      <c r="G1263">
        <v>10.6</v>
      </c>
      <c r="H1263">
        <v>1578</v>
      </c>
      <c r="I1263">
        <v>30.3</v>
      </c>
      <c r="J1263">
        <v>1435</v>
      </c>
      <c r="K1263">
        <v>17.3</v>
      </c>
      <c r="L1263">
        <v>1725</v>
      </c>
      <c r="M1263">
        <v>37</v>
      </c>
      <c r="N1263">
        <v>1238</v>
      </c>
      <c r="O1263" t="s">
        <v>24</v>
      </c>
      <c r="P1263">
        <v>0</v>
      </c>
      <c r="Q1263">
        <v>587628</v>
      </c>
      <c r="R1263" t="s">
        <v>942</v>
      </c>
      <c r="S1263" s="1">
        <v>43108</v>
      </c>
      <c r="T1263">
        <v>11.7</v>
      </c>
      <c r="U1263" s="2">
        <v>0.01</v>
      </c>
      <c r="V1263" s="3">
        <v>0.46</v>
      </c>
      <c r="W1263" s="3">
        <v>0.54</v>
      </c>
      <c r="X1263" t="s">
        <v>1503</v>
      </c>
      <c r="Y1263" t="b">
        <v>0</v>
      </c>
    </row>
    <row r="1264" spans="1:25" x14ac:dyDescent="0.25">
      <c r="A1264" t="s">
        <v>1313</v>
      </c>
      <c r="B1264" t="s">
        <v>1504</v>
      </c>
      <c r="C1264" t="s">
        <v>1315</v>
      </c>
      <c r="D1264">
        <v>13790</v>
      </c>
      <c r="E1264">
        <v>33.200000000000003</v>
      </c>
      <c r="F1264">
        <v>539</v>
      </c>
      <c r="G1264">
        <v>16.5</v>
      </c>
      <c r="H1264">
        <v>1010</v>
      </c>
      <c r="I1264">
        <v>19.7</v>
      </c>
      <c r="J1264">
        <v>1684</v>
      </c>
      <c r="K1264">
        <v>36.5</v>
      </c>
      <c r="L1264">
        <v>1062</v>
      </c>
      <c r="M1264">
        <v>38.200000000000003</v>
      </c>
      <c r="N1264">
        <v>1183</v>
      </c>
      <c r="O1264" t="s">
        <v>24</v>
      </c>
      <c r="P1264">
        <v>0</v>
      </c>
      <c r="Q1264">
        <v>609243</v>
      </c>
      <c r="R1264" t="s">
        <v>65</v>
      </c>
      <c r="S1264" s="1">
        <v>2678</v>
      </c>
      <c r="T1264">
        <v>14.5</v>
      </c>
      <c r="U1264" s="2">
        <v>0.06</v>
      </c>
      <c r="V1264" s="3">
        <v>1</v>
      </c>
      <c r="W1264" s="3">
        <v>0</v>
      </c>
      <c r="X1264" t="s">
        <v>1504</v>
      </c>
      <c r="Y1264" t="b">
        <v>0</v>
      </c>
    </row>
    <row r="1265" spans="1:25" x14ac:dyDescent="0.25">
      <c r="A1265" t="s">
        <v>1313</v>
      </c>
      <c r="B1265" t="s">
        <v>1505</v>
      </c>
      <c r="C1265" t="s">
        <v>1315</v>
      </c>
      <c r="D1265">
        <v>13800</v>
      </c>
      <c r="E1265">
        <v>25.1</v>
      </c>
      <c r="F1265">
        <v>995</v>
      </c>
      <c r="G1265">
        <v>9</v>
      </c>
      <c r="H1265">
        <v>1800</v>
      </c>
      <c r="I1265">
        <v>7.4</v>
      </c>
      <c r="J1265">
        <v>1888</v>
      </c>
      <c r="K1265">
        <v>18.899999999999999</v>
      </c>
      <c r="L1265">
        <v>1599</v>
      </c>
      <c r="M1265">
        <v>21.5</v>
      </c>
      <c r="N1265">
        <v>1822</v>
      </c>
      <c r="O1265" t="s">
        <v>24</v>
      </c>
      <c r="P1265">
        <v>0</v>
      </c>
      <c r="Q1265">
        <v>688753</v>
      </c>
      <c r="R1265" t="s">
        <v>572</v>
      </c>
      <c r="S1265" s="1">
        <v>7478</v>
      </c>
      <c r="T1265">
        <v>10.1</v>
      </c>
      <c r="U1265" s="2">
        <v>0.02</v>
      </c>
      <c r="V1265" s="3">
        <v>0.56000000000000005</v>
      </c>
      <c r="W1265" s="3">
        <v>0.44</v>
      </c>
      <c r="X1265" t="s">
        <v>1505</v>
      </c>
      <c r="Y1265" t="b">
        <v>0</v>
      </c>
    </row>
    <row r="1266" spans="1:25" x14ac:dyDescent="0.25">
      <c r="A1266" t="s">
        <v>1313</v>
      </c>
      <c r="B1266" t="s">
        <v>1506</v>
      </c>
      <c r="C1266" t="s">
        <v>1315</v>
      </c>
      <c r="D1266">
        <v>13810</v>
      </c>
      <c r="E1266">
        <v>18.5</v>
      </c>
      <c r="F1266">
        <v>1507</v>
      </c>
      <c r="G1266">
        <v>13.8</v>
      </c>
      <c r="H1266">
        <v>1228</v>
      </c>
      <c r="I1266">
        <v>37.299999999999997</v>
      </c>
      <c r="J1266">
        <v>1269</v>
      </c>
      <c r="K1266">
        <v>18.5</v>
      </c>
      <c r="L1266">
        <v>1624</v>
      </c>
      <c r="M1266">
        <v>36.1</v>
      </c>
      <c r="N1266">
        <v>1273</v>
      </c>
      <c r="O1266" t="s">
        <v>24</v>
      </c>
      <c r="P1266">
        <v>0</v>
      </c>
      <c r="Q1266">
        <v>623451</v>
      </c>
      <c r="R1266" t="s">
        <v>777</v>
      </c>
      <c r="S1266" s="1">
        <v>5096</v>
      </c>
      <c r="T1266">
        <v>13.7</v>
      </c>
      <c r="U1266" s="2">
        <v>0.06</v>
      </c>
      <c r="V1266" s="3">
        <v>0.32</v>
      </c>
      <c r="W1266" s="3">
        <v>0.68</v>
      </c>
      <c r="X1266" t="s">
        <v>1506</v>
      </c>
      <c r="Y1266" t="b">
        <v>0</v>
      </c>
    </row>
    <row r="1267" spans="1:25" x14ac:dyDescent="0.25">
      <c r="A1267" t="s">
        <v>1313</v>
      </c>
      <c r="B1267" t="s">
        <v>1507</v>
      </c>
      <c r="C1267" t="s">
        <v>1315</v>
      </c>
      <c r="D1267">
        <v>13820</v>
      </c>
      <c r="E1267">
        <v>16.7</v>
      </c>
      <c r="F1267">
        <v>1653</v>
      </c>
      <c r="G1267">
        <v>14.6</v>
      </c>
      <c r="H1267">
        <v>1155</v>
      </c>
      <c r="I1267">
        <v>35</v>
      </c>
      <c r="J1267">
        <v>1328</v>
      </c>
      <c r="K1267">
        <v>16.899999999999999</v>
      </c>
      <c r="L1267">
        <v>1765</v>
      </c>
      <c r="M1267">
        <v>41</v>
      </c>
      <c r="N1267">
        <v>1081</v>
      </c>
      <c r="O1267" t="s">
        <v>24</v>
      </c>
      <c r="P1267">
        <v>0</v>
      </c>
      <c r="Q1267">
        <v>708623</v>
      </c>
      <c r="R1267" t="s">
        <v>922</v>
      </c>
      <c r="S1267" s="1">
        <v>15820</v>
      </c>
      <c r="T1267">
        <v>17.5</v>
      </c>
      <c r="U1267" s="2">
        <v>0.06</v>
      </c>
      <c r="V1267" s="3">
        <v>0.56000000000000005</v>
      </c>
      <c r="W1267" s="3">
        <v>0.44</v>
      </c>
      <c r="X1267" t="s">
        <v>1507</v>
      </c>
      <c r="Y1267" t="b">
        <v>0</v>
      </c>
    </row>
    <row r="1268" spans="1:25" x14ac:dyDescent="0.25">
      <c r="A1268" t="s">
        <v>1313</v>
      </c>
      <c r="B1268" t="s">
        <v>1508</v>
      </c>
      <c r="C1268" t="s">
        <v>1315</v>
      </c>
      <c r="D1268">
        <v>13830</v>
      </c>
      <c r="E1268">
        <v>29.1</v>
      </c>
      <c r="F1268">
        <v>742</v>
      </c>
      <c r="G1268">
        <v>18.7</v>
      </c>
      <c r="H1268">
        <v>884</v>
      </c>
      <c r="I1268">
        <v>29.8</v>
      </c>
      <c r="J1268">
        <v>1449</v>
      </c>
      <c r="K1268">
        <v>79.5</v>
      </c>
      <c r="L1268">
        <v>271</v>
      </c>
      <c r="M1268">
        <v>26.6</v>
      </c>
      <c r="N1268">
        <v>1633</v>
      </c>
      <c r="O1268" t="s">
        <v>24</v>
      </c>
      <c r="P1268">
        <v>0</v>
      </c>
      <c r="Q1268">
        <v>719862</v>
      </c>
      <c r="R1268" t="s">
        <v>65</v>
      </c>
      <c r="S1268" s="1">
        <v>15734</v>
      </c>
      <c r="T1268">
        <v>11.5</v>
      </c>
      <c r="U1268" s="2">
        <v>0.04</v>
      </c>
      <c r="V1268" s="3">
        <v>0.37</v>
      </c>
      <c r="W1268" s="3">
        <v>0.63</v>
      </c>
      <c r="X1268" t="s">
        <v>1508</v>
      </c>
      <c r="Y1268" t="b">
        <v>0</v>
      </c>
    </row>
    <row r="1269" spans="1:25" x14ac:dyDescent="0.25">
      <c r="A1269" t="s">
        <v>1313</v>
      </c>
      <c r="B1269" t="s">
        <v>1509</v>
      </c>
      <c r="C1269" t="s">
        <v>1315</v>
      </c>
      <c r="D1269">
        <v>13840</v>
      </c>
      <c r="E1269">
        <v>33.9</v>
      </c>
      <c r="F1269">
        <v>496</v>
      </c>
      <c r="G1269">
        <v>16.3</v>
      </c>
      <c r="H1269">
        <v>1025</v>
      </c>
      <c r="I1269">
        <v>31.1</v>
      </c>
      <c r="J1269">
        <v>1421</v>
      </c>
      <c r="K1269">
        <v>27.7</v>
      </c>
      <c r="L1269">
        <v>1244</v>
      </c>
      <c r="M1269">
        <v>21.4</v>
      </c>
      <c r="N1269">
        <v>1828</v>
      </c>
      <c r="O1269" t="s">
        <v>24</v>
      </c>
      <c r="P1269">
        <v>0</v>
      </c>
      <c r="Q1269">
        <v>587967</v>
      </c>
      <c r="R1269" t="s">
        <v>296</v>
      </c>
      <c r="S1269" s="1">
        <v>10520</v>
      </c>
      <c r="T1269">
        <v>25.7</v>
      </c>
      <c r="U1269" s="2">
        <v>0.03</v>
      </c>
      <c r="V1269" s="3">
        <v>0.36</v>
      </c>
      <c r="W1269" s="3">
        <v>0.64</v>
      </c>
      <c r="X1269" t="s">
        <v>1509</v>
      </c>
      <c r="Y1269" t="b">
        <v>0</v>
      </c>
    </row>
    <row r="1270" spans="1:25" x14ac:dyDescent="0.25">
      <c r="A1270" t="s">
        <v>1313</v>
      </c>
      <c r="B1270" t="s">
        <v>1510</v>
      </c>
      <c r="C1270" t="s">
        <v>1315</v>
      </c>
      <c r="D1270">
        <v>13850</v>
      </c>
      <c r="E1270">
        <v>20.9</v>
      </c>
      <c r="F1270">
        <v>1309</v>
      </c>
      <c r="G1270">
        <v>16.8</v>
      </c>
      <c r="H1270">
        <v>985</v>
      </c>
      <c r="I1270">
        <v>27.9</v>
      </c>
      <c r="J1270">
        <v>1493</v>
      </c>
      <c r="K1270">
        <v>42.9</v>
      </c>
      <c r="L1270">
        <v>925</v>
      </c>
      <c r="M1270">
        <v>66.7</v>
      </c>
      <c r="N1270">
        <v>452</v>
      </c>
      <c r="O1270" t="s">
        <v>24</v>
      </c>
      <c r="P1270">
        <v>0</v>
      </c>
      <c r="Q1270">
        <v>622917</v>
      </c>
      <c r="R1270" t="s">
        <v>83</v>
      </c>
      <c r="S1270" s="1">
        <v>35218</v>
      </c>
      <c r="T1270">
        <v>23.4</v>
      </c>
      <c r="U1270" s="2">
        <v>0.16</v>
      </c>
      <c r="V1270" s="3">
        <v>0.64</v>
      </c>
      <c r="W1270" s="3">
        <v>0.36</v>
      </c>
      <c r="X1270" t="s">
        <v>1510</v>
      </c>
      <c r="Y1270" t="b">
        <v>0</v>
      </c>
    </row>
    <row r="1271" spans="1:25" x14ac:dyDescent="0.25">
      <c r="A1271" t="s">
        <v>1313</v>
      </c>
      <c r="B1271" t="s">
        <v>1511</v>
      </c>
      <c r="C1271" t="s">
        <v>1315</v>
      </c>
      <c r="D1271">
        <v>13860</v>
      </c>
      <c r="E1271">
        <v>23.4</v>
      </c>
      <c r="F1271">
        <v>1125</v>
      </c>
      <c r="G1271">
        <v>12.4</v>
      </c>
      <c r="H1271">
        <v>1370</v>
      </c>
      <c r="I1271">
        <v>21.6</v>
      </c>
      <c r="J1271">
        <v>1645</v>
      </c>
      <c r="K1271">
        <v>28.5</v>
      </c>
      <c r="L1271">
        <v>1222</v>
      </c>
      <c r="M1271">
        <v>79.900000000000006</v>
      </c>
      <c r="N1271">
        <v>256</v>
      </c>
      <c r="O1271" t="s">
        <v>24</v>
      </c>
      <c r="P1271">
        <v>0</v>
      </c>
      <c r="Q1271">
        <v>632043</v>
      </c>
      <c r="R1271" t="s">
        <v>83</v>
      </c>
      <c r="S1271" s="1">
        <v>14105</v>
      </c>
      <c r="T1271">
        <v>13.9</v>
      </c>
      <c r="U1271" s="2">
        <v>0.15</v>
      </c>
      <c r="V1271" s="3">
        <v>0.53</v>
      </c>
      <c r="W1271" s="3">
        <v>0.47</v>
      </c>
      <c r="X1271" t="s">
        <v>1511</v>
      </c>
      <c r="Y1271" t="b">
        <v>0</v>
      </c>
    </row>
    <row r="1272" spans="1:25" x14ac:dyDescent="0.25">
      <c r="A1272" t="s">
        <v>1313</v>
      </c>
      <c r="B1272" t="s">
        <v>1512</v>
      </c>
      <c r="C1272" t="s">
        <v>1315</v>
      </c>
      <c r="D1272">
        <v>13870</v>
      </c>
      <c r="E1272">
        <v>40.700000000000003</v>
      </c>
      <c r="F1272">
        <v>287</v>
      </c>
      <c r="G1272">
        <v>10.199999999999999</v>
      </c>
      <c r="H1272">
        <v>1626</v>
      </c>
      <c r="I1272">
        <v>17.100000000000001</v>
      </c>
      <c r="J1272">
        <v>1729</v>
      </c>
      <c r="K1272">
        <v>24.9</v>
      </c>
      <c r="L1272">
        <v>1340</v>
      </c>
      <c r="M1272">
        <v>62.1</v>
      </c>
      <c r="N1272">
        <v>539</v>
      </c>
      <c r="O1272" t="s">
        <v>24</v>
      </c>
      <c r="P1272">
        <v>0</v>
      </c>
      <c r="Q1272">
        <v>685387</v>
      </c>
      <c r="R1272" t="s">
        <v>1135</v>
      </c>
      <c r="S1272" s="1">
        <v>7060</v>
      </c>
      <c r="T1272">
        <v>10.3</v>
      </c>
      <c r="U1272" s="2">
        <v>0.24</v>
      </c>
      <c r="V1272" s="3">
        <v>0.67</v>
      </c>
      <c r="W1272" s="3">
        <v>0.33</v>
      </c>
      <c r="X1272" t="s">
        <v>1512</v>
      </c>
      <c r="Y1272" t="b">
        <v>0</v>
      </c>
    </row>
    <row r="1273" spans="1:25" x14ac:dyDescent="0.25">
      <c r="A1273" t="s">
        <v>1313</v>
      </c>
      <c r="B1273" t="s">
        <v>1513</v>
      </c>
      <c r="C1273" t="s">
        <v>1315</v>
      </c>
      <c r="D1273">
        <v>13880</v>
      </c>
      <c r="E1273">
        <v>17.8</v>
      </c>
      <c r="F1273">
        <v>1569</v>
      </c>
      <c r="G1273">
        <v>14.1</v>
      </c>
      <c r="H1273">
        <v>1200</v>
      </c>
      <c r="I1273">
        <v>45.5</v>
      </c>
      <c r="J1273">
        <v>1109</v>
      </c>
      <c r="K1273">
        <v>28.8</v>
      </c>
      <c r="L1273">
        <v>1210</v>
      </c>
      <c r="M1273">
        <v>38.200000000000003</v>
      </c>
      <c r="N1273">
        <v>1184</v>
      </c>
      <c r="O1273" t="s">
        <v>24</v>
      </c>
      <c r="P1273">
        <v>0</v>
      </c>
      <c r="Q1273">
        <v>699265</v>
      </c>
      <c r="R1273" t="s">
        <v>423</v>
      </c>
      <c r="S1273" s="1">
        <v>5499</v>
      </c>
      <c r="T1273">
        <v>23.1</v>
      </c>
      <c r="U1273" s="2">
        <v>0.05</v>
      </c>
      <c r="V1273" s="3">
        <v>0.55000000000000004</v>
      </c>
      <c r="W1273" s="3">
        <v>0.45</v>
      </c>
      <c r="X1273" t="s">
        <v>1513</v>
      </c>
      <c r="Y1273" t="b">
        <v>0</v>
      </c>
    </row>
    <row r="1274" spans="1:25" x14ac:dyDescent="0.25">
      <c r="A1274" t="s">
        <v>1313</v>
      </c>
      <c r="B1274" t="s">
        <v>1514</v>
      </c>
      <c r="C1274" t="s">
        <v>1315</v>
      </c>
      <c r="D1274">
        <v>13890</v>
      </c>
      <c r="E1274">
        <v>25.4</v>
      </c>
      <c r="F1274">
        <v>977</v>
      </c>
      <c r="G1274">
        <v>15.3</v>
      </c>
      <c r="H1274">
        <v>1098</v>
      </c>
      <c r="I1274">
        <v>38.700000000000003</v>
      </c>
      <c r="J1274">
        <v>1246</v>
      </c>
      <c r="K1274">
        <v>22.8</v>
      </c>
      <c r="L1274">
        <v>1409</v>
      </c>
      <c r="M1274">
        <v>38.4</v>
      </c>
      <c r="N1274">
        <v>1174</v>
      </c>
      <c r="O1274" t="s">
        <v>24</v>
      </c>
      <c r="P1274">
        <v>0</v>
      </c>
      <c r="Q1274">
        <v>131459</v>
      </c>
      <c r="R1274" t="s">
        <v>1111</v>
      </c>
      <c r="S1274" s="1">
        <v>53676</v>
      </c>
      <c r="T1274">
        <v>11.1</v>
      </c>
      <c r="U1274" s="2">
        <v>0</v>
      </c>
      <c r="V1274" s="3">
        <v>0.59</v>
      </c>
      <c r="W1274" s="3">
        <v>0.41</v>
      </c>
      <c r="X1274" t="s">
        <v>1514</v>
      </c>
      <c r="Y1274" t="b">
        <v>0</v>
      </c>
    </row>
    <row r="1275" spans="1:25" x14ac:dyDescent="0.25">
      <c r="A1275" t="s">
        <v>1313</v>
      </c>
      <c r="B1275" t="s">
        <v>1515</v>
      </c>
      <c r="C1275" t="s">
        <v>1315</v>
      </c>
      <c r="D1275">
        <v>13900</v>
      </c>
      <c r="E1275">
        <v>44.2</v>
      </c>
      <c r="F1275">
        <v>214</v>
      </c>
      <c r="G1275">
        <v>13.3</v>
      </c>
      <c r="H1275">
        <v>1279</v>
      </c>
      <c r="I1275">
        <v>14.5</v>
      </c>
      <c r="J1275">
        <v>1777</v>
      </c>
      <c r="K1275">
        <v>28.1</v>
      </c>
      <c r="L1275">
        <v>1234</v>
      </c>
      <c r="M1275">
        <v>22.6</v>
      </c>
      <c r="N1275">
        <v>1785</v>
      </c>
      <c r="O1275" t="s">
        <v>24</v>
      </c>
      <c r="P1275">
        <v>0</v>
      </c>
      <c r="Q1275">
        <v>621615</v>
      </c>
      <c r="R1275" t="s">
        <v>156</v>
      </c>
      <c r="S1275" s="1">
        <v>9613</v>
      </c>
      <c r="T1275">
        <v>6.9</v>
      </c>
      <c r="U1275" s="2">
        <v>0.04</v>
      </c>
      <c r="V1275" s="3" t="s">
        <v>2857</v>
      </c>
      <c r="W1275" s="3" t="s">
        <v>2857</v>
      </c>
      <c r="X1275" t="s">
        <v>1515</v>
      </c>
      <c r="Y1275" t="b">
        <v>1</v>
      </c>
    </row>
    <row r="1276" spans="1:25" x14ac:dyDescent="0.25">
      <c r="A1276" t="s">
        <v>1313</v>
      </c>
      <c r="B1276" t="s">
        <v>1516</v>
      </c>
      <c r="C1276" t="s">
        <v>1315</v>
      </c>
      <c r="D1276">
        <v>13910</v>
      </c>
      <c r="E1276">
        <v>15</v>
      </c>
      <c r="F1276">
        <v>1752</v>
      </c>
      <c r="G1276">
        <v>11.9</v>
      </c>
      <c r="H1276">
        <v>1416</v>
      </c>
      <c r="I1276">
        <v>49.6</v>
      </c>
      <c r="J1276">
        <v>1026</v>
      </c>
      <c r="K1276">
        <v>22.1</v>
      </c>
      <c r="L1276">
        <v>1435</v>
      </c>
      <c r="M1276">
        <v>31.8</v>
      </c>
      <c r="N1276">
        <v>1433</v>
      </c>
      <c r="O1276" t="s">
        <v>24</v>
      </c>
      <c r="P1276">
        <v>0</v>
      </c>
      <c r="Q1276">
        <v>633273</v>
      </c>
      <c r="R1276" t="s">
        <v>519</v>
      </c>
      <c r="S1276" s="1">
        <v>19211</v>
      </c>
      <c r="T1276">
        <v>16.899999999999999</v>
      </c>
      <c r="U1276" s="2">
        <v>0.05</v>
      </c>
      <c r="V1276" s="3">
        <v>0.47</v>
      </c>
      <c r="W1276" s="3">
        <v>0.53</v>
      </c>
      <c r="X1276" t="s">
        <v>1516</v>
      </c>
      <c r="Y1276" t="b">
        <v>0</v>
      </c>
    </row>
    <row r="1277" spans="1:25" x14ac:dyDescent="0.25">
      <c r="A1277" t="s">
        <v>1313</v>
      </c>
      <c r="B1277" t="s">
        <v>1517</v>
      </c>
      <c r="C1277" t="s">
        <v>1315</v>
      </c>
      <c r="D1277">
        <v>13920</v>
      </c>
      <c r="E1277">
        <v>24.8</v>
      </c>
      <c r="F1277">
        <v>1020</v>
      </c>
      <c r="G1277">
        <v>9.8000000000000007</v>
      </c>
      <c r="H1277">
        <v>1676</v>
      </c>
      <c r="I1277">
        <v>29.7</v>
      </c>
      <c r="J1277">
        <v>1454</v>
      </c>
      <c r="K1277">
        <v>16.899999999999999</v>
      </c>
      <c r="L1277">
        <v>1766</v>
      </c>
      <c r="M1277">
        <v>45.6</v>
      </c>
      <c r="N1277">
        <v>942</v>
      </c>
      <c r="O1277" t="s">
        <v>24</v>
      </c>
      <c r="P1277">
        <v>0</v>
      </c>
      <c r="Q1277">
        <v>131278</v>
      </c>
      <c r="R1277" t="s">
        <v>1244</v>
      </c>
      <c r="S1277" s="1">
        <v>27960</v>
      </c>
      <c r="T1277">
        <v>7.3</v>
      </c>
      <c r="U1277" s="2">
        <v>0.01</v>
      </c>
      <c r="V1277" s="3">
        <v>0.47</v>
      </c>
      <c r="W1277" s="3">
        <v>0.53</v>
      </c>
      <c r="X1277" t="s">
        <v>1517</v>
      </c>
      <c r="Y1277" t="b">
        <v>0</v>
      </c>
    </row>
    <row r="1278" spans="1:25" x14ac:dyDescent="0.25">
      <c r="A1278" t="s">
        <v>1313</v>
      </c>
      <c r="B1278" t="s">
        <v>1518</v>
      </c>
      <c r="C1278" t="s">
        <v>1315</v>
      </c>
      <c r="D1278">
        <v>13930</v>
      </c>
      <c r="E1278">
        <v>15.8</v>
      </c>
      <c r="F1278">
        <v>1711</v>
      </c>
      <c r="G1278">
        <v>17.100000000000001</v>
      </c>
      <c r="H1278">
        <v>964</v>
      </c>
      <c r="I1278">
        <v>32.799999999999997</v>
      </c>
      <c r="J1278">
        <v>1379</v>
      </c>
      <c r="K1278">
        <v>38.1</v>
      </c>
      <c r="L1278">
        <v>1018</v>
      </c>
      <c r="M1278">
        <v>51.1</v>
      </c>
      <c r="N1278">
        <v>768</v>
      </c>
      <c r="O1278" t="s">
        <v>24</v>
      </c>
      <c r="P1278">
        <v>0</v>
      </c>
      <c r="Q1278">
        <v>131340</v>
      </c>
      <c r="R1278" t="s">
        <v>560</v>
      </c>
      <c r="S1278" s="1">
        <v>18104</v>
      </c>
      <c r="T1278">
        <v>26.2</v>
      </c>
      <c r="U1278" s="2">
        <v>0.01</v>
      </c>
      <c r="V1278" s="3">
        <v>0.43</v>
      </c>
      <c r="W1278" s="3">
        <v>0.56999999999999995</v>
      </c>
      <c r="X1278" t="s">
        <v>1518</v>
      </c>
      <c r="Y1278" t="b">
        <v>0</v>
      </c>
    </row>
    <row r="1279" spans="1:25" x14ac:dyDescent="0.25">
      <c r="A1279" t="s">
        <v>1313</v>
      </c>
      <c r="B1279" t="s">
        <v>1519</v>
      </c>
      <c r="C1279" t="s">
        <v>1315</v>
      </c>
      <c r="D1279">
        <v>13940</v>
      </c>
      <c r="E1279">
        <v>20.7</v>
      </c>
      <c r="F1279">
        <v>1323</v>
      </c>
      <c r="G1279">
        <v>11.5</v>
      </c>
      <c r="H1279">
        <v>1469</v>
      </c>
      <c r="I1279">
        <v>37.4</v>
      </c>
      <c r="J1279">
        <v>1268</v>
      </c>
      <c r="K1279">
        <v>21</v>
      </c>
      <c r="L1279">
        <v>1480</v>
      </c>
      <c r="M1279">
        <v>45.3</v>
      </c>
      <c r="N1279">
        <v>953</v>
      </c>
      <c r="O1279" t="s">
        <v>24</v>
      </c>
      <c r="P1279">
        <v>0</v>
      </c>
      <c r="Q1279">
        <v>589217</v>
      </c>
      <c r="R1279" t="s">
        <v>904</v>
      </c>
      <c r="S1279" s="1">
        <v>28879</v>
      </c>
      <c r="T1279">
        <v>12.9</v>
      </c>
      <c r="U1279" s="2">
        <v>0.02</v>
      </c>
      <c r="V1279" s="3">
        <v>0.56000000000000005</v>
      </c>
      <c r="W1279" s="3">
        <v>0.44</v>
      </c>
      <c r="X1279" t="s">
        <v>1520</v>
      </c>
      <c r="Y1279" t="b">
        <v>0</v>
      </c>
    </row>
    <row r="1280" spans="1:25" x14ac:dyDescent="0.25">
      <c r="A1280" t="s">
        <v>1313</v>
      </c>
      <c r="B1280" t="s">
        <v>1521</v>
      </c>
      <c r="C1280" t="s">
        <v>1315</v>
      </c>
      <c r="D1280">
        <v>13950</v>
      </c>
      <c r="E1280">
        <v>26.3</v>
      </c>
      <c r="F1280">
        <v>924</v>
      </c>
      <c r="G1280">
        <v>12.8</v>
      </c>
      <c r="H1280">
        <v>1327</v>
      </c>
      <c r="I1280">
        <v>34.299999999999997</v>
      </c>
      <c r="J1280">
        <v>1342</v>
      </c>
      <c r="K1280">
        <v>43</v>
      </c>
      <c r="L1280">
        <v>922</v>
      </c>
      <c r="M1280">
        <v>30.7</v>
      </c>
      <c r="N1280">
        <v>1473</v>
      </c>
      <c r="O1280" t="s">
        <v>24</v>
      </c>
      <c r="P1280">
        <v>0</v>
      </c>
      <c r="Q1280">
        <v>131752</v>
      </c>
      <c r="R1280" t="s">
        <v>319</v>
      </c>
      <c r="S1280" s="1">
        <v>11476</v>
      </c>
      <c r="T1280">
        <v>13</v>
      </c>
      <c r="U1280" s="2">
        <v>0.01</v>
      </c>
      <c r="V1280" s="3">
        <v>0.56000000000000005</v>
      </c>
      <c r="W1280" s="3">
        <v>0.44</v>
      </c>
      <c r="X1280" t="s">
        <v>1521</v>
      </c>
      <c r="Y1280" t="b">
        <v>0</v>
      </c>
    </row>
    <row r="1281" spans="1:25" x14ac:dyDescent="0.25">
      <c r="A1281" t="s">
        <v>1313</v>
      </c>
      <c r="B1281" t="s">
        <v>1522</v>
      </c>
      <c r="C1281" t="s">
        <v>1315</v>
      </c>
      <c r="D1281">
        <v>13960</v>
      </c>
      <c r="E1281">
        <v>13.7</v>
      </c>
      <c r="F1281">
        <v>1816</v>
      </c>
      <c r="G1281">
        <v>8.5</v>
      </c>
      <c r="H1281">
        <v>1853</v>
      </c>
      <c r="I1281">
        <v>53.7</v>
      </c>
      <c r="J1281">
        <v>927</v>
      </c>
      <c r="K1281">
        <v>16.8</v>
      </c>
      <c r="L1281">
        <v>1775</v>
      </c>
      <c r="M1281">
        <v>46.6</v>
      </c>
      <c r="N1281">
        <v>911</v>
      </c>
      <c r="O1281" t="s">
        <v>24</v>
      </c>
      <c r="P1281">
        <v>0</v>
      </c>
      <c r="Q1281">
        <v>644456</v>
      </c>
      <c r="R1281" t="s">
        <v>746</v>
      </c>
      <c r="S1281" s="1">
        <v>29241</v>
      </c>
      <c r="T1281">
        <v>28.3</v>
      </c>
      <c r="U1281" s="2">
        <v>0</v>
      </c>
      <c r="V1281" s="3">
        <v>0.62</v>
      </c>
      <c r="W1281" s="3">
        <v>0.38</v>
      </c>
      <c r="X1281" t="s">
        <v>1522</v>
      </c>
      <c r="Y1281" t="b">
        <v>0</v>
      </c>
    </row>
    <row r="1282" spans="1:25" x14ac:dyDescent="0.25">
      <c r="A1282" t="s">
        <v>1313</v>
      </c>
      <c r="B1282" t="s">
        <v>1523</v>
      </c>
      <c r="C1282" t="s">
        <v>1315</v>
      </c>
      <c r="D1282">
        <v>13970</v>
      </c>
      <c r="E1282">
        <v>25.1</v>
      </c>
      <c r="F1282">
        <v>997</v>
      </c>
      <c r="G1282">
        <v>11.3</v>
      </c>
      <c r="H1282">
        <v>1491</v>
      </c>
      <c r="I1282">
        <v>45.2</v>
      </c>
      <c r="J1282">
        <v>1114</v>
      </c>
      <c r="K1282">
        <v>27.4</v>
      </c>
      <c r="L1282">
        <v>1251</v>
      </c>
      <c r="M1282">
        <v>25.9</v>
      </c>
      <c r="N1282">
        <v>1666</v>
      </c>
      <c r="O1282" t="s">
        <v>24</v>
      </c>
      <c r="P1282">
        <v>0</v>
      </c>
      <c r="Q1282">
        <v>685375</v>
      </c>
      <c r="R1282" t="s">
        <v>777</v>
      </c>
      <c r="S1282" s="1">
        <v>6184</v>
      </c>
      <c r="T1282">
        <v>8.5</v>
      </c>
      <c r="U1282" s="2">
        <v>0.06</v>
      </c>
      <c r="V1282" s="3">
        <v>0.6</v>
      </c>
      <c r="W1282" s="3">
        <v>0.4</v>
      </c>
      <c r="X1282" t="s">
        <v>1523</v>
      </c>
      <c r="Y1282" t="b">
        <v>0</v>
      </c>
    </row>
    <row r="1283" spans="1:25" x14ac:dyDescent="0.25">
      <c r="A1283" t="s">
        <v>1313</v>
      </c>
      <c r="B1283" t="s">
        <v>1524</v>
      </c>
      <c r="C1283" t="s">
        <v>1315</v>
      </c>
      <c r="D1283">
        <v>13980</v>
      </c>
      <c r="E1283">
        <v>22.6</v>
      </c>
      <c r="F1283">
        <v>1181</v>
      </c>
      <c r="G1283">
        <v>13</v>
      </c>
      <c r="H1283">
        <v>1307</v>
      </c>
      <c r="I1283">
        <v>35.9</v>
      </c>
      <c r="J1283">
        <v>1303</v>
      </c>
      <c r="K1283">
        <v>41.8</v>
      </c>
      <c r="L1283">
        <v>942</v>
      </c>
      <c r="M1283">
        <v>26.9</v>
      </c>
      <c r="N1283">
        <v>1619</v>
      </c>
      <c r="O1283" t="s">
        <v>24</v>
      </c>
      <c r="P1283">
        <v>0</v>
      </c>
      <c r="Q1283">
        <v>622890</v>
      </c>
      <c r="R1283" t="s">
        <v>777</v>
      </c>
      <c r="S1283" s="1">
        <v>14304</v>
      </c>
      <c r="T1283">
        <v>11.4</v>
      </c>
      <c r="U1283" s="2">
        <v>0.06</v>
      </c>
      <c r="V1283" s="3">
        <v>0.32</v>
      </c>
      <c r="W1283" s="3">
        <v>0.68</v>
      </c>
      <c r="X1283" t="s">
        <v>1524</v>
      </c>
      <c r="Y1283" t="b">
        <v>0</v>
      </c>
    </row>
    <row r="1284" spans="1:25" x14ac:dyDescent="0.25">
      <c r="A1284" t="s">
        <v>1313</v>
      </c>
      <c r="B1284" t="s">
        <v>1525</v>
      </c>
      <c r="C1284" t="s">
        <v>1315</v>
      </c>
      <c r="D1284">
        <v>13990</v>
      </c>
      <c r="E1284">
        <v>23.4</v>
      </c>
      <c r="F1284">
        <v>1126</v>
      </c>
      <c r="G1284">
        <v>14.8</v>
      </c>
      <c r="H1284">
        <v>1139</v>
      </c>
      <c r="I1284">
        <v>32.6</v>
      </c>
      <c r="J1284">
        <v>1388</v>
      </c>
      <c r="K1284">
        <v>43.5</v>
      </c>
      <c r="L1284">
        <v>914</v>
      </c>
      <c r="M1284">
        <v>37.700000000000003</v>
      </c>
      <c r="N1284">
        <v>1210</v>
      </c>
      <c r="O1284" t="s">
        <v>24</v>
      </c>
      <c r="P1284">
        <v>0</v>
      </c>
      <c r="Q1284">
        <v>1002</v>
      </c>
      <c r="R1284" t="s">
        <v>727</v>
      </c>
      <c r="S1284" s="1">
        <v>33318</v>
      </c>
      <c r="T1284">
        <v>12.9</v>
      </c>
      <c r="U1284" s="2">
        <v>0.02</v>
      </c>
      <c r="V1284" s="3">
        <v>0.69</v>
      </c>
      <c r="W1284" s="3">
        <v>0.31</v>
      </c>
      <c r="X1284" t="s">
        <v>1525</v>
      </c>
      <c r="Y1284" t="b">
        <v>0</v>
      </c>
    </row>
    <row r="1285" spans="1:25" x14ac:dyDescent="0.25">
      <c r="A1285" t="s">
        <v>1313</v>
      </c>
      <c r="B1285" t="s">
        <v>1526</v>
      </c>
      <c r="C1285" t="s">
        <v>1315</v>
      </c>
      <c r="D1285">
        <v>14000</v>
      </c>
      <c r="E1285">
        <v>25</v>
      </c>
      <c r="F1285">
        <v>1005</v>
      </c>
      <c r="G1285">
        <v>11.4</v>
      </c>
      <c r="H1285">
        <v>1480</v>
      </c>
      <c r="I1285">
        <v>40.799999999999997</v>
      </c>
      <c r="J1285">
        <v>1208</v>
      </c>
      <c r="K1285">
        <v>37.6</v>
      </c>
      <c r="L1285">
        <v>1026</v>
      </c>
      <c r="M1285">
        <v>44.4</v>
      </c>
      <c r="N1285">
        <v>978</v>
      </c>
      <c r="O1285" t="s">
        <v>24</v>
      </c>
      <c r="P1285">
        <v>0</v>
      </c>
      <c r="Q1285">
        <v>623919</v>
      </c>
      <c r="R1285" t="s">
        <v>1527</v>
      </c>
      <c r="S1285" s="1">
        <v>43535</v>
      </c>
      <c r="T1285">
        <v>15.2</v>
      </c>
      <c r="U1285" s="2">
        <v>0.01</v>
      </c>
      <c r="V1285" s="3">
        <v>0.57999999999999996</v>
      </c>
      <c r="W1285" s="3">
        <v>0.42</v>
      </c>
      <c r="X1285" t="s">
        <v>1526</v>
      </c>
      <c r="Y1285" t="b">
        <v>0</v>
      </c>
    </row>
    <row r="1286" spans="1:25" x14ac:dyDescent="0.25">
      <c r="A1286" t="s">
        <v>1313</v>
      </c>
      <c r="B1286" t="s">
        <v>1528</v>
      </c>
      <c r="C1286" t="s">
        <v>1315</v>
      </c>
      <c r="D1286">
        <v>14010</v>
      </c>
      <c r="E1286">
        <v>26.7</v>
      </c>
      <c r="F1286">
        <v>894</v>
      </c>
      <c r="G1286">
        <v>13.9</v>
      </c>
      <c r="H1286">
        <v>1213</v>
      </c>
      <c r="I1286">
        <v>28.5</v>
      </c>
      <c r="J1286">
        <v>1484</v>
      </c>
      <c r="K1286">
        <v>39</v>
      </c>
      <c r="L1286">
        <v>1007</v>
      </c>
      <c r="M1286">
        <v>36.4</v>
      </c>
      <c r="N1286">
        <v>1264</v>
      </c>
      <c r="O1286" t="s">
        <v>24</v>
      </c>
      <c r="P1286">
        <v>0</v>
      </c>
      <c r="Q1286">
        <v>625224</v>
      </c>
      <c r="R1286" t="s">
        <v>115</v>
      </c>
      <c r="S1286" s="1">
        <v>16563</v>
      </c>
      <c r="T1286">
        <v>11.4</v>
      </c>
      <c r="U1286" s="2">
        <v>0.1</v>
      </c>
      <c r="V1286" s="3">
        <v>0.52</v>
      </c>
      <c r="W1286" s="3">
        <v>0.48</v>
      </c>
      <c r="X1286" t="s">
        <v>1528</v>
      </c>
      <c r="Y1286" t="b">
        <v>0</v>
      </c>
    </row>
    <row r="1287" spans="1:25" x14ac:dyDescent="0.25">
      <c r="A1287" t="s">
        <v>1313</v>
      </c>
      <c r="B1287" t="s">
        <v>1529</v>
      </c>
      <c r="C1287" t="s">
        <v>1315</v>
      </c>
      <c r="D1287">
        <v>14020</v>
      </c>
      <c r="E1287">
        <v>22.2</v>
      </c>
      <c r="F1287">
        <v>1215</v>
      </c>
      <c r="G1287">
        <v>12.1</v>
      </c>
      <c r="H1287">
        <v>1402</v>
      </c>
      <c r="I1287">
        <v>35.1</v>
      </c>
      <c r="J1287">
        <v>1323</v>
      </c>
      <c r="K1287">
        <v>17.3</v>
      </c>
      <c r="L1287">
        <v>1726</v>
      </c>
      <c r="M1287">
        <v>48.6</v>
      </c>
      <c r="N1287">
        <v>849</v>
      </c>
      <c r="O1287" t="s">
        <v>24</v>
      </c>
      <c r="P1287">
        <v>0</v>
      </c>
      <c r="Q1287">
        <v>722246</v>
      </c>
      <c r="R1287" t="s">
        <v>423</v>
      </c>
      <c r="S1287" s="1">
        <v>11828</v>
      </c>
      <c r="T1287">
        <v>43</v>
      </c>
      <c r="U1287" s="2">
        <v>0.33</v>
      </c>
      <c r="V1287" s="3">
        <v>0.44</v>
      </c>
      <c r="W1287" s="3">
        <v>0.56000000000000005</v>
      </c>
      <c r="X1287" t="s">
        <v>1529</v>
      </c>
      <c r="Y1287" t="b">
        <v>0</v>
      </c>
    </row>
    <row r="1288" spans="1:25" x14ac:dyDescent="0.25">
      <c r="A1288" t="s">
        <v>1313</v>
      </c>
      <c r="B1288" t="s">
        <v>1530</v>
      </c>
      <c r="C1288" t="s">
        <v>1315</v>
      </c>
      <c r="D1288">
        <v>14030</v>
      </c>
      <c r="E1288">
        <v>15.8</v>
      </c>
      <c r="F1288">
        <v>1712</v>
      </c>
      <c r="G1288">
        <v>13.4</v>
      </c>
      <c r="H1288">
        <v>1272</v>
      </c>
      <c r="I1288">
        <v>51.2</v>
      </c>
      <c r="J1288">
        <v>992</v>
      </c>
      <c r="K1288">
        <v>31.3</v>
      </c>
      <c r="L1288">
        <v>1155</v>
      </c>
      <c r="M1288">
        <v>39.9</v>
      </c>
      <c r="N1288">
        <v>1121</v>
      </c>
      <c r="O1288" t="s">
        <v>24</v>
      </c>
      <c r="P1288">
        <v>0</v>
      </c>
      <c r="Q1288">
        <v>587961</v>
      </c>
      <c r="R1288" t="s">
        <v>226</v>
      </c>
      <c r="S1288" s="1">
        <v>42153</v>
      </c>
      <c r="T1288">
        <v>19.399999999999999</v>
      </c>
      <c r="U1288" s="2">
        <v>0.06</v>
      </c>
      <c r="V1288" s="3">
        <v>0.59</v>
      </c>
      <c r="W1288" s="3">
        <v>0.41</v>
      </c>
      <c r="X1288" t="s">
        <v>1530</v>
      </c>
      <c r="Y1288" t="b">
        <v>0</v>
      </c>
    </row>
    <row r="1289" spans="1:25" x14ac:dyDescent="0.25">
      <c r="A1289" t="s">
        <v>1313</v>
      </c>
      <c r="B1289" t="s">
        <v>1531</v>
      </c>
      <c r="C1289" t="s">
        <v>1315</v>
      </c>
      <c r="D1289">
        <v>14040</v>
      </c>
      <c r="E1289">
        <v>18.600000000000001</v>
      </c>
      <c r="F1289">
        <v>1496</v>
      </c>
      <c r="G1289">
        <v>9.3000000000000007</v>
      </c>
      <c r="H1289">
        <v>1751</v>
      </c>
      <c r="I1289">
        <v>34</v>
      </c>
      <c r="J1289">
        <v>1350</v>
      </c>
      <c r="K1289">
        <v>19.7</v>
      </c>
      <c r="L1289">
        <v>1550</v>
      </c>
      <c r="M1289">
        <v>58.4</v>
      </c>
      <c r="N1289">
        <v>617</v>
      </c>
      <c r="O1289" t="s">
        <v>24</v>
      </c>
      <c r="P1289">
        <v>0</v>
      </c>
      <c r="Q1289">
        <v>609279</v>
      </c>
      <c r="R1289" t="s">
        <v>65</v>
      </c>
      <c r="S1289" s="1">
        <v>19783</v>
      </c>
      <c r="T1289">
        <v>14.4</v>
      </c>
      <c r="U1289" s="2">
        <v>0.04</v>
      </c>
      <c r="V1289" s="3" t="s">
        <v>2857</v>
      </c>
      <c r="W1289" s="3" t="s">
        <v>2857</v>
      </c>
      <c r="X1289" t="s">
        <v>1531</v>
      </c>
      <c r="Y1289" t="b">
        <v>0</v>
      </c>
    </row>
    <row r="1290" spans="1:25" x14ac:dyDescent="0.25">
      <c r="A1290" t="s">
        <v>1313</v>
      </c>
      <c r="B1290" t="s">
        <v>1532</v>
      </c>
      <c r="C1290" t="s">
        <v>1315</v>
      </c>
      <c r="D1290">
        <v>14050</v>
      </c>
      <c r="E1290">
        <v>19.8</v>
      </c>
      <c r="F1290">
        <v>1393</v>
      </c>
      <c r="G1290">
        <v>13.9</v>
      </c>
      <c r="H1290">
        <v>1214</v>
      </c>
      <c r="I1290">
        <v>27.4</v>
      </c>
      <c r="J1290">
        <v>1510</v>
      </c>
      <c r="K1290">
        <v>30.3</v>
      </c>
      <c r="L1290">
        <v>1175</v>
      </c>
      <c r="M1290">
        <v>46.8</v>
      </c>
      <c r="N1290">
        <v>898</v>
      </c>
      <c r="O1290" t="s">
        <v>24</v>
      </c>
      <c r="P1290">
        <v>0</v>
      </c>
      <c r="Q1290">
        <v>131385</v>
      </c>
      <c r="R1290" t="s">
        <v>65</v>
      </c>
      <c r="S1290" s="1">
        <v>35119</v>
      </c>
      <c r="T1290">
        <v>17.399999999999999</v>
      </c>
      <c r="U1290" s="2">
        <v>0.1</v>
      </c>
      <c r="V1290" s="3">
        <v>0.37</v>
      </c>
      <c r="W1290" s="3">
        <v>0.63</v>
      </c>
      <c r="X1290" t="s">
        <v>1532</v>
      </c>
      <c r="Y1290" t="b">
        <v>0</v>
      </c>
    </row>
    <row r="1291" spans="1:25" x14ac:dyDescent="0.25">
      <c r="A1291" t="s">
        <v>1313</v>
      </c>
      <c r="B1291" t="s">
        <v>1533</v>
      </c>
      <c r="C1291" t="s">
        <v>1315</v>
      </c>
      <c r="D1291">
        <v>14060</v>
      </c>
      <c r="E1291">
        <v>32.6</v>
      </c>
      <c r="F1291">
        <v>567</v>
      </c>
      <c r="G1291">
        <v>10.9</v>
      </c>
      <c r="H1291">
        <v>1540</v>
      </c>
      <c r="I1291">
        <v>24.2</v>
      </c>
      <c r="J1291">
        <v>1580</v>
      </c>
      <c r="K1291">
        <v>27</v>
      </c>
      <c r="L1291">
        <v>1259</v>
      </c>
      <c r="M1291">
        <v>69.7</v>
      </c>
      <c r="N1291">
        <v>412</v>
      </c>
      <c r="O1291" t="s">
        <v>24</v>
      </c>
      <c r="P1291">
        <v>0</v>
      </c>
      <c r="Q1291">
        <v>589355</v>
      </c>
      <c r="R1291" t="s">
        <v>596</v>
      </c>
      <c r="S1291" s="1">
        <v>7941</v>
      </c>
      <c r="T1291">
        <v>10.9</v>
      </c>
      <c r="U1291" s="2">
        <v>7.0000000000000007E-2</v>
      </c>
      <c r="V1291" s="3">
        <v>0.61</v>
      </c>
      <c r="W1291" s="3">
        <v>0.39</v>
      </c>
      <c r="X1291" t="s">
        <v>1533</v>
      </c>
      <c r="Y1291" t="b">
        <v>0</v>
      </c>
    </row>
    <row r="1292" spans="1:25" x14ac:dyDescent="0.25">
      <c r="A1292" t="s">
        <v>1313</v>
      </c>
      <c r="B1292" t="s">
        <v>1534</v>
      </c>
      <c r="C1292" t="s">
        <v>1315</v>
      </c>
      <c r="D1292">
        <v>14070</v>
      </c>
      <c r="E1292">
        <v>26.5</v>
      </c>
      <c r="F1292">
        <v>912</v>
      </c>
      <c r="G1292">
        <v>10.3</v>
      </c>
      <c r="H1292">
        <v>1617</v>
      </c>
      <c r="I1292">
        <v>39.299999999999997</v>
      </c>
      <c r="J1292">
        <v>1229</v>
      </c>
      <c r="K1292">
        <v>41.5</v>
      </c>
      <c r="L1292">
        <v>948</v>
      </c>
      <c r="M1292">
        <v>18.3</v>
      </c>
      <c r="N1292">
        <v>1895</v>
      </c>
      <c r="O1292" t="s">
        <v>24</v>
      </c>
      <c r="P1292">
        <v>0</v>
      </c>
      <c r="Q1292">
        <v>587613</v>
      </c>
      <c r="R1292" t="s">
        <v>65</v>
      </c>
      <c r="S1292" s="1">
        <v>1915</v>
      </c>
      <c r="T1292">
        <v>1.4</v>
      </c>
      <c r="U1292" s="2">
        <v>0</v>
      </c>
      <c r="V1292" s="3">
        <v>0.51</v>
      </c>
      <c r="W1292" s="3">
        <v>0.49</v>
      </c>
      <c r="X1292" t="s">
        <v>1534</v>
      </c>
      <c r="Y1292" t="b">
        <v>0</v>
      </c>
    </row>
    <row r="1293" spans="1:25" x14ac:dyDescent="0.25">
      <c r="A1293" t="s">
        <v>1313</v>
      </c>
      <c r="B1293" t="s">
        <v>1535</v>
      </c>
      <c r="C1293" t="s">
        <v>1315</v>
      </c>
      <c r="D1293">
        <v>14080</v>
      </c>
      <c r="E1293">
        <v>16.5</v>
      </c>
      <c r="F1293">
        <v>1662</v>
      </c>
      <c r="G1293">
        <v>10.6</v>
      </c>
      <c r="H1293">
        <v>1581</v>
      </c>
      <c r="I1293">
        <v>45.4</v>
      </c>
      <c r="J1293">
        <v>1110</v>
      </c>
      <c r="K1293">
        <v>24</v>
      </c>
      <c r="L1293">
        <v>1368</v>
      </c>
      <c r="M1293">
        <v>28.4</v>
      </c>
      <c r="N1293">
        <v>1566</v>
      </c>
      <c r="O1293" t="s">
        <v>24</v>
      </c>
      <c r="P1293">
        <v>0</v>
      </c>
      <c r="Q1293">
        <v>624642</v>
      </c>
      <c r="R1293" t="s">
        <v>469</v>
      </c>
      <c r="S1293" s="1">
        <v>42601</v>
      </c>
      <c r="T1293">
        <v>26.6</v>
      </c>
      <c r="U1293" s="2">
        <v>7.0000000000000007E-2</v>
      </c>
      <c r="V1293" s="3">
        <v>0.51</v>
      </c>
      <c r="W1293" s="3">
        <v>0.49</v>
      </c>
      <c r="X1293" t="s">
        <v>1535</v>
      </c>
      <c r="Y1293" t="b">
        <v>0</v>
      </c>
    </row>
    <row r="1294" spans="1:25" x14ac:dyDescent="0.25">
      <c r="A1294" t="s">
        <v>1313</v>
      </c>
      <c r="B1294" t="s">
        <v>1536</v>
      </c>
      <c r="C1294" t="s">
        <v>1315</v>
      </c>
      <c r="D1294">
        <v>14090</v>
      </c>
      <c r="E1294">
        <v>27.5</v>
      </c>
      <c r="F1294">
        <v>846</v>
      </c>
      <c r="G1294">
        <v>14.8</v>
      </c>
      <c r="H1294">
        <v>1140</v>
      </c>
      <c r="I1294">
        <v>21.8</v>
      </c>
      <c r="J1294">
        <v>1641</v>
      </c>
      <c r="K1294">
        <v>26.6</v>
      </c>
      <c r="L1294">
        <v>1279</v>
      </c>
      <c r="M1294">
        <v>37.1</v>
      </c>
      <c r="N1294">
        <v>1236</v>
      </c>
      <c r="O1294" t="s">
        <v>24</v>
      </c>
      <c r="P1294">
        <v>0</v>
      </c>
      <c r="Q1294">
        <v>621822</v>
      </c>
      <c r="R1294" t="s">
        <v>156</v>
      </c>
      <c r="S1294" s="1">
        <v>9198</v>
      </c>
      <c r="T1294">
        <v>10.7</v>
      </c>
      <c r="U1294" s="2">
        <v>0.14000000000000001</v>
      </c>
      <c r="V1294" s="3">
        <v>0.48</v>
      </c>
      <c r="W1294" s="3">
        <v>0.52</v>
      </c>
      <c r="X1294" t="s">
        <v>1536</v>
      </c>
      <c r="Y1294" t="b">
        <v>1</v>
      </c>
    </row>
    <row r="1295" spans="1:25" x14ac:dyDescent="0.25">
      <c r="A1295" t="s">
        <v>1313</v>
      </c>
      <c r="B1295" t="s">
        <v>1537</v>
      </c>
      <c r="C1295" t="s">
        <v>1315</v>
      </c>
      <c r="D1295">
        <v>14100</v>
      </c>
      <c r="E1295">
        <v>29.7</v>
      </c>
      <c r="F1295">
        <v>711</v>
      </c>
      <c r="G1295">
        <v>12.9</v>
      </c>
      <c r="H1295">
        <v>1314</v>
      </c>
      <c r="I1295">
        <v>33.1</v>
      </c>
      <c r="J1295">
        <v>1372</v>
      </c>
      <c r="K1295">
        <v>58.3</v>
      </c>
      <c r="L1295">
        <v>673</v>
      </c>
      <c r="M1295">
        <v>17.600000000000001</v>
      </c>
      <c r="N1295">
        <v>1901</v>
      </c>
      <c r="O1295" t="s">
        <v>24</v>
      </c>
      <c r="P1295">
        <v>0</v>
      </c>
      <c r="Q1295">
        <v>609579</v>
      </c>
      <c r="R1295" t="s">
        <v>65</v>
      </c>
      <c r="S1295" s="1">
        <v>1294</v>
      </c>
      <c r="T1295">
        <v>3.3</v>
      </c>
      <c r="U1295" s="2">
        <v>0</v>
      </c>
      <c r="V1295" s="3">
        <v>0.44</v>
      </c>
      <c r="W1295" s="3">
        <v>0.56000000000000005</v>
      </c>
      <c r="X1295" t="s">
        <v>1537</v>
      </c>
      <c r="Y1295" t="b">
        <v>0</v>
      </c>
    </row>
    <row r="1296" spans="1:25" x14ac:dyDescent="0.25">
      <c r="A1296" t="s">
        <v>1313</v>
      </c>
      <c r="B1296" t="s">
        <v>1538</v>
      </c>
      <c r="C1296" t="s">
        <v>1315</v>
      </c>
      <c r="D1296">
        <v>14110</v>
      </c>
      <c r="E1296">
        <v>22.4</v>
      </c>
      <c r="F1296">
        <v>1196</v>
      </c>
      <c r="G1296">
        <v>11.3</v>
      </c>
      <c r="H1296">
        <v>1492</v>
      </c>
      <c r="I1296">
        <v>45</v>
      </c>
      <c r="J1296">
        <v>1120</v>
      </c>
      <c r="K1296">
        <v>30.3</v>
      </c>
      <c r="L1296">
        <v>1176</v>
      </c>
      <c r="M1296">
        <v>29.4</v>
      </c>
      <c r="N1296">
        <v>1523</v>
      </c>
      <c r="O1296" t="s">
        <v>24</v>
      </c>
      <c r="P1296">
        <v>0</v>
      </c>
      <c r="Q1296">
        <v>587904</v>
      </c>
      <c r="R1296" t="s">
        <v>296</v>
      </c>
      <c r="S1296" s="1">
        <v>10360</v>
      </c>
      <c r="T1296">
        <v>13.1</v>
      </c>
      <c r="U1296" s="2">
        <v>0.03</v>
      </c>
      <c r="V1296" s="3">
        <v>0.43</v>
      </c>
      <c r="W1296" s="3">
        <v>0.56999999999999995</v>
      </c>
      <c r="X1296" t="s">
        <v>1538</v>
      </c>
      <c r="Y1296" t="b">
        <v>0</v>
      </c>
    </row>
    <row r="1297" spans="1:25" x14ac:dyDescent="0.25">
      <c r="A1297" t="s">
        <v>1313</v>
      </c>
      <c r="B1297" t="s">
        <v>1539</v>
      </c>
      <c r="C1297" t="s">
        <v>1315</v>
      </c>
      <c r="D1297">
        <v>14120</v>
      </c>
      <c r="E1297">
        <v>31.2</v>
      </c>
      <c r="F1297">
        <v>634</v>
      </c>
      <c r="G1297">
        <v>9.9</v>
      </c>
      <c r="H1297">
        <v>1659</v>
      </c>
      <c r="I1297">
        <v>35.1</v>
      </c>
      <c r="J1297">
        <v>1324</v>
      </c>
      <c r="K1297">
        <v>16.899999999999999</v>
      </c>
      <c r="L1297">
        <v>1767</v>
      </c>
      <c r="M1297">
        <v>29.7</v>
      </c>
      <c r="N1297">
        <v>1506</v>
      </c>
      <c r="O1297" t="s">
        <v>24</v>
      </c>
      <c r="P1297">
        <v>6</v>
      </c>
      <c r="Q1297">
        <v>131645</v>
      </c>
      <c r="R1297" t="s">
        <v>296</v>
      </c>
      <c r="S1297" s="1">
        <v>13406</v>
      </c>
      <c r="T1297">
        <v>10.6</v>
      </c>
      <c r="U1297" s="2">
        <v>0.05</v>
      </c>
      <c r="V1297" s="3">
        <v>0.5</v>
      </c>
      <c r="W1297" s="3">
        <v>0.5</v>
      </c>
      <c r="X1297" t="s">
        <v>1539</v>
      </c>
      <c r="Y1297" t="b">
        <v>0</v>
      </c>
    </row>
    <row r="1298" spans="1:25" x14ac:dyDescent="0.25">
      <c r="A1298" t="s">
        <v>1313</v>
      </c>
      <c r="B1298" t="s">
        <v>1540</v>
      </c>
      <c r="C1298" t="s">
        <v>1315</v>
      </c>
      <c r="D1298">
        <v>14130</v>
      </c>
      <c r="E1298">
        <v>19.3</v>
      </c>
      <c r="F1298">
        <v>1444</v>
      </c>
      <c r="G1298">
        <v>19.3</v>
      </c>
      <c r="H1298">
        <v>851</v>
      </c>
      <c r="I1298">
        <v>33.9</v>
      </c>
      <c r="J1298">
        <v>1354</v>
      </c>
      <c r="K1298">
        <v>48.3</v>
      </c>
      <c r="L1298">
        <v>834</v>
      </c>
      <c r="M1298">
        <v>33.299999999999997</v>
      </c>
      <c r="N1298">
        <v>1381</v>
      </c>
      <c r="O1298" t="s">
        <v>24</v>
      </c>
      <c r="P1298">
        <v>0</v>
      </c>
      <c r="Q1298">
        <v>690685</v>
      </c>
      <c r="R1298" t="s">
        <v>971</v>
      </c>
      <c r="S1298" s="1">
        <v>27580</v>
      </c>
      <c r="T1298">
        <v>16.899999999999999</v>
      </c>
      <c r="U1298" s="2">
        <v>0.02</v>
      </c>
      <c r="V1298" s="3">
        <v>0.64</v>
      </c>
      <c r="W1298" s="3">
        <v>0.36</v>
      </c>
      <c r="X1298" t="s">
        <v>1540</v>
      </c>
      <c r="Y1298" t="b">
        <v>0</v>
      </c>
    </row>
    <row r="1299" spans="1:25" x14ac:dyDescent="0.25">
      <c r="A1299" t="s">
        <v>1313</v>
      </c>
      <c r="B1299" t="s">
        <v>1541</v>
      </c>
      <c r="C1299" t="s">
        <v>1315</v>
      </c>
      <c r="D1299">
        <v>14140</v>
      </c>
      <c r="E1299">
        <v>22.4</v>
      </c>
      <c r="F1299">
        <v>1197</v>
      </c>
      <c r="G1299">
        <v>14.4</v>
      </c>
      <c r="H1299">
        <v>1169</v>
      </c>
      <c r="I1299">
        <v>36.700000000000003</v>
      </c>
      <c r="J1299">
        <v>1285</v>
      </c>
      <c r="K1299">
        <v>58.2</v>
      </c>
      <c r="L1299">
        <v>675</v>
      </c>
      <c r="M1299">
        <v>34.1</v>
      </c>
      <c r="N1299">
        <v>1354</v>
      </c>
      <c r="O1299" t="s">
        <v>24</v>
      </c>
      <c r="P1299">
        <v>0</v>
      </c>
      <c r="Q1299">
        <v>624627</v>
      </c>
      <c r="R1299" t="s">
        <v>469</v>
      </c>
      <c r="S1299" s="1">
        <v>32183</v>
      </c>
      <c r="T1299">
        <v>14</v>
      </c>
      <c r="U1299" s="2">
        <v>0.08</v>
      </c>
      <c r="V1299" s="3">
        <v>0.57999999999999996</v>
      </c>
      <c r="W1299" s="3">
        <v>0.42</v>
      </c>
      <c r="X1299" t="s">
        <v>1541</v>
      </c>
      <c r="Y1299" t="b">
        <v>0</v>
      </c>
    </row>
    <row r="1300" spans="1:25" x14ac:dyDescent="0.25">
      <c r="A1300" t="s">
        <v>1313</v>
      </c>
      <c r="B1300" t="s">
        <v>1542</v>
      </c>
      <c r="C1300" t="s">
        <v>1315</v>
      </c>
      <c r="D1300">
        <v>14150</v>
      </c>
      <c r="E1300">
        <v>25.4</v>
      </c>
      <c r="F1300">
        <v>979</v>
      </c>
      <c r="G1300">
        <v>10.5</v>
      </c>
      <c r="H1300">
        <v>1591</v>
      </c>
      <c r="I1300">
        <v>46.2</v>
      </c>
      <c r="J1300">
        <v>1090</v>
      </c>
      <c r="K1300">
        <v>16.2</v>
      </c>
      <c r="L1300">
        <v>1840</v>
      </c>
      <c r="M1300">
        <v>29.1</v>
      </c>
      <c r="N1300">
        <v>1535</v>
      </c>
      <c r="O1300" t="s">
        <v>24</v>
      </c>
      <c r="P1300">
        <v>0</v>
      </c>
      <c r="Q1300">
        <v>698428</v>
      </c>
      <c r="R1300" t="s">
        <v>423</v>
      </c>
      <c r="S1300" s="1">
        <v>3537</v>
      </c>
      <c r="T1300">
        <v>7.9</v>
      </c>
      <c r="U1300" s="2">
        <v>7.0000000000000007E-2</v>
      </c>
      <c r="V1300" s="3">
        <v>0.61</v>
      </c>
      <c r="W1300" s="3">
        <v>0.39</v>
      </c>
      <c r="X1300" t="s">
        <v>1542</v>
      </c>
      <c r="Y1300" t="b">
        <v>0</v>
      </c>
    </row>
    <row r="1301" spans="1:25" x14ac:dyDescent="0.25">
      <c r="A1301" t="s">
        <v>1313</v>
      </c>
      <c r="B1301" t="s">
        <v>1543</v>
      </c>
      <c r="C1301" t="s">
        <v>1315</v>
      </c>
      <c r="D1301">
        <v>14160</v>
      </c>
      <c r="E1301">
        <v>28</v>
      </c>
      <c r="F1301">
        <v>806</v>
      </c>
      <c r="G1301">
        <v>20.100000000000001</v>
      </c>
      <c r="H1301">
        <v>808</v>
      </c>
      <c r="I1301">
        <v>32.700000000000003</v>
      </c>
      <c r="J1301">
        <v>1383</v>
      </c>
      <c r="K1301">
        <v>39.799999999999997</v>
      </c>
      <c r="L1301">
        <v>983</v>
      </c>
      <c r="M1301">
        <v>30.6</v>
      </c>
      <c r="N1301">
        <v>1475</v>
      </c>
      <c r="O1301" t="s">
        <v>24</v>
      </c>
      <c r="P1301">
        <v>0</v>
      </c>
      <c r="Q1301">
        <v>606465</v>
      </c>
      <c r="R1301" t="s">
        <v>115</v>
      </c>
      <c r="S1301" s="1">
        <v>8987</v>
      </c>
      <c r="T1301">
        <v>13.8</v>
      </c>
      <c r="U1301" s="2">
        <v>0.09</v>
      </c>
      <c r="V1301" s="3">
        <v>0.36</v>
      </c>
      <c r="W1301" s="3">
        <v>0.64</v>
      </c>
      <c r="X1301" t="s">
        <v>1543</v>
      </c>
      <c r="Y1301" t="b">
        <v>0</v>
      </c>
    </row>
    <row r="1302" spans="1:25" x14ac:dyDescent="0.25">
      <c r="A1302" t="s">
        <v>1313</v>
      </c>
      <c r="B1302" t="s">
        <v>1544</v>
      </c>
      <c r="C1302" t="s">
        <v>1315</v>
      </c>
      <c r="D1302">
        <v>14170</v>
      </c>
      <c r="E1302">
        <v>12.3</v>
      </c>
      <c r="F1302">
        <v>1869</v>
      </c>
      <c r="G1302">
        <v>9.9</v>
      </c>
      <c r="H1302">
        <v>1660</v>
      </c>
      <c r="I1302">
        <v>49.2</v>
      </c>
      <c r="J1302">
        <v>1036</v>
      </c>
      <c r="K1302">
        <v>16.399999999999999</v>
      </c>
      <c r="L1302">
        <v>1820</v>
      </c>
      <c r="M1302">
        <v>50.4</v>
      </c>
      <c r="N1302">
        <v>794</v>
      </c>
      <c r="O1302" t="s">
        <v>24</v>
      </c>
      <c r="P1302">
        <v>0</v>
      </c>
      <c r="Q1302">
        <v>621492</v>
      </c>
      <c r="R1302" t="s">
        <v>560</v>
      </c>
      <c r="S1302" s="1">
        <v>8170</v>
      </c>
      <c r="T1302">
        <v>26.4</v>
      </c>
      <c r="U1302" s="2">
        <v>0.01</v>
      </c>
      <c r="V1302" s="3">
        <v>0.51</v>
      </c>
      <c r="W1302" s="3">
        <v>0.49</v>
      </c>
      <c r="X1302" t="s">
        <v>1544</v>
      </c>
      <c r="Y1302" t="b">
        <v>0</v>
      </c>
    </row>
    <row r="1303" spans="1:25" x14ac:dyDescent="0.25">
      <c r="A1303" t="s">
        <v>1313</v>
      </c>
      <c r="B1303" t="s">
        <v>1545</v>
      </c>
      <c r="C1303" t="s">
        <v>1315</v>
      </c>
      <c r="D1303">
        <v>14180</v>
      </c>
      <c r="E1303">
        <v>19.399999999999999</v>
      </c>
      <c r="F1303">
        <v>1435</v>
      </c>
      <c r="G1303">
        <v>13.7</v>
      </c>
      <c r="H1303">
        <v>1232</v>
      </c>
      <c r="I1303">
        <v>41.8</v>
      </c>
      <c r="J1303">
        <v>1186</v>
      </c>
      <c r="K1303">
        <v>26.9</v>
      </c>
      <c r="L1303">
        <v>1263</v>
      </c>
      <c r="M1303">
        <v>26.3</v>
      </c>
      <c r="N1303">
        <v>1654</v>
      </c>
      <c r="O1303" t="s">
        <v>24</v>
      </c>
      <c r="P1303">
        <v>0</v>
      </c>
      <c r="Q1303">
        <v>624735</v>
      </c>
      <c r="R1303" t="s">
        <v>423</v>
      </c>
      <c r="S1303" s="1">
        <v>13458</v>
      </c>
      <c r="T1303">
        <v>22.1</v>
      </c>
      <c r="U1303" s="2">
        <v>0.01</v>
      </c>
      <c r="V1303" s="3">
        <v>0.6</v>
      </c>
      <c r="W1303" s="3">
        <v>0.4</v>
      </c>
      <c r="X1303" t="s">
        <v>1545</v>
      </c>
      <c r="Y1303" t="b">
        <v>0</v>
      </c>
    </row>
    <row r="1304" spans="1:25" x14ac:dyDescent="0.25">
      <c r="A1304" t="s">
        <v>1313</v>
      </c>
      <c r="B1304" t="s">
        <v>1546</v>
      </c>
      <c r="C1304" t="s">
        <v>1315</v>
      </c>
      <c r="D1304">
        <v>14190</v>
      </c>
      <c r="E1304">
        <v>39.1</v>
      </c>
      <c r="F1304">
        <v>336</v>
      </c>
      <c r="G1304">
        <v>10.6</v>
      </c>
      <c r="H1304">
        <v>1583</v>
      </c>
      <c r="I1304">
        <v>20.8</v>
      </c>
      <c r="J1304">
        <v>1661</v>
      </c>
      <c r="K1304">
        <v>17.5</v>
      </c>
      <c r="L1304">
        <v>1704</v>
      </c>
      <c r="M1304">
        <v>20.6</v>
      </c>
      <c r="N1304">
        <v>1847</v>
      </c>
      <c r="O1304" t="s">
        <v>24</v>
      </c>
      <c r="P1304">
        <v>0</v>
      </c>
      <c r="Q1304">
        <v>715399</v>
      </c>
      <c r="R1304" t="s">
        <v>423</v>
      </c>
      <c r="S1304" s="1">
        <v>6260</v>
      </c>
      <c r="T1304">
        <v>13</v>
      </c>
      <c r="U1304" s="2">
        <v>0.02</v>
      </c>
      <c r="V1304" s="3">
        <v>0.57999999999999996</v>
      </c>
      <c r="W1304" s="3">
        <v>0.42</v>
      </c>
      <c r="X1304" t="s">
        <v>1546</v>
      </c>
      <c r="Y1304" t="b">
        <v>0</v>
      </c>
    </row>
    <row r="1305" spans="1:25" x14ac:dyDescent="0.25">
      <c r="A1305" t="s">
        <v>1313</v>
      </c>
      <c r="B1305" t="s">
        <v>1547</v>
      </c>
      <c r="C1305" t="s">
        <v>1315</v>
      </c>
      <c r="D1305">
        <v>14200</v>
      </c>
      <c r="E1305">
        <v>13.2</v>
      </c>
      <c r="F1305">
        <v>1836</v>
      </c>
      <c r="G1305">
        <v>8.4</v>
      </c>
      <c r="H1305">
        <v>1859</v>
      </c>
      <c r="I1305">
        <v>43.4</v>
      </c>
      <c r="J1305">
        <v>1156</v>
      </c>
      <c r="K1305">
        <v>16.600000000000001</v>
      </c>
      <c r="L1305">
        <v>1800</v>
      </c>
      <c r="M1305">
        <v>44.8</v>
      </c>
      <c r="N1305">
        <v>964</v>
      </c>
      <c r="O1305" t="s">
        <v>24</v>
      </c>
      <c r="P1305">
        <v>0</v>
      </c>
      <c r="Q1305">
        <v>718668</v>
      </c>
      <c r="R1305" t="s">
        <v>918</v>
      </c>
      <c r="S1305" s="1">
        <v>9585</v>
      </c>
      <c r="T1305">
        <v>17.8</v>
      </c>
      <c r="U1305" s="2">
        <v>0</v>
      </c>
      <c r="V1305" s="3">
        <v>0.31</v>
      </c>
      <c r="W1305" s="3">
        <v>0.69</v>
      </c>
      <c r="X1305" t="s">
        <v>1547</v>
      </c>
      <c r="Y1305" t="b">
        <v>0</v>
      </c>
    </row>
    <row r="1306" spans="1:25" x14ac:dyDescent="0.25">
      <c r="A1306" t="s">
        <v>1313</v>
      </c>
      <c r="B1306" t="s">
        <v>1548</v>
      </c>
      <c r="C1306" t="s">
        <v>1315</v>
      </c>
      <c r="D1306">
        <v>14210</v>
      </c>
      <c r="E1306">
        <v>23.1</v>
      </c>
      <c r="F1306">
        <v>1148</v>
      </c>
      <c r="G1306">
        <v>11.5</v>
      </c>
      <c r="H1306">
        <v>1470</v>
      </c>
      <c r="I1306">
        <v>40.4</v>
      </c>
      <c r="J1306">
        <v>1216</v>
      </c>
      <c r="K1306">
        <v>36.700000000000003</v>
      </c>
      <c r="L1306">
        <v>1055</v>
      </c>
      <c r="M1306">
        <v>26.6</v>
      </c>
      <c r="N1306">
        <v>1634</v>
      </c>
      <c r="O1306" t="s">
        <v>24</v>
      </c>
      <c r="P1306">
        <v>0</v>
      </c>
      <c r="Q1306">
        <v>685615</v>
      </c>
      <c r="R1306" t="s">
        <v>42</v>
      </c>
      <c r="S1306" s="1">
        <v>26472</v>
      </c>
      <c r="T1306">
        <v>10.5</v>
      </c>
      <c r="U1306" s="2">
        <v>0.02</v>
      </c>
      <c r="V1306" s="3">
        <v>0.43</v>
      </c>
      <c r="W1306" s="3">
        <v>0.56999999999999995</v>
      </c>
      <c r="X1306" t="s">
        <v>1548</v>
      </c>
      <c r="Y1306" t="b">
        <v>0</v>
      </c>
    </row>
    <row r="1307" spans="1:25" x14ac:dyDescent="0.25">
      <c r="A1307" t="s">
        <v>1313</v>
      </c>
      <c r="B1307" t="s">
        <v>1549</v>
      </c>
      <c r="C1307" t="s">
        <v>1315</v>
      </c>
      <c r="D1307">
        <v>14220</v>
      </c>
      <c r="E1307">
        <v>20.8</v>
      </c>
      <c r="F1307">
        <v>1316</v>
      </c>
      <c r="G1307">
        <v>20.100000000000001</v>
      </c>
      <c r="H1307">
        <v>809</v>
      </c>
      <c r="I1307">
        <v>22.3</v>
      </c>
      <c r="J1307">
        <v>1628</v>
      </c>
      <c r="K1307">
        <v>36.299999999999997</v>
      </c>
      <c r="L1307">
        <v>1066</v>
      </c>
      <c r="M1307">
        <v>42.3</v>
      </c>
      <c r="N1307">
        <v>1042</v>
      </c>
      <c r="O1307" t="s">
        <v>24</v>
      </c>
      <c r="P1307">
        <v>0</v>
      </c>
      <c r="Q1307">
        <v>587799</v>
      </c>
      <c r="R1307" t="s">
        <v>65</v>
      </c>
      <c r="S1307" s="1">
        <v>9001</v>
      </c>
      <c r="T1307">
        <v>29.7</v>
      </c>
      <c r="U1307" s="2">
        <v>0.05</v>
      </c>
      <c r="V1307" s="3">
        <v>0.19</v>
      </c>
      <c r="W1307" s="3">
        <v>0.81</v>
      </c>
      <c r="X1307" t="s">
        <v>1550</v>
      </c>
      <c r="Y1307" t="b">
        <v>0</v>
      </c>
    </row>
    <row r="1308" spans="1:25" x14ac:dyDescent="0.25">
      <c r="A1308" t="s">
        <v>1313</v>
      </c>
      <c r="B1308" t="s">
        <v>1551</v>
      </c>
      <c r="C1308" t="s">
        <v>1315</v>
      </c>
      <c r="D1308">
        <v>14230</v>
      </c>
      <c r="E1308">
        <v>31.5</v>
      </c>
      <c r="F1308">
        <v>617</v>
      </c>
      <c r="G1308">
        <v>12.8</v>
      </c>
      <c r="H1308">
        <v>1330</v>
      </c>
      <c r="I1308">
        <v>32.299999999999997</v>
      </c>
      <c r="J1308">
        <v>1395</v>
      </c>
      <c r="K1308">
        <v>62.7</v>
      </c>
      <c r="L1308">
        <v>600</v>
      </c>
      <c r="M1308">
        <v>24.5</v>
      </c>
      <c r="N1308">
        <v>1723</v>
      </c>
      <c r="O1308" t="s">
        <v>24</v>
      </c>
      <c r="P1308">
        <v>0</v>
      </c>
      <c r="Q1308">
        <v>609363</v>
      </c>
      <c r="R1308" t="s">
        <v>65</v>
      </c>
      <c r="S1308" s="1">
        <v>1163</v>
      </c>
      <c r="T1308">
        <v>3.2</v>
      </c>
      <c r="U1308" s="2">
        <v>0.04</v>
      </c>
      <c r="V1308" s="3">
        <v>0.5</v>
      </c>
      <c r="W1308" s="3">
        <v>0.5</v>
      </c>
      <c r="X1308" t="s">
        <v>1551</v>
      </c>
      <c r="Y1308" t="b">
        <v>0</v>
      </c>
    </row>
    <row r="1309" spans="1:25" x14ac:dyDescent="0.25">
      <c r="A1309" t="s">
        <v>1313</v>
      </c>
      <c r="B1309" t="s">
        <v>1552</v>
      </c>
      <c r="C1309" t="s">
        <v>1315</v>
      </c>
      <c r="D1309">
        <v>14240</v>
      </c>
      <c r="E1309">
        <v>32.799999999999997</v>
      </c>
      <c r="F1309">
        <v>553</v>
      </c>
      <c r="G1309">
        <v>10.3</v>
      </c>
      <c r="H1309">
        <v>1618</v>
      </c>
      <c r="I1309">
        <v>35.5</v>
      </c>
      <c r="J1309">
        <v>1312</v>
      </c>
      <c r="K1309">
        <v>40.200000000000003</v>
      </c>
      <c r="L1309">
        <v>977</v>
      </c>
      <c r="M1309">
        <v>19.8</v>
      </c>
      <c r="N1309">
        <v>1875</v>
      </c>
      <c r="O1309" t="s">
        <v>24</v>
      </c>
      <c r="P1309">
        <v>0</v>
      </c>
      <c r="Q1309">
        <v>131411</v>
      </c>
      <c r="R1309" t="s">
        <v>65</v>
      </c>
      <c r="S1309" s="1">
        <v>3668</v>
      </c>
      <c r="T1309">
        <v>1.6</v>
      </c>
      <c r="U1309" s="2">
        <v>0</v>
      </c>
      <c r="V1309" s="3">
        <v>0.62</v>
      </c>
      <c r="W1309" s="3">
        <v>0.38</v>
      </c>
      <c r="X1309" t="s">
        <v>1552</v>
      </c>
      <c r="Y1309" t="b">
        <v>0</v>
      </c>
    </row>
    <row r="1310" spans="1:25" x14ac:dyDescent="0.25">
      <c r="A1310" t="s">
        <v>1313</v>
      </c>
      <c r="B1310" t="s">
        <v>1553</v>
      </c>
      <c r="C1310" t="s">
        <v>1315</v>
      </c>
      <c r="D1310">
        <v>14250</v>
      </c>
      <c r="E1310">
        <v>21.8</v>
      </c>
      <c r="F1310">
        <v>1248</v>
      </c>
      <c r="G1310">
        <v>15.6</v>
      </c>
      <c r="H1310">
        <v>1079</v>
      </c>
      <c r="I1310">
        <v>39.4</v>
      </c>
      <c r="J1310">
        <v>1227</v>
      </c>
      <c r="K1310">
        <v>31.5</v>
      </c>
      <c r="L1310">
        <v>1149</v>
      </c>
      <c r="M1310">
        <v>26.6</v>
      </c>
      <c r="N1310">
        <v>1635</v>
      </c>
      <c r="O1310" t="s">
        <v>24</v>
      </c>
      <c r="P1310">
        <v>0</v>
      </c>
      <c r="Q1310">
        <v>660953</v>
      </c>
      <c r="R1310" t="s">
        <v>777</v>
      </c>
      <c r="S1310" s="1">
        <v>17424</v>
      </c>
      <c r="T1310">
        <v>12</v>
      </c>
      <c r="U1310" s="2">
        <v>0.04</v>
      </c>
      <c r="V1310" s="3">
        <v>0.32</v>
      </c>
      <c r="W1310" s="3">
        <v>0.68</v>
      </c>
      <c r="X1310" t="s">
        <v>1553</v>
      </c>
      <c r="Y1310" t="b">
        <v>0</v>
      </c>
    </row>
    <row r="1311" spans="1:25" x14ac:dyDescent="0.25">
      <c r="A1311" t="s">
        <v>1313</v>
      </c>
      <c r="B1311" t="s">
        <v>1554</v>
      </c>
      <c r="C1311" t="s">
        <v>1315</v>
      </c>
      <c r="D1311">
        <v>14260</v>
      </c>
      <c r="E1311">
        <v>12.5</v>
      </c>
      <c r="F1311">
        <v>1861</v>
      </c>
      <c r="G1311">
        <v>7.6</v>
      </c>
      <c r="H1311">
        <v>1894</v>
      </c>
      <c r="I1311">
        <v>51.3</v>
      </c>
      <c r="J1311">
        <v>987</v>
      </c>
      <c r="K1311">
        <v>15.8</v>
      </c>
      <c r="L1311">
        <v>1889</v>
      </c>
      <c r="M1311">
        <v>40.6</v>
      </c>
      <c r="N1311">
        <v>1099</v>
      </c>
      <c r="O1311" t="s">
        <v>24</v>
      </c>
      <c r="P1311">
        <v>0</v>
      </c>
      <c r="Q1311">
        <v>720221</v>
      </c>
      <c r="R1311" t="s">
        <v>1142</v>
      </c>
      <c r="S1311" s="1">
        <v>32675</v>
      </c>
      <c r="T1311">
        <v>29.4</v>
      </c>
      <c r="U1311" s="2">
        <v>0</v>
      </c>
      <c r="V1311" s="3">
        <v>0.71</v>
      </c>
      <c r="W1311" s="3">
        <v>0.28999999999999998</v>
      </c>
      <c r="X1311" t="s">
        <v>1554</v>
      </c>
      <c r="Y1311" t="b">
        <v>0</v>
      </c>
    </row>
    <row r="1312" spans="1:25" x14ac:dyDescent="0.25">
      <c r="A1312" t="s">
        <v>1313</v>
      </c>
      <c r="B1312" t="s">
        <v>1555</v>
      </c>
      <c r="C1312" t="s">
        <v>1315</v>
      </c>
      <c r="D1312">
        <v>14270</v>
      </c>
      <c r="E1312">
        <v>23.6</v>
      </c>
      <c r="F1312">
        <v>1107</v>
      </c>
      <c r="G1312">
        <v>12.2</v>
      </c>
      <c r="H1312">
        <v>1392</v>
      </c>
      <c r="I1312">
        <v>27.4</v>
      </c>
      <c r="J1312">
        <v>1511</v>
      </c>
      <c r="K1312">
        <v>18.899999999999999</v>
      </c>
      <c r="L1312">
        <v>1600</v>
      </c>
      <c r="M1312">
        <v>48.5</v>
      </c>
      <c r="N1312">
        <v>853</v>
      </c>
      <c r="O1312" t="s">
        <v>24</v>
      </c>
      <c r="P1312">
        <v>0</v>
      </c>
      <c r="Q1312">
        <v>660686</v>
      </c>
      <c r="R1312" t="s">
        <v>1135</v>
      </c>
      <c r="S1312" s="1">
        <v>4550</v>
      </c>
      <c r="T1312">
        <v>11.9</v>
      </c>
      <c r="U1312" s="2">
        <v>0.05</v>
      </c>
      <c r="V1312" s="3">
        <v>0.54</v>
      </c>
      <c r="W1312" s="3">
        <v>0.46</v>
      </c>
      <c r="X1312" t="s">
        <v>1555</v>
      </c>
      <c r="Y1312" t="b">
        <v>0</v>
      </c>
    </row>
    <row r="1313" spans="1:25" x14ac:dyDescent="0.25">
      <c r="A1313" t="s">
        <v>1313</v>
      </c>
      <c r="B1313" t="s">
        <v>1556</v>
      </c>
      <c r="C1313" t="s">
        <v>1315</v>
      </c>
      <c r="D1313">
        <v>14280</v>
      </c>
      <c r="E1313">
        <v>12.5</v>
      </c>
      <c r="F1313">
        <v>1862</v>
      </c>
      <c r="G1313">
        <v>9</v>
      </c>
      <c r="H1313">
        <v>1802</v>
      </c>
      <c r="I1313">
        <v>53.5</v>
      </c>
      <c r="J1313">
        <v>933</v>
      </c>
      <c r="K1313">
        <v>18.3</v>
      </c>
      <c r="L1313">
        <v>1646</v>
      </c>
      <c r="M1313">
        <v>48.8</v>
      </c>
      <c r="N1313">
        <v>838</v>
      </c>
      <c r="O1313" t="s">
        <v>24</v>
      </c>
      <c r="P1313">
        <v>0</v>
      </c>
      <c r="Q1313">
        <v>587892</v>
      </c>
      <c r="R1313" t="s">
        <v>746</v>
      </c>
      <c r="S1313" s="1">
        <v>64200</v>
      </c>
      <c r="T1313">
        <v>27.6</v>
      </c>
      <c r="U1313" s="2">
        <v>0</v>
      </c>
      <c r="V1313" s="3">
        <v>0.56000000000000005</v>
      </c>
      <c r="W1313" s="3">
        <v>0.44</v>
      </c>
      <c r="X1313" t="s">
        <v>1556</v>
      </c>
      <c r="Y1313" t="b">
        <v>0</v>
      </c>
    </row>
    <row r="1314" spans="1:25" x14ac:dyDescent="0.25">
      <c r="A1314" t="s">
        <v>1313</v>
      </c>
      <c r="B1314" t="s">
        <v>1557</v>
      </c>
      <c r="C1314" t="s">
        <v>1315</v>
      </c>
      <c r="D1314">
        <v>14290</v>
      </c>
      <c r="E1314">
        <v>19.8</v>
      </c>
      <c r="F1314">
        <v>1394</v>
      </c>
      <c r="G1314">
        <v>25.4</v>
      </c>
      <c r="H1314">
        <v>592</v>
      </c>
      <c r="I1314">
        <v>33</v>
      </c>
      <c r="J1314">
        <v>1376</v>
      </c>
      <c r="K1314">
        <v>48.2</v>
      </c>
      <c r="L1314">
        <v>835</v>
      </c>
      <c r="M1314">
        <v>35</v>
      </c>
      <c r="N1314">
        <v>1320</v>
      </c>
      <c r="O1314" t="s">
        <v>24</v>
      </c>
      <c r="P1314">
        <v>0</v>
      </c>
      <c r="Q1314">
        <v>622974</v>
      </c>
      <c r="R1314" t="s">
        <v>115</v>
      </c>
      <c r="S1314" s="1">
        <v>10329</v>
      </c>
      <c r="T1314">
        <v>21.4</v>
      </c>
      <c r="U1314" s="2">
        <v>0.06</v>
      </c>
      <c r="V1314" s="3">
        <v>0.51</v>
      </c>
      <c r="W1314" s="3">
        <v>0.49</v>
      </c>
      <c r="X1314" t="s">
        <v>1557</v>
      </c>
      <c r="Y1314" t="b">
        <v>0</v>
      </c>
    </row>
    <row r="1315" spans="1:25" x14ac:dyDescent="0.25">
      <c r="A1315" t="s">
        <v>1313</v>
      </c>
      <c r="B1315" t="s">
        <v>1558</v>
      </c>
      <c r="C1315" t="s">
        <v>1315</v>
      </c>
      <c r="D1315">
        <v>14300</v>
      </c>
      <c r="E1315">
        <v>26.7</v>
      </c>
      <c r="F1315">
        <v>895</v>
      </c>
      <c r="G1315">
        <v>15</v>
      </c>
      <c r="H1315">
        <v>1125</v>
      </c>
      <c r="I1315">
        <v>25.1</v>
      </c>
      <c r="J1315">
        <v>1560</v>
      </c>
      <c r="K1315">
        <v>47.4</v>
      </c>
      <c r="L1315">
        <v>857</v>
      </c>
      <c r="M1315">
        <v>35.6</v>
      </c>
      <c r="N1315">
        <v>1291</v>
      </c>
      <c r="O1315" t="s">
        <v>24</v>
      </c>
      <c r="P1315">
        <v>0</v>
      </c>
      <c r="Q1315">
        <v>624945</v>
      </c>
      <c r="R1315" t="s">
        <v>115</v>
      </c>
      <c r="S1315" s="1">
        <v>15808</v>
      </c>
      <c r="T1315">
        <v>18.600000000000001</v>
      </c>
      <c r="U1315" s="2">
        <v>0.12</v>
      </c>
      <c r="V1315" s="3">
        <v>0.48</v>
      </c>
      <c r="W1315" s="3">
        <v>0.52</v>
      </c>
      <c r="X1315" t="s">
        <v>1558</v>
      </c>
      <c r="Y1315" t="b">
        <v>0</v>
      </c>
    </row>
    <row r="1316" spans="1:25" x14ac:dyDescent="0.25">
      <c r="A1316" t="s">
        <v>1313</v>
      </c>
      <c r="B1316" t="s">
        <v>1559</v>
      </c>
      <c r="C1316" t="s">
        <v>1315</v>
      </c>
      <c r="D1316">
        <v>14310</v>
      </c>
      <c r="E1316">
        <v>25.7</v>
      </c>
      <c r="F1316">
        <v>961</v>
      </c>
      <c r="G1316">
        <v>15.3</v>
      </c>
      <c r="H1316">
        <v>1099</v>
      </c>
      <c r="I1316">
        <v>20.8</v>
      </c>
      <c r="J1316">
        <v>1662</v>
      </c>
      <c r="K1316">
        <v>15.6</v>
      </c>
      <c r="L1316">
        <v>1903</v>
      </c>
      <c r="M1316">
        <v>70</v>
      </c>
      <c r="N1316">
        <v>408</v>
      </c>
      <c r="O1316" t="s">
        <v>24</v>
      </c>
      <c r="P1316">
        <v>0</v>
      </c>
      <c r="Q1316">
        <v>716200</v>
      </c>
      <c r="R1316" t="s">
        <v>83</v>
      </c>
      <c r="S1316" s="1">
        <v>16357</v>
      </c>
      <c r="T1316">
        <v>23.7</v>
      </c>
      <c r="U1316" s="2">
        <v>0.26</v>
      </c>
      <c r="V1316" s="3">
        <v>0.77</v>
      </c>
      <c r="W1316" s="3">
        <v>0.23</v>
      </c>
      <c r="X1316" t="s">
        <v>1559</v>
      </c>
      <c r="Y1316" t="b">
        <v>0</v>
      </c>
    </row>
    <row r="1317" spans="1:25" x14ac:dyDescent="0.25">
      <c r="A1317" t="s">
        <v>1313</v>
      </c>
      <c r="B1317" t="s">
        <v>1560</v>
      </c>
      <c r="C1317" t="s">
        <v>1315</v>
      </c>
      <c r="D1317">
        <v>14320</v>
      </c>
      <c r="E1317">
        <v>30.3</v>
      </c>
      <c r="F1317">
        <v>676</v>
      </c>
      <c r="G1317">
        <v>10.3</v>
      </c>
      <c r="H1317">
        <v>1619</v>
      </c>
      <c r="I1317">
        <v>31.4</v>
      </c>
      <c r="J1317">
        <v>1414</v>
      </c>
      <c r="K1317">
        <v>19.3</v>
      </c>
      <c r="L1317">
        <v>1570</v>
      </c>
      <c r="M1317">
        <v>40.1</v>
      </c>
      <c r="N1317">
        <v>1114</v>
      </c>
      <c r="O1317" t="s">
        <v>24</v>
      </c>
      <c r="P1317">
        <v>0</v>
      </c>
      <c r="Q1317">
        <v>670431</v>
      </c>
      <c r="R1317" t="s">
        <v>1079</v>
      </c>
      <c r="S1317" s="1">
        <v>25887</v>
      </c>
      <c r="T1317">
        <v>13.7</v>
      </c>
      <c r="U1317" s="2">
        <v>0.02</v>
      </c>
      <c r="V1317" s="3">
        <v>0.68</v>
      </c>
      <c r="W1317" s="3">
        <v>0.32</v>
      </c>
      <c r="X1317" t="s">
        <v>1560</v>
      </c>
      <c r="Y1317" t="b">
        <v>0</v>
      </c>
    </row>
    <row r="1318" spans="1:25" x14ac:dyDescent="0.25">
      <c r="A1318" t="s">
        <v>1313</v>
      </c>
      <c r="B1318" t="s">
        <v>1561</v>
      </c>
      <c r="C1318" t="s">
        <v>1315</v>
      </c>
      <c r="D1318">
        <v>14330</v>
      </c>
      <c r="E1318">
        <v>26.8</v>
      </c>
      <c r="F1318">
        <v>886</v>
      </c>
      <c r="G1318">
        <v>13.9</v>
      </c>
      <c r="H1318">
        <v>1216</v>
      </c>
      <c r="I1318">
        <v>27.7</v>
      </c>
      <c r="J1318">
        <v>1500</v>
      </c>
      <c r="K1318">
        <v>30.6</v>
      </c>
      <c r="L1318">
        <v>1168</v>
      </c>
      <c r="M1318">
        <v>22.3</v>
      </c>
      <c r="N1318">
        <v>1798</v>
      </c>
      <c r="O1318" t="s">
        <v>24</v>
      </c>
      <c r="P1318">
        <v>0</v>
      </c>
      <c r="Q1318">
        <v>625083</v>
      </c>
      <c r="R1318" t="s">
        <v>42</v>
      </c>
      <c r="S1318" s="1">
        <v>28160</v>
      </c>
      <c r="T1318">
        <v>7.4</v>
      </c>
      <c r="U1318" s="2">
        <v>0.02</v>
      </c>
      <c r="V1318" s="3">
        <v>0.38</v>
      </c>
      <c r="W1318" s="3">
        <v>0.62</v>
      </c>
      <c r="X1318" t="s">
        <v>1561</v>
      </c>
      <c r="Y1318" t="b">
        <v>0</v>
      </c>
    </row>
    <row r="1319" spans="1:25" x14ac:dyDescent="0.25">
      <c r="A1319" t="s">
        <v>1313</v>
      </c>
      <c r="B1319" t="s">
        <v>1562</v>
      </c>
      <c r="C1319" t="s">
        <v>1315</v>
      </c>
      <c r="D1319">
        <v>14340</v>
      </c>
      <c r="E1319">
        <v>27.9</v>
      </c>
      <c r="F1319">
        <v>810</v>
      </c>
      <c r="G1319">
        <v>14.3</v>
      </c>
      <c r="H1319">
        <v>1181</v>
      </c>
      <c r="I1319">
        <v>21.4</v>
      </c>
      <c r="J1319">
        <v>1649</v>
      </c>
      <c r="K1319">
        <v>32.1</v>
      </c>
      <c r="L1319">
        <v>1141</v>
      </c>
      <c r="M1319">
        <v>40.299999999999997</v>
      </c>
      <c r="N1319">
        <v>1108</v>
      </c>
      <c r="O1319" t="s">
        <v>24</v>
      </c>
      <c r="P1319">
        <v>0</v>
      </c>
      <c r="Q1319">
        <v>131480</v>
      </c>
      <c r="R1319" t="s">
        <v>156</v>
      </c>
      <c r="S1319" s="1">
        <v>19181</v>
      </c>
      <c r="T1319">
        <v>11.3</v>
      </c>
      <c r="U1319" s="2">
        <v>0.11</v>
      </c>
      <c r="V1319" s="3">
        <v>0.54</v>
      </c>
      <c r="W1319" s="3">
        <v>0.46</v>
      </c>
      <c r="X1319" t="s">
        <v>1562</v>
      </c>
      <c r="Y1319" t="b">
        <v>1</v>
      </c>
    </row>
    <row r="1320" spans="1:25" x14ac:dyDescent="0.25">
      <c r="A1320" t="s">
        <v>1313</v>
      </c>
      <c r="B1320" t="s">
        <v>1563</v>
      </c>
      <c r="C1320" t="s">
        <v>1315</v>
      </c>
      <c r="D1320">
        <v>14350</v>
      </c>
      <c r="E1320">
        <v>16</v>
      </c>
      <c r="F1320">
        <v>1699</v>
      </c>
      <c r="G1320">
        <v>9.1999999999999993</v>
      </c>
      <c r="H1320">
        <v>1768</v>
      </c>
      <c r="I1320">
        <v>53.3</v>
      </c>
      <c r="J1320">
        <v>939</v>
      </c>
      <c r="K1320">
        <v>17.7</v>
      </c>
      <c r="L1320">
        <v>1690</v>
      </c>
      <c r="M1320">
        <v>48.9</v>
      </c>
      <c r="N1320">
        <v>832</v>
      </c>
      <c r="O1320" t="s">
        <v>24</v>
      </c>
      <c r="P1320">
        <v>0</v>
      </c>
      <c r="Q1320">
        <v>587901</v>
      </c>
      <c r="R1320" t="s">
        <v>746</v>
      </c>
      <c r="S1320" s="1">
        <v>61914</v>
      </c>
      <c r="T1320">
        <v>33</v>
      </c>
      <c r="U1320" s="2">
        <v>0.01</v>
      </c>
      <c r="V1320" s="3">
        <v>0.53</v>
      </c>
      <c r="W1320" s="3">
        <v>0.47</v>
      </c>
      <c r="X1320" t="s">
        <v>1563</v>
      </c>
      <c r="Y1320" t="b">
        <v>0</v>
      </c>
    </row>
    <row r="1321" spans="1:25" x14ac:dyDescent="0.25">
      <c r="A1321" t="s">
        <v>1313</v>
      </c>
      <c r="B1321" t="s">
        <v>1564</v>
      </c>
      <c r="C1321" t="s">
        <v>1315</v>
      </c>
      <c r="D1321">
        <v>14360</v>
      </c>
      <c r="E1321">
        <v>17.899999999999999</v>
      </c>
      <c r="F1321">
        <v>1557</v>
      </c>
      <c r="G1321">
        <v>15.1</v>
      </c>
      <c r="H1321">
        <v>1116</v>
      </c>
      <c r="I1321">
        <v>38.299999999999997</v>
      </c>
      <c r="J1321">
        <v>1254</v>
      </c>
      <c r="K1321">
        <v>53.1</v>
      </c>
      <c r="L1321">
        <v>750</v>
      </c>
      <c r="M1321">
        <v>21.8</v>
      </c>
      <c r="N1321">
        <v>1815</v>
      </c>
      <c r="O1321" t="s">
        <v>24</v>
      </c>
      <c r="P1321">
        <v>0</v>
      </c>
      <c r="Q1321">
        <v>623691</v>
      </c>
      <c r="R1321" t="s">
        <v>42</v>
      </c>
      <c r="S1321" s="1">
        <v>33002</v>
      </c>
      <c r="T1321">
        <v>15.9</v>
      </c>
      <c r="U1321" s="2">
        <v>0.02</v>
      </c>
      <c r="V1321" s="3">
        <v>0.34</v>
      </c>
      <c r="W1321" s="3">
        <v>0.66</v>
      </c>
      <c r="X1321" t="s">
        <v>1564</v>
      </c>
      <c r="Y1321" t="b">
        <v>0</v>
      </c>
    </row>
    <row r="1322" spans="1:25" x14ac:dyDescent="0.25">
      <c r="A1322" t="s">
        <v>1313</v>
      </c>
      <c r="B1322" t="s">
        <v>1565</v>
      </c>
      <c r="C1322" t="s">
        <v>1315</v>
      </c>
      <c r="D1322">
        <v>14370</v>
      </c>
      <c r="E1322">
        <v>17.899999999999999</v>
      </c>
      <c r="F1322">
        <v>1558</v>
      </c>
      <c r="G1322">
        <v>13.9</v>
      </c>
      <c r="H1322">
        <v>1217</v>
      </c>
      <c r="I1322">
        <v>49.1</v>
      </c>
      <c r="J1322">
        <v>1038</v>
      </c>
      <c r="K1322">
        <v>23.1</v>
      </c>
      <c r="L1322">
        <v>1398</v>
      </c>
      <c r="M1322">
        <v>36</v>
      </c>
      <c r="N1322">
        <v>1279</v>
      </c>
      <c r="O1322" t="s">
        <v>24</v>
      </c>
      <c r="P1322">
        <v>0</v>
      </c>
      <c r="Q1322">
        <v>623535</v>
      </c>
      <c r="R1322" t="s">
        <v>1309</v>
      </c>
      <c r="S1322" s="1">
        <v>19354</v>
      </c>
      <c r="T1322">
        <v>15.7</v>
      </c>
      <c r="U1322" s="2">
        <v>0.02</v>
      </c>
      <c r="V1322" s="3">
        <v>0.57999999999999996</v>
      </c>
      <c r="W1322" s="3">
        <v>0.42</v>
      </c>
      <c r="X1322" t="s">
        <v>1565</v>
      </c>
      <c r="Y1322" t="b">
        <v>0</v>
      </c>
    </row>
    <row r="1323" spans="1:25" x14ac:dyDescent="0.25">
      <c r="A1323" t="s">
        <v>1313</v>
      </c>
      <c r="B1323" t="s">
        <v>1566</v>
      </c>
      <c r="C1323" t="s">
        <v>1315</v>
      </c>
      <c r="D1323">
        <v>14380</v>
      </c>
      <c r="E1323">
        <v>36.799999999999997</v>
      </c>
      <c r="F1323">
        <v>397</v>
      </c>
      <c r="G1323">
        <v>11.3</v>
      </c>
      <c r="H1323">
        <v>1494</v>
      </c>
      <c r="I1323">
        <v>23.6</v>
      </c>
      <c r="J1323">
        <v>1593</v>
      </c>
      <c r="K1323">
        <v>20.9</v>
      </c>
      <c r="L1323">
        <v>1487</v>
      </c>
      <c r="M1323">
        <v>31.5</v>
      </c>
      <c r="N1323">
        <v>1445</v>
      </c>
      <c r="O1323" t="s">
        <v>24</v>
      </c>
      <c r="P1323">
        <v>0</v>
      </c>
      <c r="Q1323">
        <v>587880</v>
      </c>
      <c r="R1323" t="s">
        <v>296</v>
      </c>
      <c r="S1323" s="1">
        <v>7276</v>
      </c>
      <c r="T1323">
        <v>15</v>
      </c>
      <c r="U1323" s="2">
        <v>0</v>
      </c>
      <c r="V1323" s="3">
        <v>0.48</v>
      </c>
      <c r="W1323" s="3">
        <v>0.52</v>
      </c>
      <c r="X1323" t="s">
        <v>1566</v>
      </c>
      <c r="Y1323" t="b">
        <v>0</v>
      </c>
    </row>
    <row r="1324" spans="1:25" x14ac:dyDescent="0.25">
      <c r="A1324" t="s">
        <v>1313</v>
      </c>
      <c r="B1324" t="s">
        <v>1567</v>
      </c>
      <c r="C1324" t="s">
        <v>1315</v>
      </c>
      <c r="D1324">
        <v>14390</v>
      </c>
      <c r="E1324">
        <v>21.6</v>
      </c>
      <c r="F1324">
        <v>1260</v>
      </c>
      <c r="G1324">
        <v>11.5</v>
      </c>
      <c r="H1324">
        <v>1471</v>
      </c>
      <c r="I1324">
        <v>51.6</v>
      </c>
      <c r="J1324">
        <v>976</v>
      </c>
      <c r="K1324">
        <v>21.9</v>
      </c>
      <c r="L1324">
        <v>1445</v>
      </c>
      <c r="M1324">
        <v>26.8</v>
      </c>
      <c r="N1324">
        <v>1626</v>
      </c>
      <c r="O1324" t="s">
        <v>24</v>
      </c>
      <c r="P1324">
        <v>0</v>
      </c>
      <c r="Q1324">
        <v>131575</v>
      </c>
      <c r="R1324" t="s">
        <v>296</v>
      </c>
      <c r="S1324" s="1">
        <v>49683</v>
      </c>
      <c r="T1324">
        <v>15.5</v>
      </c>
      <c r="U1324" s="2">
        <v>0.02</v>
      </c>
      <c r="V1324" s="3">
        <v>0.3</v>
      </c>
      <c r="W1324" s="3">
        <v>0.7</v>
      </c>
      <c r="X1324" t="s">
        <v>1568</v>
      </c>
      <c r="Y1324" t="b">
        <v>0</v>
      </c>
    </row>
    <row r="1325" spans="1:25" x14ac:dyDescent="0.25">
      <c r="A1325" t="s">
        <v>1313</v>
      </c>
      <c r="B1325" t="s">
        <v>1569</v>
      </c>
      <c r="C1325" t="s">
        <v>1315</v>
      </c>
      <c r="D1325">
        <v>14400</v>
      </c>
      <c r="E1325">
        <v>15.6</v>
      </c>
      <c r="F1325">
        <v>1727</v>
      </c>
      <c r="G1325">
        <v>13</v>
      </c>
      <c r="H1325">
        <v>1309</v>
      </c>
      <c r="I1325">
        <v>49.3</v>
      </c>
      <c r="J1325">
        <v>1032</v>
      </c>
      <c r="K1325">
        <v>16.8</v>
      </c>
      <c r="L1325">
        <v>1777</v>
      </c>
      <c r="M1325">
        <v>36.9</v>
      </c>
      <c r="N1325">
        <v>1248</v>
      </c>
      <c r="O1325" t="s">
        <v>24</v>
      </c>
      <c r="P1325">
        <v>0</v>
      </c>
      <c r="Q1325">
        <v>672258</v>
      </c>
      <c r="R1325" t="s">
        <v>922</v>
      </c>
      <c r="S1325" s="1">
        <v>8939</v>
      </c>
      <c r="T1325">
        <v>22.9</v>
      </c>
      <c r="U1325" s="2">
        <v>0.14000000000000001</v>
      </c>
      <c r="V1325" s="3">
        <v>0.59</v>
      </c>
      <c r="W1325" s="3">
        <v>0.41</v>
      </c>
      <c r="X1325" t="s">
        <v>1569</v>
      </c>
      <c r="Y1325" t="b">
        <v>0</v>
      </c>
    </row>
    <row r="1326" spans="1:25" x14ac:dyDescent="0.25">
      <c r="A1326" t="s">
        <v>1313</v>
      </c>
      <c r="B1326" t="s">
        <v>1570</v>
      </c>
      <c r="C1326" t="s">
        <v>1315</v>
      </c>
      <c r="D1326">
        <v>14410</v>
      </c>
      <c r="E1326">
        <v>27.6</v>
      </c>
      <c r="F1326">
        <v>838</v>
      </c>
      <c r="G1326">
        <v>9.9</v>
      </c>
      <c r="H1326">
        <v>1661</v>
      </c>
      <c r="I1326">
        <v>44.4</v>
      </c>
      <c r="J1326">
        <v>1138</v>
      </c>
      <c r="K1326">
        <v>37.299999999999997</v>
      </c>
      <c r="L1326">
        <v>1037</v>
      </c>
      <c r="M1326">
        <v>20.100000000000001</v>
      </c>
      <c r="N1326">
        <v>1866</v>
      </c>
      <c r="O1326" t="s">
        <v>24</v>
      </c>
      <c r="P1326">
        <v>0</v>
      </c>
      <c r="Q1326">
        <v>609204</v>
      </c>
      <c r="R1326" t="s">
        <v>65</v>
      </c>
      <c r="S1326">
        <v>821</v>
      </c>
      <c r="T1326">
        <v>0.8</v>
      </c>
      <c r="U1326" s="2">
        <v>0.01</v>
      </c>
      <c r="V1326" s="3">
        <v>0.44</v>
      </c>
      <c r="W1326" s="3">
        <v>0.56000000000000005</v>
      </c>
      <c r="X1326" t="s">
        <v>1570</v>
      </c>
      <c r="Y1326" t="b">
        <v>0</v>
      </c>
    </row>
    <row r="1327" spans="1:25" x14ac:dyDescent="0.25">
      <c r="A1327" t="s">
        <v>1313</v>
      </c>
      <c r="B1327" t="s">
        <v>1571</v>
      </c>
      <c r="C1327" t="s">
        <v>1315</v>
      </c>
      <c r="D1327">
        <v>14420</v>
      </c>
      <c r="E1327">
        <v>22.6</v>
      </c>
      <c r="F1327">
        <v>1184</v>
      </c>
      <c r="G1327">
        <v>16.399999999999999</v>
      </c>
      <c r="H1327">
        <v>1021</v>
      </c>
      <c r="I1327">
        <v>22.8</v>
      </c>
      <c r="J1327">
        <v>1619</v>
      </c>
      <c r="K1327">
        <v>37.6</v>
      </c>
      <c r="L1327">
        <v>1027</v>
      </c>
      <c r="M1327">
        <v>41.7</v>
      </c>
      <c r="N1327">
        <v>1063</v>
      </c>
      <c r="O1327" t="s">
        <v>24</v>
      </c>
      <c r="P1327">
        <v>0</v>
      </c>
      <c r="Q1327">
        <v>131677</v>
      </c>
      <c r="R1327" t="s">
        <v>156</v>
      </c>
      <c r="S1327" s="1">
        <v>8712</v>
      </c>
      <c r="T1327">
        <v>13.6</v>
      </c>
      <c r="U1327" s="2">
        <v>0.2</v>
      </c>
      <c r="V1327" s="3">
        <v>0.31</v>
      </c>
      <c r="W1327" s="3">
        <v>0.69</v>
      </c>
      <c r="X1327" t="s">
        <v>1571</v>
      </c>
      <c r="Y1327" t="b">
        <v>1</v>
      </c>
    </row>
    <row r="1328" spans="1:25" x14ac:dyDescent="0.25">
      <c r="A1328" t="s">
        <v>1313</v>
      </c>
      <c r="B1328" t="s">
        <v>1572</v>
      </c>
      <c r="C1328" t="s">
        <v>1315</v>
      </c>
      <c r="D1328">
        <v>14430</v>
      </c>
      <c r="E1328">
        <v>24.1</v>
      </c>
      <c r="F1328">
        <v>1075</v>
      </c>
      <c r="G1328">
        <v>11.3</v>
      </c>
      <c r="H1328">
        <v>1496</v>
      </c>
      <c r="I1328">
        <v>38.6</v>
      </c>
      <c r="J1328">
        <v>1248</v>
      </c>
      <c r="K1328">
        <v>16.5</v>
      </c>
      <c r="L1328">
        <v>1811</v>
      </c>
      <c r="M1328">
        <v>47</v>
      </c>
      <c r="N1328">
        <v>891</v>
      </c>
      <c r="O1328" t="s">
        <v>24</v>
      </c>
      <c r="P1328">
        <v>0</v>
      </c>
      <c r="Q1328">
        <v>707858</v>
      </c>
      <c r="R1328" t="s">
        <v>359</v>
      </c>
      <c r="S1328" s="1">
        <v>12271</v>
      </c>
      <c r="T1328">
        <v>17.7</v>
      </c>
      <c r="U1328" s="2">
        <v>7.0000000000000007E-2</v>
      </c>
      <c r="V1328" s="3">
        <v>0.67</v>
      </c>
      <c r="W1328" s="3">
        <v>0.33</v>
      </c>
      <c r="X1328" t="s">
        <v>1572</v>
      </c>
      <c r="Y1328" t="b">
        <v>0</v>
      </c>
    </row>
    <row r="1329" spans="1:25" x14ac:dyDescent="0.25">
      <c r="A1329" t="s">
        <v>1313</v>
      </c>
      <c r="B1329" t="s">
        <v>1573</v>
      </c>
      <c r="C1329" t="s">
        <v>1315</v>
      </c>
      <c r="D1329">
        <v>14440</v>
      </c>
      <c r="E1329">
        <v>18.2</v>
      </c>
      <c r="F1329">
        <v>1537</v>
      </c>
      <c r="G1329">
        <v>9.9</v>
      </c>
      <c r="H1329">
        <v>1662</v>
      </c>
      <c r="I1329">
        <v>40.200000000000003</v>
      </c>
      <c r="J1329">
        <v>1219</v>
      </c>
      <c r="K1329">
        <v>42.1</v>
      </c>
      <c r="L1329">
        <v>936</v>
      </c>
      <c r="M1329">
        <v>71.599999999999994</v>
      </c>
      <c r="N1329">
        <v>382</v>
      </c>
      <c r="O1329" t="s">
        <v>24</v>
      </c>
      <c r="P1329">
        <v>0</v>
      </c>
      <c r="Q1329">
        <v>131796</v>
      </c>
      <c r="R1329" t="s">
        <v>25</v>
      </c>
      <c r="S1329" s="1">
        <v>13320</v>
      </c>
      <c r="T1329">
        <v>16</v>
      </c>
      <c r="U1329" s="2">
        <v>0.42</v>
      </c>
      <c r="V1329" s="3">
        <v>0.61</v>
      </c>
      <c r="W1329" s="3">
        <v>0.39</v>
      </c>
      <c r="X1329" t="s">
        <v>1573</v>
      </c>
      <c r="Y1329" t="b">
        <v>0</v>
      </c>
    </row>
    <row r="1330" spans="1:25" x14ac:dyDescent="0.25">
      <c r="A1330" t="s">
        <v>1313</v>
      </c>
      <c r="B1330" t="s">
        <v>1574</v>
      </c>
      <c r="C1330" t="s">
        <v>1315</v>
      </c>
      <c r="D1330">
        <v>14450</v>
      </c>
      <c r="E1330">
        <v>21.9</v>
      </c>
      <c r="F1330">
        <v>1243</v>
      </c>
      <c r="G1330">
        <v>20.9</v>
      </c>
      <c r="H1330">
        <v>777</v>
      </c>
      <c r="I1330">
        <v>27.7</v>
      </c>
      <c r="J1330">
        <v>1501</v>
      </c>
      <c r="K1330">
        <v>54.9</v>
      </c>
      <c r="L1330">
        <v>725</v>
      </c>
      <c r="M1330">
        <v>37.9</v>
      </c>
      <c r="N1330">
        <v>1202</v>
      </c>
      <c r="O1330" t="s">
        <v>24</v>
      </c>
      <c r="P1330">
        <v>1</v>
      </c>
      <c r="Q1330">
        <v>131291</v>
      </c>
      <c r="R1330" t="s">
        <v>727</v>
      </c>
      <c r="S1330" s="1">
        <v>14265</v>
      </c>
      <c r="T1330">
        <v>26.2</v>
      </c>
      <c r="U1330" s="2">
        <v>0.01</v>
      </c>
      <c r="V1330" s="3">
        <v>0.54</v>
      </c>
      <c r="W1330" s="3">
        <v>0.46</v>
      </c>
      <c r="X1330" t="s">
        <v>1575</v>
      </c>
      <c r="Y1330" t="b">
        <v>0</v>
      </c>
    </row>
    <row r="1331" spans="1:25" x14ac:dyDescent="0.25">
      <c r="A1331" t="s">
        <v>1313</v>
      </c>
      <c r="B1331" t="s">
        <v>1576</v>
      </c>
      <c r="C1331" t="s">
        <v>1315</v>
      </c>
      <c r="D1331">
        <v>14460</v>
      </c>
      <c r="E1331">
        <v>14</v>
      </c>
      <c r="F1331">
        <v>1804</v>
      </c>
      <c r="G1331">
        <v>9.4</v>
      </c>
      <c r="H1331">
        <v>1740</v>
      </c>
      <c r="I1331">
        <v>51.5</v>
      </c>
      <c r="J1331">
        <v>981</v>
      </c>
      <c r="K1331">
        <v>19.5</v>
      </c>
      <c r="L1331">
        <v>1563</v>
      </c>
      <c r="M1331">
        <v>25.8</v>
      </c>
      <c r="N1331">
        <v>1671</v>
      </c>
      <c r="O1331" t="s">
        <v>24</v>
      </c>
      <c r="P1331">
        <v>0</v>
      </c>
      <c r="Q1331">
        <v>723780</v>
      </c>
      <c r="R1331" t="s">
        <v>971</v>
      </c>
      <c r="S1331" s="1">
        <v>30701</v>
      </c>
      <c r="T1331">
        <v>20.399999999999999</v>
      </c>
      <c r="U1331" s="2">
        <v>0</v>
      </c>
      <c r="V1331" s="3">
        <v>0.62</v>
      </c>
      <c r="W1331" s="3">
        <v>0.38</v>
      </c>
      <c r="X1331" t="s">
        <v>1576</v>
      </c>
      <c r="Y1331" t="b">
        <v>0</v>
      </c>
    </row>
    <row r="1332" spans="1:25" x14ac:dyDescent="0.25">
      <c r="A1332" t="s">
        <v>1313</v>
      </c>
      <c r="B1332" t="s">
        <v>1577</v>
      </c>
      <c r="C1332" t="s">
        <v>1315</v>
      </c>
      <c r="D1332">
        <v>14470</v>
      </c>
      <c r="E1332">
        <v>17.399999999999999</v>
      </c>
      <c r="F1332">
        <v>1602</v>
      </c>
      <c r="G1332">
        <v>13.7</v>
      </c>
      <c r="H1332">
        <v>1233</v>
      </c>
      <c r="I1332">
        <v>31.5</v>
      </c>
      <c r="J1332">
        <v>1410</v>
      </c>
      <c r="K1332">
        <v>36.700000000000003</v>
      </c>
      <c r="L1332">
        <v>1056</v>
      </c>
      <c r="M1332">
        <v>52.3</v>
      </c>
      <c r="N1332">
        <v>733</v>
      </c>
      <c r="O1332" t="s">
        <v>24</v>
      </c>
      <c r="P1332">
        <v>0</v>
      </c>
      <c r="Q1332">
        <v>131660</v>
      </c>
      <c r="R1332" t="s">
        <v>560</v>
      </c>
      <c r="S1332" s="1">
        <v>12510</v>
      </c>
      <c r="T1332">
        <v>15.5</v>
      </c>
      <c r="U1332" s="2">
        <v>0</v>
      </c>
      <c r="V1332" s="3">
        <v>0.48</v>
      </c>
      <c r="W1332" s="3">
        <v>0.52</v>
      </c>
      <c r="X1332" t="s">
        <v>1577</v>
      </c>
      <c r="Y1332" t="b">
        <v>0</v>
      </c>
    </row>
    <row r="1333" spans="1:25" x14ac:dyDescent="0.25">
      <c r="A1333" t="s">
        <v>1313</v>
      </c>
      <c r="B1333" t="s">
        <v>1578</v>
      </c>
      <c r="C1333" t="s">
        <v>1315</v>
      </c>
      <c r="D1333">
        <v>14480</v>
      </c>
      <c r="E1333">
        <v>15.3</v>
      </c>
      <c r="F1333">
        <v>1740</v>
      </c>
      <c r="G1333">
        <v>12.7</v>
      </c>
      <c r="H1333">
        <v>1338</v>
      </c>
      <c r="I1333">
        <v>34.1</v>
      </c>
      <c r="J1333">
        <v>1347</v>
      </c>
      <c r="K1333">
        <v>43.6</v>
      </c>
      <c r="L1333">
        <v>912</v>
      </c>
      <c r="M1333">
        <v>42.9</v>
      </c>
      <c r="N1333">
        <v>1022</v>
      </c>
      <c r="O1333" t="s">
        <v>24</v>
      </c>
      <c r="P1333">
        <v>0</v>
      </c>
      <c r="Q1333">
        <v>131693</v>
      </c>
      <c r="R1333" t="s">
        <v>228</v>
      </c>
      <c r="S1333" s="1">
        <v>23600</v>
      </c>
      <c r="T1333">
        <v>22.5</v>
      </c>
      <c r="U1333" s="2">
        <v>7.0000000000000007E-2</v>
      </c>
      <c r="V1333" s="3">
        <v>0.47</v>
      </c>
      <c r="W1333" s="3">
        <v>0.53</v>
      </c>
      <c r="X1333" t="s">
        <v>1578</v>
      </c>
      <c r="Y1333" t="b">
        <v>0</v>
      </c>
    </row>
    <row r="1334" spans="1:25" x14ac:dyDescent="0.25">
      <c r="A1334" t="s">
        <v>1313</v>
      </c>
      <c r="B1334" t="s">
        <v>1579</v>
      </c>
      <c r="C1334" t="s">
        <v>1315</v>
      </c>
      <c r="D1334">
        <v>14490</v>
      </c>
      <c r="E1334">
        <v>12.4</v>
      </c>
      <c r="F1334">
        <v>1866</v>
      </c>
      <c r="G1334">
        <v>19</v>
      </c>
      <c r="H1334">
        <v>864</v>
      </c>
      <c r="I1334">
        <v>45.1</v>
      </c>
      <c r="J1334">
        <v>1116</v>
      </c>
      <c r="K1334">
        <v>19.399999999999999</v>
      </c>
      <c r="L1334">
        <v>1569</v>
      </c>
      <c r="M1334">
        <v>59</v>
      </c>
      <c r="N1334">
        <v>604</v>
      </c>
      <c r="O1334" t="s">
        <v>24</v>
      </c>
      <c r="P1334">
        <v>0</v>
      </c>
      <c r="Q1334">
        <v>625482</v>
      </c>
      <c r="R1334" t="s">
        <v>560</v>
      </c>
      <c r="S1334" s="1">
        <v>10496</v>
      </c>
      <c r="T1334">
        <v>31.8</v>
      </c>
      <c r="U1334" s="2">
        <v>0.04</v>
      </c>
      <c r="V1334" s="3">
        <v>0.54</v>
      </c>
      <c r="W1334" s="3">
        <v>0.46</v>
      </c>
      <c r="X1334" t="s">
        <v>1579</v>
      </c>
      <c r="Y1334" t="b">
        <v>0</v>
      </c>
    </row>
    <row r="1335" spans="1:25" x14ac:dyDescent="0.25">
      <c r="A1335" t="s">
        <v>1313</v>
      </c>
      <c r="B1335" t="s">
        <v>1580</v>
      </c>
      <c r="C1335" t="s">
        <v>1315</v>
      </c>
      <c r="D1335">
        <v>14500</v>
      </c>
      <c r="E1335">
        <v>30</v>
      </c>
      <c r="F1335">
        <v>689</v>
      </c>
      <c r="G1335">
        <v>13.1</v>
      </c>
      <c r="H1335">
        <v>1293</v>
      </c>
      <c r="I1335">
        <v>20.2</v>
      </c>
      <c r="J1335">
        <v>1672</v>
      </c>
      <c r="K1335">
        <v>31.4</v>
      </c>
      <c r="L1335">
        <v>1154</v>
      </c>
      <c r="M1335">
        <v>31.8</v>
      </c>
      <c r="N1335">
        <v>1434</v>
      </c>
      <c r="O1335" t="s">
        <v>24</v>
      </c>
      <c r="P1335">
        <v>0</v>
      </c>
      <c r="Q1335">
        <v>131734</v>
      </c>
      <c r="R1335" t="s">
        <v>572</v>
      </c>
      <c r="S1335" s="1">
        <v>25937</v>
      </c>
      <c r="T1335">
        <v>10.6</v>
      </c>
      <c r="U1335" s="2">
        <v>0.05</v>
      </c>
      <c r="V1335" s="3">
        <v>0.56000000000000005</v>
      </c>
      <c r="W1335" s="3">
        <v>0.44</v>
      </c>
      <c r="X1335" t="s">
        <v>1580</v>
      </c>
      <c r="Y1335" t="b">
        <v>0</v>
      </c>
    </row>
    <row r="1336" spans="1:25" x14ac:dyDescent="0.25">
      <c r="A1336" t="s">
        <v>1313</v>
      </c>
      <c r="B1336" t="s">
        <v>1581</v>
      </c>
      <c r="C1336" t="s">
        <v>1315</v>
      </c>
      <c r="D1336">
        <v>14510</v>
      </c>
      <c r="E1336">
        <v>17</v>
      </c>
      <c r="F1336">
        <v>1627</v>
      </c>
      <c r="G1336">
        <v>13.2</v>
      </c>
      <c r="H1336">
        <v>1288</v>
      </c>
      <c r="I1336">
        <v>39.299999999999997</v>
      </c>
      <c r="J1336">
        <v>1230</v>
      </c>
      <c r="K1336">
        <v>29.5</v>
      </c>
      <c r="L1336">
        <v>1194</v>
      </c>
      <c r="M1336">
        <v>25</v>
      </c>
      <c r="N1336">
        <v>1709</v>
      </c>
      <c r="O1336" t="s">
        <v>24</v>
      </c>
      <c r="P1336">
        <v>0</v>
      </c>
      <c r="Q1336">
        <v>670557</v>
      </c>
      <c r="R1336" t="s">
        <v>922</v>
      </c>
      <c r="S1336" s="1">
        <v>19065</v>
      </c>
      <c r="T1336">
        <v>20.5</v>
      </c>
      <c r="U1336" s="2">
        <v>0.02</v>
      </c>
      <c r="V1336" s="3">
        <v>0.37</v>
      </c>
      <c r="W1336" s="3">
        <v>0.63</v>
      </c>
      <c r="X1336" t="s">
        <v>1581</v>
      </c>
      <c r="Y1336" t="b">
        <v>0</v>
      </c>
    </row>
    <row r="1337" spans="1:25" x14ac:dyDescent="0.25">
      <c r="A1337" t="s">
        <v>1313</v>
      </c>
      <c r="B1337" t="s">
        <v>1582</v>
      </c>
      <c r="C1337" t="s">
        <v>1315</v>
      </c>
      <c r="D1337">
        <v>14520</v>
      </c>
      <c r="E1337">
        <v>13.1</v>
      </c>
      <c r="F1337">
        <v>1841</v>
      </c>
      <c r="G1337">
        <v>11.1</v>
      </c>
      <c r="H1337">
        <v>1517</v>
      </c>
      <c r="I1337">
        <v>50.4</v>
      </c>
      <c r="J1337">
        <v>1014</v>
      </c>
      <c r="K1337">
        <v>40.6</v>
      </c>
      <c r="L1337">
        <v>967</v>
      </c>
      <c r="M1337">
        <v>40.700000000000003</v>
      </c>
      <c r="N1337">
        <v>1094</v>
      </c>
      <c r="O1337" t="s">
        <v>24</v>
      </c>
      <c r="P1337">
        <v>0</v>
      </c>
      <c r="Q1337">
        <v>685450</v>
      </c>
      <c r="R1337" t="s">
        <v>617</v>
      </c>
      <c r="S1337" s="1">
        <v>6935</v>
      </c>
      <c r="T1337">
        <v>33.200000000000003</v>
      </c>
      <c r="U1337" s="2">
        <v>0.04</v>
      </c>
      <c r="V1337" s="3">
        <v>0.37</v>
      </c>
      <c r="W1337" s="3">
        <v>0.63</v>
      </c>
      <c r="X1337" t="s">
        <v>1582</v>
      </c>
      <c r="Y1337" t="b">
        <v>0</v>
      </c>
    </row>
    <row r="1338" spans="1:25" x14ac:dyDescent="0.25">
      <c r="A1338" t="s">
        <v>1313</v>
      </c>
      <c r="B1338" t="s">
        <v>1583</v>
      </c>
      <c r="C1338" t="s">
        <v>1315</v>
      </c>
      <c r="D1338">
        <v>14530</v>
      </c>
      <c r="E1338">
        <v>26.5</v>
      </c>
      <c r="F1338">
        <v>913</v>
      </c>
      <c r="G1338">
        <v>17.100000000000001</v>
      </c>
      <c r="H1338">
        <v>967</v>
      </c>
      <c r="I1338">
        <v>30.2</v>
      </c>
      <c r="J1338">
        <v>1439</v>
      </c>
      <c r="K1338">
        <v>30</v>
      </c>
      <c r="L1338">
        <v>1184</v>
      </c>
      <c r="M1338">
        <v>44.8</v>
      </c>
      <c r="N1338">
        <v>965</v>
      </c>
      <c r="O1338" t="s">
        <v>24</v>
      </c>
      <c r="P1338">
        <v>0</v>
      </c>
      <c r="Q1338">
        <v>623922</v>
      </c>
      <c r="R1338" t="s">
        <v>1135</v>
      </c>
      <c r="S1338" s="1">
        <v>9573</v>
      </c>
      <c r="T1338">
        <v>13.1</v>
      </c>
      <c r="U1338" s="2">
        <v>0.23</v>
      </c>
      <c r="V1338" s="3">
        <v>0.27</v>
      </c>
      <c r="W1338" s="3">
        <v>0.73</v>
      </c>
      <c r="X1338" t="s">
        <v>1583</v>
      </c>
      <c r="Y1338" t="b">
        <v>0</v>
      </c>
    </row>
    <row r="1339" spans="1:25" x14ac:dyDescent="0.25">
      <c r="A1339" t="s">
        <v>1313</v>
      </c>
      <c r="B1339" t="s">
        <v>1584</v>
      </c>
      <c r="C1339" t="s">
        <v>1315</v>
      </c>
      <c r="D1339">
        <v>14540</v>
      </c>
      <c r="E1339">
        <v>26.7</v>
      </c>
      <c r="F1339">
        <v>897</v>
      </c>
      <c r="G1339">
        <v>10.9</v>
      </c>
      <c r="H1339">
        <v>1541</v>
      </c>
      <c r="I1339">
        <v>24.3</v>
      </c>
      <c r="J1339">
        <v>1578</v>
      </c>
      <c r="K1339">
        <v>48.8</v>
      </c>
      <c r="L1339">
        <v>827</v>
      </c>
      <c r="M1339">
        <v>83.8</v>
      </c>
      <c r="N1339">
        <v>202</v>
      </c>
      <c r="O1339" t="s">
        <v>24</v>
      </c>
      <c r="P1339">
        <v>0</v>
      </c>
      <c r="Q1339">
        <v>623052</v>
      </c>
      <c r="R1339" t="s">
        <v>83</v>
      </c>
      <c r="S1339" s="1">
        <v>4170</v>
      </c>
      <c r="T1339">
        <v>15.6</v>
      </c>
      <c r="U1339" s="2">
        <v>0.19</v>
      </c>
      <c r="V1339" s="3">
        <v>0.39</v>
      </c>
      <c r="W1339" s="3">
        <v>0.61</v>
      </c>
      <c r="X1339" t="s">
        <v>1584</v>
      </c>
      <c r="Y1339" t="b">
        <v>0</v>
      </c>
    </row>
    <row r="1340" spans="1:25" x14ac:dyDescent="0.25">
      <c r="A1340" t="s">
        <v>1313</v>
      </c>
      <c r="B1340" t="s">
        <v>1585</v>
      </c>
      <c r="C1340" t="s">
        <v>1315</v>
      </c>
      <c r="D1340">
        <v>14550</v>
      </c>
      <c r="E1340">
        <v>20.100000000000001</v>
      </c>
      <c r="F1340">
        <v>1369</v>
      </c>
      <c r="G1340">
        <v>11.4</v>
      </c>
      <c r="H1340">
        <v>1482</v>
      </c>
      <c r="I1340">
        <v>32.6</v>
      </c>
      <c r="J1340">
        <v>1389</v>
      </c>
      <c r="K1340">
        <v>19.600000000000001</v>
      </c>
      <c r="L1340">
        <v>1555</v>
      </c>
      <c r="M1340">
        <v>44.2</v>
      </c>
      <c r="N1340">
        <v>984</v>
      </c>
      <c r="O1340" t="s">
        <v>24</v>
      </c>
      <c r="P1340">
        <v>0</v>
      </c>
      <c r="Q1340">
        <v>693271</v>
      </c>
      <c r="R1340" t="s">
        <v>359</v>
      </c>
      <c r="S1340" s="1">
        <v>11730</v>
      </c>
      <c r="T1340">
        <v>16.100000000000001</v>
      </c>
      <c r="U1340" s="2">
        <v>0.06</v>
      </c>
      <c r="V1340" s="3">
        <v>0.38</v>
      </c>
      <c r="W1340" s="3">
        <v>0.62</v>
      </c>
      <c r="X1340" t="s">
        <v>1585</v>
      </c>
      <c r="Y1340" t="b">
        <v>0</v>
      </c>
    </row>
    <row r="1341" spans="1:25" x14ac:dyDescent="0.25">
      <c r="A1341" t="s">
        <v>1313</v>
      </c>
      <c r="B1341" t="s">
        <v>1586</v>
      </c>
      <c r="C1341" t="s">
        <v>1315</v>
      </c>
      <c r="D1341">
        <v>14560</v>
      </c>
      <c r="E1341">
        <v>25.3</v>
      </c>
      <c r="F1341">
        <v>983</v>
      </c>
      <c r="G1341">
        <v>10.8</v>
      </c>
      <c r="H1341">
        <v>1554</v>
      </c>
      <c r="I1341">
        <v>25.4</v>
      </c>
      <c r="J1341">
        <v>1553</v>
      </c>
      <c r="K1341">
        <v>35.4</v>
      </c>
      <c r="L1341">
        <v>1085</v>
      </c>
      <c r="M1341">
        <v>42.5</v>
      </c>
      <c r="N1341">
        <v>1032</v>
      </c>
      <c r="O1341" t="s">
        <v>24</v>
      </c>
      <c r="P1341">
        <v>0</v>
      </c>
      <c r="Q1341">
        <v>131446</v>
      </c>
      <c r="R1341" t="s">
        <v>971</v>
      </c>
      <c r="S1341" s="1">
        <v>20658</v>
      </c>
      <c r="T1341">
        <v>7.1</v>
      </c>
      <c r="U1341" s="2">
        <v>0.06</v>
      </c>
      <c r="V1341" s="3">
        <v>0.4</v>
      </c>
      <c r="W1341" s="3">
        <v>0.6</v>
      </c>
      <c r="X1341" t="s">
        <v>1586</v>
      </c>
      <c r="Y1341" t="b">
        <v>0</v>
      </c>
    </row>
    <row r="1342" spans="1:25" x14ac:dyDescent="0.25">
      <c r="A1342" t="s">
        <v>1313</v>
      </c>
      <c r="B1342" t="s">
        <v>1587</v>
      </c>
      <c r="C1342" t="s">
        <v>1315</v>
      </c>
      <c r="D1342">
        <v>14580</v>
      </c>
      <c r="E1342">
        <v>31.3</v>
      </c>
      <c r="F1342">
        <v>627</v>
      </c>
      <c r="G1342">
        <v>15.3</v>
      </c>
      <c r="H1342">
        <v>1100</v>
      </c>
      <c r="I1342">
        <v>27.9</v>
      </c>
      <c r="J1342">
        <v>1494</v>
      </c>
      <c r="K1342">
        <v>33.799999999999997</v>
      </c>
      <c r="L1342">
        <v>1115</v>
      </c>
      <c r="M1342">
        <v>18.399999999999999</v>
      </c>
      <c r="N1342">
        <v>1893</v>
      </c>
      <c r="O1342" t="s">
        <v>24</v>
      </c>
      <c r="P1342">
        <v>0</v>
      </c>
      <c r="Q1342">
        <v>131574</v>
      </c>
      <c r="R1342" t="s">
        <v>296</v>
      </c>
      <c r="S1342" s="1">
        <v>4447</v>
      </c>
      <c r="T1342">
        <v>15.3</v>
      </c>
      <c r="U1342" s="2">
        <v>0.01</v>
      </c>
      <c r="V1342" s="3">
        <v>0.43</v>
      </c>
      <c r="W1342" s="3">
        <v>0.56999999999999995</v>
      </c>
      <c r="X1342" t="s">
        <v>1587</v>
      </c>
      <c r="Y1342" t="b">
        <v>0</v>
      </c>
    </row>
    <row r="1343" spans="1:25" x14ac:dyDescent="0.25">
      <c r="A1343" t="s">
        <v>1313</v>
      </c>
      <c r="B1343" t="s">
        <v>1588</v>
      </c>
      <c r="C1343" t="s">
        <v>1315</v>
      </c>
      <c r="D1343">
        <v>14590</v>
      </c>
      <c r="E1343">
        <v>26.3</v>
      </c>
      <c r="F1343">
        <v>926</v>
      </c>
      <c r="G1343">
        <v>19.100000000000001</v>
      </c>
      <c r="H1343">
        <v>860</v>
      </c>
      <c r="I1343">
        <v>25.7</v>
      </c>
      <c r="J1343">
        <v>1548</v>
      </c>
      <c r="K1343">
        <v>30.1</v>
      </c>
      <c r="L1343">
        <v>1179</v>
      </c>
      <c r="M1343">
        <v>38.1</v>
      </c>
      <c r="N1343">
        <v>1190</v>
      </c>
      <c r="O1343" t="s">
        <v>24</v>
      </c>
      <c r="P1343">
        <v>1</v>
      </c>
      <c r="Q1343">
        <v>622998</v>
      </c>
      <c r="R1343" t="s">
        <v>727</v>
      </c>
      <c r="S1343" s="1">
        <v>30488</v>
      </c>
      <c r="T1343">
        <v>11.4</v>
      </c>
      <c r="U1343" s="2">
        <v>0.01</v>
      </c>
      <c r="V1343" s="3">
        <v>0.64</v>
      </c>
      <c r="W1343" s="3">
        <v>0.36</v>
      </c>
      <c r="X1343" t="s">
        <v>1588</v>
      </c>
      <c r="Y1343" t="b">
        <v>0</v>
      </c>
    </row>
    <row r="1344" spans="1:25" x14ac:dyDescent="0.25">
      <c r="A1344" t="s">
        <v>1313</v>
      </c>
      <c r="B1344" t="s">
        <v>1589</v>
      </c>
      <c r="C1344" t="s">
        <v>1315</v>
      </c>
      <c r="D1344">
        <v>14600</v>
      </c>
      <c r="E1344">
        <v>18.7</v>
      </c>
      <c r="F1344">
        <v>1487</v>
      </c>
      <c r="G1344">
        <v>8.9</v>
      </c>
      <c r="H1344">
        <v>1816</v>
      </c>
      <c r="I1344">
        <v>41.9</v>
      </c>
      <c r="J1344">
        <v>1183</v>
      </c>
      <c r="K1344">
        <v>20.2</v>
      </c>
      <c r="L1344">
        <v>1520</v>
      </c>
      <c r="M1344">
        <v>18</v>
      </c>
      <c r="N1344">
        <v>1897</v>
      </c>
      <c r="O1344" t="s">
        <v>24</v>
      </c>
      <c r="P1344">
        <v>0</v>
      </c>
      <c r="Q1344">
        <v>715402</v>
      </c>
      <c r="R1344" t="s">
        <v>296</v>
      </c>
      <c r="S1344" s="1">
        <v>4378</v>
      </c>
      <c r="T1344">
        <v>18.3</v>
      </c>
      <c r="U1344" s="2">
        <v>0</v>
      </c>
      <c r="V1344" s="3">
        <v>0.36</v>
      </c>
      <c r="W1344" s="3">
        <v>0.64</v>
      </c>
      <c r="X1344" t="s">
        <v>1589</v>
      </c>
      <c r="Y1344" t="b">
        <v>0</v>
      </c>
    </row>
    <row r="1345" spans="1:25" x14ac:dyDescent="0.25">
      <c r="A1345" t="s">
        <v>1313</v>
      </c>
      <c r="B1345" t="s">
        <v>1590</v>
      </c>
      <c r="C1345" t="s">
        <v>1315</v>
      </c>
      <c r="D1345">
        <v>14610</v>
      </c>
      <c r="E1345">
        <v>24.7</v>
      </c>
      <c r="F1345">
        <v>1034</v>
      </c>
      <c r="G1345">
        <v>15</v>
      </c>
      <c r="H1345">
        <v>1126</v>
      </c>
      <c r="I1345">
        <v>33.700000000000003</v>
      </c>
      <c r="J1345">
        <v>1358</v>
      </c>
      <c r="K1345">
        <v>57.3</v>
      </c>
      <c r="L1345">
        <v>699</v>
      </c>
      <c r="M1345">
        <v>21.5</v>
      </c>
      <c r="N1345">
        <v>1824</v>
      </c>
      <c r="O1345" t="s">
        <v>24</v>
      </c>
      <c r="P1345">
        <v>0</v>
      </c>
      <c r="Q1345">
        <v>609234</v>
      </c>
      <c r="R1345" t="s">
        <v>65</v>
      </c>
      <c r="S1345" s="1">
        <v>5424</v>
      </c>
      <c r="T1345">
        <v>13.7</v>
      </c>
      <c r="U1345" s="2">
        <v>0</v>
      </c>
      <c r="V1345" s="3">
        <v>0.53</v>
      </c>
      <c r="W1345" s="3">
        <v>0.47</v>
      </c>
      <c r="X1345" t="s">
        <v>1590</v>
      </c>
      <c r="Y1345" t="b">
        <v>0</v>
      </c>
    </row>
    <row r="1346" spans="1:25" x14ac:dyDescent="0.25">
      <c r="A1346" t="s">
        <v>1313</v>
      </c>
      <c r="B1346" t="s">
        <v>1591</v>
      </c>
      <c r="C1346" t="s">
        <v>1315</v>
      </c>
      <c r="D1346">
        <v>14620</v>
      </c>
      <c r="E1346">
        <v>18.3</v>
      </c>
      <c r="F1346">
        <v>1533</v>
      </c>
      <c r="G1346">
        <v>12</v>
      </c>
      <c r="H1346">
        <v>1411</v>
      </c>
      <c r="I1346">
        <v>36.5</v>
      </c>
      <c r="J1346">
        <v>1292</v>
      </c>
      <c r="K1346">
        <v>46</v>
      </c>
      <c r="L1346">
        <v>880</v>
      </c>
      <c r="M1346">
        <v>30.4</v>
      </c>
      <c r="N1346">
        <v>1486</v>
      </c>
      <c r="O1346" t="s">
        <v>24</v>
      </c>
      <c r="P1346">
        <v>0</v>
      </c>
      <c r="Q1346">
        <v>131413</v>
      </c>
      <c r="R1346" t="s">
        <v>65</v>
      </c>
      <c r="S1346" s="1">
        <v>28334</v>
      </c>
      <c r="T1346">
        <v>16</v>
      </c>
      <c r="U1346" s="2">
        <v>0.04</v>
      </c>
      <c r="V1346" s="3">
        <v>0.27</v>
      </c>
      <c r="W1346" s="3">
        <v>0.73</v>
      </c>
      <c r="X1346" t="s">
        <v>1591</v>
      </c>
      <c r="Y1346" t="b">
        <v>0</v>
      </c>
    </row>
    <row r="1347" spans="1:25" x14ac:dyDescent="0.25">
      <c r="A1347" t="s">
        <v>1313</v>
      </c>
      <c r="B1347" t="s">
        <v>1592</v>
      </c>
      <c r="C1347" t="s">
        <v>1315</v>
      </c>
      <c r="D1347">
        <v>14630</v>
      </c>
      <c r="E1347">
        <v>29.2</v>
      </c>
      <c r="F1347">
        <v>737</v>
      </c>
      <c r="G1347">
        <v>24</v>
      </c>
      <c r="H1347">
        <v>653</v>
      </c>
      <c r="I1347">
        <v>24.4</v>
      </c>
      <c r="J1347">
        <v>1575</v>
      </c>
      <c r="K1347">
        <v>81.599999999999994</v>
      </c>
      <c r="L1347">
        <v>243</v>
      </c>
      <c r="M1347">
        <v>26.4</v>
      </c>
      <c r="N1347">
        <v>1649</v>
      </c>
      <c r="O1347" t="s">
        <v>24</v>
      </c>
      <c r="P1347">
        <v>0</v>
      </c>
      <c r="Q1347">
        <v>131742</v>
      </c>
      <c r="R1347" t="s">
        <v>65</v>
      </c>
      <c r="S1347" s="1">
        <v>7482</v>
      </c>
      <c r="T1347">
        <v>9.6999999999999993</v>
      </c>
      <c r="U1347" s="2">
        <v>0.02</v>
      </c>
      <c r="V1347" s="3">
        <v>0.35</v>
      </c>
      <c r="W1347" s="3">
        <v>0.65</v>
      </c>
      <c r="X1347" t="s">
        <v>1592</v>
      </c>
      <c r="Y1347" t="b">
        <v>0</v>
      </c>
    </row>
    <row r="1348" spans="1:25" x14ac:dyDescent="0.25">
      <c r="A1348" t="s">
        <v>1313</v>
      </c>
      <c r="B1348" t="s">
        <v>1593</v>
      </c>
      <c r="C1348" t="s">
        <v>1315</v>
      </c>
      <c r="D1348">
        <v>14640</v>
      </c>
      <c r="E1348">
        <v>31.3</v>
      </c>
      <c r="F1348">
        <v>628</v>
      </c>
      <c r="G1348">
        <v>15.2</v>
      </c>
      <c r="H1348">
        <v>1108</v>
      </c>
      <c r="I1348">
        <v>19.7</v>
      </c>
      <c r="J1348">
        <v>1686</v>
      </c>
      <c r="K1348">
        <v>43.1</v>
      </c>
      <c r="L1348">
        <v>921</v>
      </c>
      <c r="M1348">
        <v>44.4</v>
      </c>
      <c r="N1348">
        <v>979</v>
      </c>
      <c r="O1348" t="s">
        <v>24</v>
      </c>
      <c r="P1348">
        <v>0</v>
      </c>
      <c r="Q1348">
        <v>131398</v>
      </c>
      <c r="R1348" t="s">
        <v>65</v>
      </c>
      <c r="S1348" s="1">
        <v>2602</v>
      </c>
      <c r="T1348">
        <v>10.4</v>
      </c>
      <c r="U1348" s="2">
        <v>0.08</v>
      </c>
      <c r="V1348" s="3">
        <v>0.33</v>
      </c>
      <c r="W1348" s="3">
        <v>0.67</v>
      </c>
      <c r="X1348" t="s">
        <v>1593</v>
      </c>
      <c r="Y1348" t="b">
        <v>0</v>
      </c>
    </row>
    <row r="1349" spans="1:25" x14ac:dyDescent="0.25">
      <c r="A1349" t="s">
        <v>1313</v>
      </c>
      <c r="B1349" t="s">
        <v>1594</v>
      </c>
      <c r="C1349" t="s">
        <v>1315</v>
      </c>
      <c r="D1349">
        <v>14650</v>
      </c>
      <c r="E1349">
        <v>24</v>
      </c>
      <c r="F1349">
        <v>1081</v>
      </c>
      <c r="G1349">
        <v>26.1</v>
      </c>
      <c r="H1349">
        <v>568</v>
      </c>
      <c r="I1349">
        <v>26.4</v>
      </c>
      <c r="J1349">
        <v>1529</v>
      </c>
      <c r="K1349">
        <v>74</v>
      </c>
      <c r="L1349">
        <v>348</v>
      </c>
      <c r="M1349">
        <v>29.1</v>
      </c>
      <c r="N1349">
        <v>1537</v>
      </c>
      <c r="O1349" t="s">
        <v>24</v>
      </c>
      <c r="P1349">
        <v>0</v>
      </c>
      <c r="Q1349">
        <v>131726</v>
      </c>
      <c r="R1349" t="s">
        <v>65</v>
      </c>
      <c r="S1349" s="1">
        <v>17662</v>
      </c>
      <c r="T1349">
        <v>24</v>
      </c>
      <c r="U1349" s="2">
        <v>0.04</v>
      </c>
      <c r="V1349" s="3">
        <v>0.25</v>
      </c>
      <c r="W1349" s="3">
        <v>0.75</v>
      </c>
      <c r="X1349" t="s">
        <v>1595</v>
      </c>
      <c r="Y1349" t="b">
        <v>0</v>
      </c>
    </row>
    <row r="1350" spans="1:25" x14ac:dyDescent="0.25">
      <c r="A1350" t="s">
        <v>1313</v>
      </c>
      <c r="B1350" t="s">
        <v>1596</v>
      </c>
      <c r="C1350" t="s">
        <v>1315</v>
      </c>
      <c r="D1350">
        <v>14660</v>
      </c>
      <c r="E1350">
        <v>18.100000000000001</v>
      </c>
      <c r="F1350">
        <v>1546</v>
      </c>
      <c r="G1350">
        <v>21</v>
      </c>
      <c r="H1350">
        <v>771</v>
      </c>
      <c r="I1350">
        <v>31.8</v>
      </c>
      <c r="J1350">
        <v>1404</v>
      </c>
      <c r="K1350">
        <v>26.1</v>
      </c>
      <c r="L1350">
        <v>1298</v>
      </c>
      <c r="M1350">
        <v>51.3</v>
      </c>
      <c r="N1350">
        <v>763</v>
      </c>
      <c r="O1350" t="s">
        <v>24</v>
      </c>
      <c r="P1350">
        <v>0</v>
      </c>
      <c r="Q1350">
        <v>589364</v>
      </c>
      <c r="R1350" t="s">
        <v>514</v>
      </c>
      <c r="S1350" s="1">
        <v>9642</v>
      </c>
      <c r="T1350">
        <v>20.100000000000001</v>
      </c>
      <c r="U1350" s="2">
        <v>0.11</v>
      </c>
      <c r="V1350" s="3">
        <v>0.56000000000000005</v>
      </c>
      <c r="W1350" s="3">
        <v>0.44</v>
      </c>
      <c r="X1350" t="s">
        <v>1596</v>
      </c>
      <c r="Y1350" t="b">
        <v>0</v>
      </c>
    </row>
    <row r="1351" spans="1:25" x14ac:dyDescent="0.25">
      <c r="A1351" t="s">
        <v>1313</v>
      </c>
      <c r="B1351" t="s">
        <v>1597</v>
      </c>
      <c r="C1351" t="s">
        <v>1315</v>
      </c>
      <c r="D1351">
        <v>14670</v>
      </c>
      <c r="E1351">
        <v>27</v>
      </c>
      <c r="F1351">
        <v>877</v>
      </c>
      <c r="G1351">
        <v>14.6</v>
      </c>
      <c r="H1351">
        <v>1158</v>
      </c>
      <c r="I1351">
        <v>29.2</v>
      </c>
      <c r="J1351">
        <v>1463</v>
      </c>
      <c r="K1351">
        <v>61.9</v>
      </c>
      <c r="L1351">
        <v>615</v>
      </c>
      <c r="M1351">
        <v>33.1</v>
      </c>
      <c r="N1351">
        <v>1386</v>
      </c>
      <c r="O1351" t="s">
        <v>24</v>
      </c>
      <c r="P1351">
        <v>0</v>
      </c>
      <c r="Q1351">
        <v>589241</v>
      </c>
      <c r="R1351" t="s">
        <v>65</v>
      </c>
      <c r="S1351" s="1">
        <v>8891</v>
      </c>
      <c r="T1351">
        <v>10.6</v>
      </c>
      <c r="U1351" s="2">
        <v>0.03</v>
      </c>
      <c r="V1351" s="3">
        <v>0.39</v>
      </c>
      <c r="W1351" s="3">
        <v>0.61</v>
      </c>
      <c r="X1351" t="s">
        <v>1597</v>
      </c>
      <c r="Y1351" t="b">
        <v>0</v>
      </c>
    </row>
    <row r="1352" spans="1:25" x14ac:dyDescent="0.25">
      <c r="A1352" t="s">
        <v>1313</v>
      </c>
      <c r="B1352" t="s">
        <v>1598</v>
      </c>
      <c r="C1352" t="s">
        <v>1315</v>
      </c>
      <c r="D1352">
        <v>14680</v>
      </c>
      <c r="E1352">
        <v>15.4</v>
      </c>
      <c r="F1352">
        <v>1735</v>
      </c>
      <c r="G1352">
        <v>11.5</v>
      </c>
      <c r="H1352">
        <v>1473</v>
      </c>
      <c r="I1352">
        <v>49.8</v>
      </c>
      <c r="J1352">
        <v>1025</v>
      </c>
      <c r="K1352">
        <v>18.7</v>
      </c>
      <c r="L1352">
        <v>1613</v>
      </c>
      <c r="M1352">
        <v>36.9</v>
      </c>
      <c r="N1352">
        <v>1249</v>
      </c>
      <c r="O1352" t="s">
        <v>24</v>
      </c>
      <c r="P1352">
        <v>0</v>
      </c>
      <c r="Q1352">
        <v>678543</v>
      </c>
      <c r="R1352" t="s">
        <v>922</v>
      </c>
      <c r="S1352" s="1">
        <v>20075</v>
      </c>
      <c r="T1352">
        <v>20.399999999999999</v>
      </c>
      <c r="U1352" s="2">
        <v>0.01</v>
      </c>
      <c r="V1352" s="3">
        <v>0.52</v>
      </c>
      <c r="W1352" s="3">
        <v>0.48</v>
      </c>
      <c r="X1352" t="s">
        <v>1598</v>
      </c>
      <c r="Y1352" t="b">
        <v>0</v>
      </c>
    </row>
    <row r="1353" spans="1:25" x14ac:dyDescent="0.25">
      <c r="A1353" t="s">
        <v>1313</v>
      </c>
      <c r="B1353" t="s">
        <v>1599</v>
      </c>
      <c r="C1353" t="s">
        <v>1315</v>
      </c>
      <c r="D1353">
        <v>14690</v>
      </c>
      <c r="E1353">
        <v>11.3</v>
      </c>
      <c r="F1353">
        <v>1892</v>
      </c>
      <c r="G1353">
        <v>8.1999999999999993</v>
      </c>
      <c r="H1353">
        <v>1869</v>
      </c>
      <c r="I1353">
        <v>49.5</v>
      </c>
      <c r="J1353">
        <v>1028</v>
      </c>
      <c r="K1353">
        <v>15.9</v>
      </c>
      <c r="L1353">
        <v>1880</v>
      </c>
      <c r="M1353">
        <v>46.7</v>
      </c>
      <c r="N1353">
        <v>906</v>
      </c>
      <c r="O1353" t="s">
        <v>24</v>
      </c>
      <c r="P1353">
        <v>1</v>
      </c>
      <c r="Q1353">
        <v>624417</v>
      </c>
      <c r="R1353" t="s">
        <v>1600</v>
      </c>
      <c r="S1353" s="1">
        <v>482541</v>
      </c>
      <c r="T1353">
        <v>30.9</v>
      </c>
      <c r="U1353" s="2">
        <v>0</v>
      </c>
      <c r="V1353" s="3">
        <v>0.52</v>
      </c>
      <c r="W1353" s="3">
        <v>0.48</v>
      </c>
      <c r="X1353" t="s">
        <v>1599</v>
      </c>
      <c r="Y1353" t="b">
        <v>0</v>
      </c>
    </row>
    <row r="1354" spans="1:25" x14ac:dyDescent="0.25">
      <c r="A1354" t="s">
        <v>1313</v>
      </c>
      <c r="B1354" t="s">
        <v>1601</v>
      </c>
      <c r="C1354" t="s">
        <v>1315</v>
      </c>
      <c r="D1354">
        <v>14700</v>
      </c>
      <c r="E1354">
        <v>16.5</v>
      </c>
      <c r="F1354">
        <v>1664</v>
      </c>
      <c r="G1354">
        <v>14.4</v>
      </c>
      <c r="H1354">
        <v>1171</v>
      </c>
      <c r="I1354">
        <v>37.799999999999997</v>
      </c>
      <c r="J1354">
        <v>1262</v>
      </c>
      <c r="K1354">
        <v>49.4</v>
      </c>
      <c r="L1354">
        <v>821</v>
      </c>
      <c r="M1354">
        <v>46.6</v>
      </c>
      <c r="N1354">
        <v>913</v>
      </c>
      <c r="O1354" t="s">
        <v>24</v>
      </c>
      <c r="P1354">
        <v>0</v>
      </c>
      <c r="Q1354">
        <v>621585</v>
      </c>
      <c r="R1354" t="s">
        <v>228</v>
      </c>
      <c r="S1354" s="1">
        <v>15201</v>
      </c>
      <c r="T1354">
        <v>20.399999999999999</v>
      </c>
      <c r="U1354" s="2">
        <v>0.1</v>
      </c>
      <c r="V1354" s="3">
        <v>0.55000000000000004</v>
      </c>
      <c r="W1354" s="3">
        <v>0.45</v>
      </c>
      <c r="X1354" t="s">
        <v>1601</v>
      </c>
      <c r="Y1354" t="b">
        <v>0</v>
      </c>
    </row>
    <row r="1355" spans="1:25" x14ac:dyDescent="0.25">
      <c r="A1355" t="s">
        <v>1313</v>
      </c>
      <c r="B1355" t="s">
        <v>1602</v>
      </c>
      <c r="C1355" t="s">
        <v>1315</v>
      </c>
      <c r="D1355">
        <v>14710</v>
      </c>
      <c r="E1355">
        <v>30.9</v>
      </c>
      <c r="F1355">
        <v>645</v>
      </c>
      <c r="G1355">
        <v>10.3</v>
      </c>
      <c r="H1355">
        <v>1620</v>
      </c>
      <c r="I1355">
        <v>23.5</v>
      </c>
      <c r="J1355">
        <v>1596</v>
      </c>
      <c r="K1355">
        <v>16.600000000000001</v>
      </c>
      <c r="L1355">
        <v>1801</v>
      </c>
      <c r="M1355">
        <v>39.200000000000003</v>
      </c>
      <c r="N1355">
        <v>1144</v>
      </c>
      <c r="O1355" t="s">
        <v>24</v>
      </c>
      <c r="P1355">
        <v>0</v>
      </c>
      <c r="Q1355">
        <v>624360</v>
      </c>
      <c r="R1355" t="s">
        <v>1079</v>
      </c>
      <c r="S1355" s="1">
        <v>17124</v>
      </c>
      <c r="T1355">
        <v>11.4</v>
      </c>
      <c r="U1355" s="2">
        <v>0.02</v>
      </c>
      <c r="V1355" s="3">
        <v>0.7</v>
      </c>
      <c r="W1355" s="3">
        <v>0.3</v>
      </c>
      <c r="X1355" t="s">
        <v>1602</v>
      </c>
      <c r="Y1355" t="b">
        <v>0</v>
      </c>
    </row>
    <row r="1356" spans="1:25" x14ac:dyDescent="0.25">
      <c r="A1356" t="s">
        <v>1313</v>
      </c>
      <c r="B1356" t="s">
        <v>1603</v>
      </c>
      <c r="C1356" t="s">
        <v>1315</v>
      </c>
      <c r="D1356">
        <v>14720</v>
      </c>
      <c r="E1356">
        <v>25.3</v>
      </c>
      <c r="F1356">
        <v>984</v>
      </c>
      <c r="G1356">
        <v>26</v>
      </c>
      <c r="H1356">
        <v>573</v>
      </c>
      <c r="I1356">
        <v>18.3</v>
      </c>
      <c r="J1356">
        <v>1709</v>
      </c>
      <c r="K1356">
        <v>65.599999999999994</v>
      </c>
      <c r="L1356">
        <v>535</v>
      </c>
      <c r="M1356">
        <v>27.1</v>
      </c>
      <c r="N1356">
        <v>1612</v>
      </c>
      <c r="O1356" t="s">
        <v>24</v>
      </c>
      <c r="P1356">
        <v>0</v>
      </c>
      <c r="Q1356">
        <v>623793</v>
      </c>
      <c r="R1356" t="s">
        <v>228</v>
      </c>
      <c r="S1356" s="1">
        <v>3050</v>
      </c>
      <c r="T1356">
        <v>8.9</v>
      </c>
      <c r="U1356" s="2">
        <v>0.08</v>
      </c>
      <c r="V1356" s="3">
        <v>0.6</v>
      </c>
      <c r="W1356" s="3">
        <v>0.4</v>
      </c>
      <c r="X1356" t="s">
        <v>1604</v>
      </c>
      <c r="Y1356" t="b">
        <v>0</v>
      </c>
    </row>
    <row r="1357" spans="1:25" x14ac:dyDescent="0.25">
      <c r="A1357" t="s">
        <v>1313</v>
      </c>
      <c r="B1357" t="s">
        <v>1605</v>
      </c>
      <c r="C1357" t="s">
        <v>1315</v>
      </c>
      <c r="D1357">
        <v>14730</v>
      </c>
      <c r="E1357">
        <v>11.9</v>
      </c>
      <c r="F1357">
        <v>1879</v>
      </c>
      <c r="G1357">
        <v>13.9</v>
      </c>
      <c r="H1357">
        <v>1218</v>
      </c>
      <c r="I1357">
        <v>38</v>
      </c>
      <c r="J1357">
        <v>1258</v>
      </c>
      <c r="K1357">
        <v>15.6</v>
      </c>
      <c r="L1357">
        <v>1904</v>
      </c>
      <c r="M1357">
        <v>58.6</v>
      </c>
      <c r="N1357">
        <v>612</v>
      </c>
      <c r="O1357" t="s">
        <v>24</v>
      </c>
      <c r="P1357">
        <v>0</v>
      </c>
      <c r="Q1357">
        <v>660794</v>
      </c>
      <c r="R1357" t="s">
        <v>226</v>
      </c>
      <c r="S1357" s="1">
        <v>35499</v>
      </c>
      <c r="T1357">
        <v>36</v>
      </c>
      <c r="U1357" s="2">
        <v>0.37</v>
      </c>
      <c r="V1357" s="3">
        <v>0.62</v>
      </c>
      <c r="W1357" s="3">
        <v>0.38</v>
      </c>
      <c r="X1357" t="s">
        <v>1605</v>
      </c>
      <c r="Y1357" t="b">
        <v>0</v>
      </c>
    </row>
    <row r="1358" spans="1:25" x14ac:dyDescent="0.25">
      <c r="A1358" t="s">
        <v>1313</v>
      </c>
      <c r="B1358" t="s">
        <v>1606</v>
      </c>
      <c r="C1358" t="s">
        <v>1315</v>
      </c>
      <c r="D1358">
        <v>14740</v>
      </c>
      <c r="E1358">
        <v>30.1</v>
      </c>
      <c r="F1358">
        <v>682</v>
      </c>
      <c r="G1358">
        <v>15.4</v>
      </c>
      <c r="H1358">
        <v>1089</v>
      </c>
      <c r="I1358">
        <v>22.3</v>
      </c>
      <c r="J1358">
        <v>1631</v>
      </c>
      <c r="K1358">
        <v>25.2</v>
      </c>
      <c r="L1358">
        <v>1333</v>
      </c>
      <c r="M1358">
        <v>29.3</v>
      </c>
      <c r="N1358">
        <v>1528</v>
      </c>
      <c r="O1358" t="s">
        <v>24</v>
      </c>
      <c r="P1358">
        <v>0</v>
      </c>
      <c r="Q1358">
        <v>131776</v>
      </c>
      <c r="R1358" t="s">
        <v>319</v>
      </c>
      <c r="S1358" s="1">
        <v>12990</v>
      </c>
      <c r="T1358">
        <v>24.3</v>
      </c>
      <c r="U1358" s="2">
        <v>0</v>
      </c>
      <c r="V1358" s="3">
        <v>0.47</v>
      </c>
      <c r="W1358" s="3">
        <v>0.53</v>
      </c>
      <c r="X1358" t="s">
        <v>1606</v>
      </c>
      <c r="Y1358" t="b">
        <v>0</v>
      </c>
    </row>
    <row r="1359" spans="1:25" x14ac:dyDescent="0.25">
      <c r="A1359" t="s">
        <v>1313</v>
      </c>
      <c r="B1359" t="s">
        <v>1607</v>
      </c>
      <c r="C1359" t="s">
        <v>1315</v>
      </c>
      <c r="D1359">
        <v>14750</v>
      </c>
      <c r="E1359">
        <v>22</v>
      </c>
      <c r="F1359">
        <v>1229</v>
      </c>
      <c r="G1359">
        <v>13.5</v>
      </c>
      <c r="H1359">
        <v>1259</v>
      </c>
      <c r="I1359">
        <v>37</v>
      </c>
      <c r="J1359">
        <v>1278</v>
      </c>
      <c r="K1359">
        <v>18.5</v>
      </c>
      <c r="L1359">
        <v>1629</v>
      </c>
      <c r="M1359">
        <v>42.1</v>
      </c>
      <c r="N1359">
        <v>1048</v>
      </c>
      <c r="O1359" t="s">
        <v>24</v>
      </c>
      <c r="P1359">
        <v>0</v>
      </c>
      <c r="Q1359">
        <v>625671</v>
      </c>
      <c r="R1359" t="s">
        <v>359</v>
      </c>
      <c r="S1359" s="1">
        <v>16137</v>
      </c>
      <c r="T1359">
        <v>16.600000000000001</v>
      </c>
      <c r="U1359" s="2">
        <v>0.06</v>
      </c>
      <c r="V1359" s="3">
        <v>0.46</v>
      </c>
      <c r="W1359" s="3">
        <v>0.54</v>
      </c>
      <c r="X1359" t="s">
        <v>1607</v>
      </c>
      <c r="Y1359" t="b">
        <v>0</v>
      </c>
    </row>
    <row r="1360" spans="1:25" x14ac:dyDescent="0.25">
      <c r="A1360" t="s">
        <v>1313</v>
      </c>
      <c r="B1360" t="s">
        <v>1608</v>
      </c>
      <c r="C1360" t="s">
        <v>1315</v>
      </c>
      <c r="D1360">
        <v>14760</v>
      </c>
      <c r="E1360">
        <v>25.1</v>
      </c>
      <c r="F1360">
        <v>1000</v>
      </c>
      <c r="G1360">
        <v>14.4</v>
      </c>
      <c r="H1360">
        <v>1173</v>
      </c>
      <c r="I1360">
        <v>37.9</v>
      </c>
      <c r="J1360">
        <v>1260</v>
      </c>
      <c r="K1360">
        <v>43.8</v>
      </c>
      <c r="L1360">
        <v>910</v>
      </c>
      <c r="M1360">
        <v>38.1</v>
      </c>
      <c r="N1360">
        <v>1192</v>
      </c>
      <c r="O1360" t="s">
        <v>24</v>
      </c>
      <c r="P1360">
        <v>0</v>
      </c>
      <c r="Q1360">
        <v>632466</v>
      </c>
      <c r="R1360" t="s">
        <v>226</v>
      </c>
      <c r="S1360" s="1">
        <v>21261</v>
      </c>
      <c r="T1360">
        <v>10.7</v>
      </c>
      <c r="U1360" s="2">
        <v>0.06</v>
      </c>
      <c r="V1360" s="3">
        <v>0.56000000000000005</v>
      </c>
      <c r="W1360" s="3">
        <v>0.44</v>
      </c>
      <c r="X1360" t="s">
        <v>1608</v>
      </c>
      <c r="Y1360" t="b">
        <v>0</v>
      </c>
    </row>
    <row r="1361" spans="1:25" x14ac:dyDescent="0.25">
      <c r="A1361" t="s">
        <v>1313</v>
      </c>
      <c r="B1361" t="s">
        <v>1609</v>
      </c>
      <c r="C1361" t="s">
        <v>1315</v>
      </c>
      <c r="D1361">
        <v>14770</v>
      </c>
      <c r="E1361">
        <v>17.899999999999999</v>
      </c>
      <c r="F1361">
        <v>1562</v>
      </c>
      <c r="G1361">
        <v>9.1</v>
      </c>
      <c r="H1361">
        <v>1790</v>
      </c>
      <c r="I1361">
        <v>44.4</v>
      </c>
      <c r="J1361">
        <v>1139</v>
      </c>
      <c r="K1361">
        <v>16</v>
      </c>
      <c r="L1361">
        <v>1868</v>
      </c>
      <c r="M1361">
        <v>27.7</v>
      </c>
      <c r="N1361">
        <v>1595</v>
      </c>
      <c r="O1361" t="s">
        <v>24</v>
      </c>
      <c r="P1361">
        <v>0</v>
      </c>
      <c r="Q1361">
        <v>606420</v>
      </c>
      <c r="R1361" t="s">
        <v>296</v>
      </c>
      <c r="S1361" s="1">
        <v>9943</v>
      </c>
      <c r="T1361">
        <v>14.4</v>
      </c>
      <c r="U1361" s="2">
        <v>0.02</v>
      </c>
      <c r="V1361" s="3">
        <v>0.17</v>
      </c>
      <c r="W1361" s="3">
        <v>0.83</v>
      </c>
      <c r="X1361" t="s">
        <v>1610</v>
      </c>
      <c r="Y1361" t="b">
        <v>0</v>
      </c>
    </row>
    <row r="1362" spans="1:25" x14ac:dyDescent="0.25">
      <c r="A1362" t="s">
        <v>1313</v>
      </c>
      <c r="B1362" t="s">
        <v>1611</v>
      </c>
      <c r="C1362" t="s">
        <v>1315</v>
      </c>
      <c r="D1362">
        <v>14780</v>
      </c>
      <c r="E1362">
        <v>20.3</v>
      </c>
      <c r="F1362">
        <v>1352</v>
      </c>
      <c r="G1362">
        <v>29.2</v>
      </c>
      <c r="H1362">
        <v>492</v>
      </c>
      <c r="I1362">
        <v>19.899999999999999</v>
      </c>
      <c r="J1362">
        <v>1680</v>
      </c>
      <c r="K1362">
        <v>16.8</v>
      </c>
      <c r="L1362">
        <v>1778</v>
      </c>
      <c r="M1362">
        <v>49</v>
      </c>
      <c r="N1362">
        <v>829</v>
      </c>
      <c r="O1362" t="s">
        <v>24</v>
      </c>
      <c r="P1362">
        <v>0</v>
      </c>
      <c r="Q1362">
        <v>718246</v>
      </c>
      <c r="R1362" t="s">
        <v>245</v>
      </c>
      <c r="S1362" s="1">
        <v>11848</v>
      </c>
      <c r="T1362">
        <v>29.4</v>
      </c>
      <c r="U1362" s="2">
        <v>0.01</v>
      </c>
      <c r="V1362" s="3">
        <v>0.57999999999999996</v>
      </c>
      <c r="W1362" s="3">
        <v>0.42</v>
      </c>
      <c r="X1362" t="s">
        <v>1611</v>
      </c>
      <c r="Y1362" t="b">
        <v>0</v>
      </c>
    </row>
    <row r="1363" spans="1:25" x14ac:dyDescent="0.25">
      <c r="A1363" t="s">
        <v>1313</v>
      </c>
      <c r="B1363" t="s">
        <v>1612</v>
      </c>
      <c r="C1363" t="s">
        <v>1315</v>
      </c>
      <c r="D1363">
        <v>14790</v>
      </c>
      <c r="E1363">
        <v>20.9</v>
      </c>
      <c r="F1363">
        <v>1311</v>
      </c>
      <c r="G1363">
        <v>11.2</v>
      </c>
      <c r="H1363">
        <v>1505</v>
      </c>
      <c r="I1363">
        <v>46.8</v>
      </c>
      <c r="J1363">
        <v>1080</v>
      </c>
      <c r="K1363">
        <v>19.100000000000001</v>
      </c>
      <c r="L1363">
        <v>1584</v>
      </c>
      <c r="M1363">
        <v>48.9</v>
      </c>
      <c r="N1363">
        <v>834</v>
      </c>
      <c r="O1363" t="s">
        <v>24</v>
      </c>
      <c r="P1363">
        <v>0</v>
      </c>
      <c r="Q1363">
        <v>625908</v>
      </c>
      <c r="R1363" t="s">
        <v>737</v>
      </c>
      <c r="S1363" s="1">
        <v>52005</v>
      </c>
      <c r="T1363">
        <v>15.9</v>
      </c>
      <c r="U1363" s="2">
        <v>0.01</v>
      </c>
      <c r="V1363" s="3">
        <v>0.63</v>
      </c>
      <c r="W1363" s="3">
        <v>0.37</v>
      </c>
      <c r="X1363" t="s">
        <v>1613</v>
      </c>
      <c r="Y1363" t="b">
        <v>0</v>
      </c>
    </row>
    <row r="1364" spans="1:25" x14ac:dyDescent="0.25">
      <c r="A1364" t="s">
        <v>1313</v>
      </c>
      <c r="B1364" t="s">
        <v>1614</v>
      </c>
      <c r="C1364" t="s">
        <v>1315</v>
      </c>
      <c r="D1364">
        <v>14800</v>
      </c>
      <c r="E1364">
        <v>22</v>
      </c>
      <c r="F1364">
        <v>1231</v>
      </c>
      <c r="G1364">
        <v>16.3</v>
      </c>
      <c r="H1364">
        <v>1029</v>
      </c>
      <c r="I1364">
        <v>36</v>
      </c>
      <c r="J1364">
        <v>1302</v>
      </c>
      <c r="K1364">
        <v>57.8</v>
      </c>
      <c r="L1364">
        <v>688</v>
      </c>
      <c r="M1364">
        <v>47.2</v>
      </c>
      <c r="N1364">
        <v>886</v>
      </c>
      <c r="O1364" t="s">
        <v>24</v>
      </c>
      <c r="P1364">
        <v>0</v>
      </c>
      <c r="Q1364">
        <v>623544</v>
      </c>
      <c r="R1364" t="s">
        <v>1010</v>
      </c>
      <c r="S1364" s="1">
        <v>8369</v>
      </c>
      <c r="T1364">
        <v>12.3</v>
      </c>
      <c r="U1364" s="2">
        <v>0.11</v>
      </c>
      <c r="V1364" s="3">
        <v>0.34</v>
      </c>
      <c r="W1364" s="3">
        <v>0.66</v>
      </c>
      <c r="X1364" t="s">
        <v>1614</v>
      </c>
      <c r="Y1364" t="b">
        <v>0</v>
      </c>
    </row>
    <row r="1365" spans="1:25" x14ac:dyDescent="0.25">
      <c r="A1365" t="s">
        <v>1313</v>
      </c>
      <c r="B1365" t="s">
        <v>1615</v>
      </c>
      <c r="C1365" t="s">
        <v>1315</v>
      </c>
      <c r="D1365">
        <v>14810</v>
      </c>
      <c r="E1365">
        <v>24.5</v>
      </c>
      <c r="F1365">
        <v>1046</v>
      </c>
      <c r="G1365">
        <v>13.4</v>
      </c>
      <c r="H1365">
        <v>1275</v>
      </c>
      <c r="I1365">
        <v>41.8</v>
      </c>
      <c r="J1365">
        <v>1187</v>
      </c>
      <c r="K1365">
        <v>40.4</v>
      </c>
      <c r="L1365">
        <v>974</v>
      </c>
      <c r="M1365">
        <v>20.100000000000001</v>
      </c>
      <c r="N1365">
        <v>1867</v>
      </c>
      <c r="O1365" t="s">
        <v>24</v>
      </c>
      <c r="P1365">
        <v>0</v>
      </c>
      <c r="Q1365">
        <v>688741</v>
      </c>
      <c r="R1365" t="s">
        <v>296</v>
      </c>
      <c r="S1365" s="1">
        <v>4512</v>
      </c>
      <c r="T1365">
        <v>15.3</v>
      </c>
      <c r="U1365" s="2">
        <v>0.02</v>
      </c>
      <c r="V1365" s="3">
        <v>0.27</v>
      </c>
      <c r="W1365" s="3">
        <v>0.73</v>
      </c>
      <c r="X1365" t="s">
        <v>1615</v>
      </c>
      <c r="Y1365" t="b">
        <v>0</v>
      </c>
    </row>
    <row r="1366" spans="1:25" x14ac:dyDescent="0.25">
      <c r="A1366" t="s">
        <v>1313</v>
      </c>
      <c r="B1366" t="s">
        <v>1616</v>
      </c>
      <c r="C1366" t="s">
        <v>1315</v>
      </c>
      <c r="D1366">
        <v>14820</v>
      </c>
      <c r="E1366">
        <v>26.4</v>
      </c>
      <c r="F1366">
        <v>917</v>
      </c>
      <c r="G1366">
        <v>10.9</v>
      </c>
      <c r="H1366">
        <v>1542</v>
      </c>
      <c r="I1366">
        <v>8.8000000000000007</v>
      </c>
      <c r="J1366">
        <v>1871</v>
      </c>
      <c r="K1366">
        <v>46.6</v>
      </c>
      <c r="L1366">
        <v>873</v>
      </c>
      <c r="M1366">
        <v>47.2</v>
      </c>
      <c r="N1366">
        <v>887</v>
      </c>
      <c r="O1366" t="s">
        <v>24</v>
      </c>
      <c r="P1366">
        <v>0</v>
      </c>
      <c r="Q1366">
        <v>131424</v>
      </c>
      <c r="R1366" t="s">
        <v>572</v>
      </c>
      <c r="S1366" s="1">
        <v>17491</v>
      </c>
      <c r="T1366">
        <v>8.3000000000000007</v>
      </c>
      <c r="U1366" s="2">
        <v>0.28000000000000003</v>
      </c>
      <c r="V1366" s="3">
        <v>0.53</v>
      </c>
      <c r="W1366" s="3">
        <v>0.47</v>
      </c>
      <c r="X1366" t="s">
        <v>1616</v>
      </c>
      <c r="Y1366" t="b">
        <v>0</v>
      </c>
    </row>
    <row r="1367" spans="1:25" x14ac:dyDescent="0.25">
      <c r="A1367" t="s">
        <v>1313</v>
      </c>
      <c r="B1367" t="s">
        <v>1617</v>
      </c>
      <c r="C1367" t="s">
        <v>1315</v>
      </c>
      <c r="D1367">
        <v>14830</v>
      </c>
      <c r="E1367">
        <v>24</v>
      </c>
      <c r="F1367">
        <v>1082</v>
      </c>
      <c r="G1367">
        <v>12.9</v>
      </c>
      <c r="H1367">
        <v>1316</v>
      </c>
      <c r="I1367">
        <v>34.5</v>
      </c>
      <c r="J1367">
        <v>1336</v>
      </c>
      <c r="K1367">
        <v>15.8</v>
      </c>
      <c r="L1367">
        <v>1892</v>
      </c>
      <c r="M1367">
        <v>27.9</v>
      </c>
      <c r="N1367">
        <v>1582</v>
      </c>
      <c r="O1367" t="s">
        <v>24</v>
      </c>
      <c r="P1367">
        <v>0</v>
      </c>
      <c r="Q1367">
        <v>131651</v>
      </c>
      <c r="R1367" t="s">
        <v>156</v>
      </c>
      <c r="S1367" s="1">
        <v>6577</v>
      </c>
      <c r="T1367">
        <v>10.5</v>
      </c>
      <c r="U1367" s="2">
        <v>0.05</v>
      </c>
      <c r="V1367" s="3">
        <v>0.43</v>
      </c>
      <c r="W1367" s="3">
        <v>0.56999999999999995</v>
      </c>
      <c r="X1367" t="s">
        <v>1617</v>
      </c>
      <c r="Y1367" t="b">
        <v>1</v>
      </c>
    </row>
    <row r="1368" spans="1:25" x14ac:dyDescent="0.25">
      <c r="A1368" t="s">
        <v>1313</v>
      </c>
      <c r="B1368" t="s">
        <v>1618</v>
      </c>
      <c r="C1368" t="s">
        <v>1315</v>
      </c>
      <c r="D1368">
        <v>14840</v>
      </c>
      <c r="E1368">
        <v>26.8</v>
      </c>
      <c r="F1368">
        <v>887</v>
      </c>
      <c r="G1368">
        <v>19.7</v>
      </c>
      <c r="H1368">
        <v>829</v>
      </c>
      <c r="I1368">
        <v>27.8</v>
      </c>
      <c r="J1368">
        <v>1499</v>
      </c>
      <c r="K1368">
        <v>31</v>
      </c>
      <c r="L1368">
        <v>1157</v>
      </c>
      <c r="M1368">
        <v>46.9</v>
      </c>
      <c r="N1368">
        <v>893</v>
      </c>
      <c r="O1368" t="s">
        <v>24</v>
      </c>
      <c r="P1368">
        <v>11</v>
      </c>
      <c r="Q1368">
        <v>131319</v>
      </c>
      <c r="R1368" t="s">
        <v>514</v>
      </c>
      <c r="S1368" s="1">
        <v>11390</v>
      </c>
      <c r="T1368">
        <v>14.7</v>
      </c>
      <c r="U1368" s="2">
        <v>0.13</v>
      </c>
      <c r="V1368" s="3">
        <v>0.33</v>
      </c>
      <c r="W1368" s="3">
        <v>0.67</v>
      </c>
      <c r="X1368" t="s">
        <v>1618</v>
      </c>
      <c r="Y1368" t="b">
        <v>0</v>
      </c>
    </row>
    <row r="1369" spans="1:25" x14ac:dyDescent="0.25">
      <c r="A1369" t="s">
        <v>1313</v>
      </c>
      <c r="B1369" t="s">
        <v>1619</v>
      </c>
      <c r="C1369" t="s">
        <v>1315</v>
      </c>
      <c r="D1369">
        <v>14850</v>
      </c>
      <c r="E1369">
        <v>22.4</v>
      </c>
      <c r="F1369">
        <v>1198</v>
      </c>
      <c r="G1369">
        <v>12.3</v>
      </c>
      <c r="H1369">
        <v>1383</v>
      </c>
      <c r="I1369">
        <v>27.4</v>
      </c>
      <c r="J1369">
        <v>1512</v>
      </c>
      <c r="K1369">
        <v>20.9</v>
      </c>
      <c r="L1369">
        <v>1490</v>
      </c>
      <c r="M1369">
        <v>61.9</v>
      </c>
      <c r="N1369">
        <v>543</v>
      </c>
      <c r="O1369" t="s">
        <v>24</v>
      </c>
      <c r="P1369">
        <v>0</v>
      </c>
      <c r="Q1369">
        <v>131705</v>
      </c>
      <c r="R1369" t="s">
        <v>1010</v>
      </c>
      <c r="S1369" s="1">
        <v>8210</v>
      </c>
      <c r="T1369">
        <v>11.2</v>
      </c>
      <c r="U1369" s="2">
        <v>0.15</v>
      </c>
      <c r="V1369" s="3">
        <v>0.61</v>
      </c>
      <c r="W1369" s="3">
        <v>0.39</v>
      </c>
      <c r="X1369" t="s">
        <v>1619</v>
      </c>
      <c r="Y1369" t="b">
        <v>0</v>
      </c>
    </row>
    <row r="1370" spans="1:25" x14ac:dyDescent="0.25">
      <c r="A1370" t="s">
        <v>1313</v>
      </c>
      <c r="B1370" t="s">
        <v>1620</v>
      </c>
      <c r="C1370" t="s">
        <v>1315</v>
      </c>
      <c r="D1370">
        <v>14860</v>
      </c>
      <c r="E1370">
        <v>20.9</v>
      </c>
      <c r="F1370">
        <v>1312</v>
      </c>
      <c r="G1370">
        <v>13.3</v>
      </c>
      <c r="H1370">
        <v>1281</v>
      </c>
      <c r="I1370">
        <v>35.5</v>
      </c>
      <c r="J1370">
        <v>1313</v>
      </c>
      <c r="K1370">
        <v>16.3</v>
      </c>
      <c r="L1370">
        <v>1832</v>
      </c>
      <c r="M1370">
        <v>40.700000000000003</v>
      </c>
      <c r="N1370">
        <v>1095</v>
      </c>
      <c r="O1370" t="s">
        <v>24</v>
      </c>
      <c r="P1370">
        <v>0</v>
      </c>
      <c r="Q1370">
        <v>695770</v>
      </c>
      <c r="R1370" t="s">
        <v>727</v>
      </c>
      <c r="S1370" s="1">
        <v>8553</v>
      </c>
      <c r="T1370">
        <v>13.6</v>
      </c>
      <c r="U1370" s="2">
        <v>0.01</v>
      </c>
      <c r="V1370" s="3">
        <v>0.73</v>
      </c>
      <c r="W1370" s="3">
        <v>0.27</v>
      </c>
      <c r="X1370" t="s">
        <v>1620</v>
      </c>
      <c r="Y1370" t="b">
        <v>0</v>
      </c>
    </row>
    <row r="1371" spans="1:25" x14ac:dyDescent="0.25">
      <c r="A1371" t="s">
        <v>1313</v>
      </c>
      <c r="B1371" t="s">
        <v>1621</v>
      </c>
      <c r="C1371" t="s">
        <v>1315</v>
      </c>
      <c r="D1371">
        <v>14870</v>
      </c>
      <c r="E1371">
        <v>19.899999999999999</v>
      </c>
      <c r="F1371">
        <v>1384</v>
      </c>
      <c r="G1371">
        <v>11.8</v>
      </c>
      <c r="H1371">
        <v>1432</v>
      </c>
      <c r="I1371">
        <v>41.6</v>
      </c>
      <c r="J1371">
        <v>1193</v>
      </c>
      <c r="K1371">
        <v>23.4</v>
      </c>
      <c r="L1371">
        <v>1385</v>
      </c>
      <c r="M1371">
        <v>34.200000000000003</v>
      </c>
      <c r="N1371">
        <v>1347</v>
      </c>
      <c r="O1371" t="s">
        <v>24</v>
      </c>
      <c r="P1371">
        <v>0</v>
      </c>
      <c r="Q1371">
        <v>685333</v>
      </c>
      <c r="R1371" t="s">
        <v>777</v>
      </c>
      <c r="S1371" s="1">
        <v>15737</v>
      </c>
      <c r="T1371">
        <v>13.4</v>
      </c>
      <c r="U1371" s="2">
        <v>0.08</v>
      </c>
      <c r="V1371" s="3">
        <v>0.57999999999999996</v>
      </c>
      <c r="W1371" s="3">
        <v>0.42</v>
      </c>
      <c r="X1371" t="s">
        <v>1621</v>
      </c>
      <c r="Y1371" t="b">
        <v>0</v>
      </c>
    </row>
    <row r="1372" spans="1:25" x14ac:dyDescent="0.25">
      <c r="A1372" t="s">
        <v>1313</v>
      </c>
      <c r="B1372" t="s">
        <v>1622</v>
      </c>
      <c r="C1372" t="s">
        <v>1315</v>
      </c>
      <c r="D1372">
        <v>14880</v>
      </c>
      <c r="E1372">
        <v>22</v>
      </c>
      <c r="F1372">
        <v>1232</v>
      </c>
      <c r="G1372">
        <v>19.600000000000001</v>
      </c>
      <c r="H1372">
        <v>835</v>
      </c>
      <c r="I1372">
        <v>33.299999999999997</v>
      </c>
      <c r="J1372">
        <v>1370</v>
      </c>
      <c r="K1372">
        <v>53.5</v>
      </c>
      <c r="L1372">
        <v>744</v>
      </c>
      <c r="M1372">
        <v>31.7</v>
      </c>
      <c r="N1372">
        <v>1440</v>
      </c>
      <c r="O1372" t="s">
        <v>24</v>
      </c>
      <c r="P1372">
        <v>0</v>
      </c>
      <c r="Q1372">
        <v>989</v>
      </c>
      <c r="R1372" t="s">
        <v>777</v>
      </c>
      <c r="S1372" s="1">
        <v>23167</v>
      </c>
      <c r="T1372">
        <v>17.100000000000001</v>
      </c>
      <c r="U1372" s="2">
        <v>7.0000000000000007E-2</v>
      </c>
      <c r="V1372" s="3">
        <v>0.32</v>
      </c>
      <c r="W1372" s="3">
        <v>0.68</v>
      </c>
      <c r="X1372" t="s">
        <v>1622</v>
      </c>
      <c r="Y1372" t="b">
        <v>0</v>
      </c>
    </row>
    <row r="1373" spans="1:25" x14ac:dyDescent="0.25">
      <c r="A1373" t="s">
        <v>1313</v>
      </c>
      <c r="B1373" t="s">
        <v>1623</v>
      </c>
      <c r="C1373" t="s">
        <v>1315</v>
      </c>
      <c r="D1373">
        <v>14890</v>
      </c>
      <c r="E1373">
        <v>20.5</v>
      </c>
      <c r="F1373">
        <v>1340</v>
      </c>
      <c r="G1373">
        <v>18</v>
      </c>
      <c r="H1373">
        <v>920</v>
      </c>
      <c r="I1373">
        <v>35.200000000000003</v>
      </c>
      <c r="J1373">
        <v>1320</v>
      </c>
      <c r="K1373">
        <v>27.7</v>
      </c>
      <c r="L1373">
        <v>1247</v>
      </c>
      <c r="M1373">
        <v>32.4</v>
      </c>
      <c r="N1373">
        <v>1410</v>
      </c>
      <c r="O1373" t="s">
        <v>24</v>
      </c>
      <c r="P1373">
        <v>0</v>
      </c>
      <c r="Q1373">
        <v>131333</v>
      </c>
      <c r="R1373" t="s">
        <v>514</v>
      </c>
      <c r="S1373" s="1">
        <v>11252</v>
      </c>
      <c r="T1373">
        <v>14.8</v>
      </c>
      <c r="U1373" s="2">
        <v>0.05</v>
      </c>
      <c r="V1373" s="3">
        <v>0.54</v>
      </c>
      <c r="W1373" s="3">
        <v>0.46</v>
      </c>
      <c r="X1373" t="s">
        <v>1623</v>
      </c>
      <c r="Y1373" t="b">
        <v>0</v>
      </c>
    </row>
    <row r="1374" spans="1:25" x14ac:dyDescent="0.25">
      <c r="A1374" t="s">
        <v>1313</v>
      </c>
      <c r="B1374" t="s">
        <v>1624</v>
      </c>
      <c r="C1374" t="s">
        <v>1315</v>
      </c>
      <c r="D1374">
        <v>14900</v>
      </c>
      <c r="E1374">
        <v>11.6</v>
      </c>
      <c r="F1374">
        <v>1887</v>
      </c>
      <c r="G1374">
        <v>17.100000000000001</v>
      </c>
      <c r="H1374">
        <v>969</v>
      </c>
      <c r="I1374">
        <v>39.299999999999997</v>
      </c>
      <c r="J1374">
        <v>1231</v>
      </c>
      <c r="K1374">
        <v>26.2</v>
      </c>
      <c r="L1374">
        <v>1292</v>
      </c>
      <c r="M1374">
        <v>27.9</v>
      </c>
      <c r="N1374">
        <v>1584</v>
      </c>
      <c r="O1374" t="s">
        <v>24</v>
      </c>
      <c r="P1374">
        <v>0</v>
      </c>
      <c r="Q1374">
        <v>720341</v>
      </c>
      <c r="R1374" t="s">
        <v>617</v>
      </c>
      <c r="S1374" s="1">
        <v>10959</v>
      </c>
      <c r="T1374">
        <v>46.2</v>
      </c>
      <c r="U1374" s="2">
        <v>0.02</v>
      </c>
      <c r="V1374" s="3">
        <v>0.51</v>
      </c>
      <c r="W1374" s="3">
        <v>0.49</v>
      </c>
      <c r="X1374" t="s">
        <v>1624</v>
      </c>
      <c r="Y1374" t="b">
        <v>0</v>
      </c>
    </row>
    <row r="1375" spans="1:25" x14ac:dyDescent="0.25">
      <c r="A1375" t="s">
        <v>1313</v>
      </c>
      <c r="B1375" t="s">
        <v>1625</v>
      </c>
      <c r="C1375" t="s">
        <v>1315</v>
      </c>
      <c r="D1375">
        <v>14910</v>
      </c>
      <c r="E1375">
        <v>24.3</v>
      </c>
      <c r="F1375">
        <v>1061</v>
      </c>
      <c r="G1375">
        <v>13.7</v>
      </c>
      <c r="H1375">
        <v>1234</v>
      </c>
      <c r="I1375">
        <v>40.200000000000003</v>
      </c>
      <c r="J1375">
        <v>1220</v>
      </c>
      <c r="K1375">
        <v>17.399999999999999</v>
      </c>
      <c r="L1375">
        <v>1720</v>
      </c>
      <c r="M1375">
        <v>34.9</v>
      </c>
      <c r="N1375">
        <v>1326</v>
      </c>
      <c r="O1375" t="s">
        <v>24</v>
      </c>
      <c r="P1375">
        <v>0</v>
      </c>
      <c r="Q1375">
        <v>131390</v>
      </c>
      <c r="R1375" t="s">
        <v>922</v>
      </c>
      <c r="S1375" s="1">
        <v>15142</v>
      </c>
      <c r="T1375">
        <v>23.9</v>
      </c>
      <c r="U1375" s="2">
        <v>0.06</v>
      </c>
      <c r="V1375" s="3">
        <v>0.64</v>
      </c>
      <c r="W1375" s="3">
        <v>0.36</v>
      </c>
      <c r="X1375" t="s">
        <v>1625</v>
      </c>
      <c r="Y1375" t="b">
        <v>0</v>
      </c>
    </row>
    <row r="1376" spans="1:25" x14ac:dyDescent="0.25">
      <c r="A1376" t="s">
        <v>1313</v>
      </c>
      <c r="B1376" t="s">
        <v>1626</v>
      </c>
      <c r="C1376" t="s">
        <v>1315</v>
      </c>
      <c r="D1376">
        <v>14920</v>
      </c>
      <c r="E1376">
        <v>19.100000000000001</v>
      </c>
      <c r="F1376">
        <v>1465</v>
      </c>
      <c r="G1376">
        <v>13.9</v>
      </c>
      <c r="H1376">
        <v>1219</v>
      </c>
      <c r="I1376">
        <v>34.299999999999997</v>
      </c>
      <c r="J1376">
        <v>1343</v>
      </c>
      <c r="K1376">
        <v>49.8</v>
      </c>
      <c r="L1376">
        <v>811</v>
      </c>
      <c r="M1376">
        <v>29.6</v>
      </c>
      <c r="N1376">
        <v>1515</v>
      </c>
      <c r="O1376" t="s">
        <v>24</v>
      </c>
      <c r="P1376">
        <v>0</v>
      </c>
      <c r="Q1376">
        <v>685018</v>
      </c>
      <c r="R1376" t="s">
        <v>777</v>
      </c>
      <c r="S1376" s="1">
        <v>7099</v>
      </c>
      <c r="T1376">
        <v>16.7</v>
      </c>
      <c r="U1376" s="2">
        <v>0.04</v>
      </c>
      <c r="V1376" s="3">
        <v>0.67</v>
      </c>
      <c r="W1376" s="3">
        <v>0.33</v>
      </c>
      <c r="X1376" t="s">
        <v>1626</v>
      </c>
      <c r="Y1376" t="b">
        <v>0</v>
      </c>
    </row>
    <row r="1377" spans="1:25" x14ac:dyDescent="0.25">
      <c r="A1377" t="s">
        <v>1313</v>
      </c>
      <c r="B1377" t="s">
        <v>1627</v>
      </c>
      <c r="C1377" t="s">
        <v>1315</v>
      </c>
      <c r="D1377">
        <v>14930</v>
      </c>
      <c r="E1377">
        <v>19.7</v>
      </c>
      <c r="F1377">
        <v>1407</v>
      </c>
      <c r="G1377">
        <v>17.399999999999999</v>
      </c>
      <c r="H1377">
        <v>946</v>
      </c>
      <c r="I1377">
        <v>33.1</v>
      </c>
      <c r="J1377">
        <v>1373</v>
      </c>
      <c r="K1377">
        <v>54.6</v>
      </c>
      <c r="L1377">
        <v>734</v>
      </c>
      <c r="M1377">
        <v>29.7</v>
      </c>
      <c r="N1377">
        <v>1510</v>
      </c>
      <c r="O1377" t="s">
        <v>24</v>
      </c>
      <c r="P1377">
        <v>0</v>
      </c>
      <c r="Q1377">
        <v>622977</v>
      </c>
      <c r="R1377" t="s">
        <v>777</v>
      </c>
      <c r="S1377" s="1">
        <v>22772</v>
      </c>
      <c r="T1377">
        <v>19.8</v>
      </c>
      <c r="U1377" s="2">
        <v>0.04</v>
      </c>
      <c r="V1377" s="3">
        <v>0.35</v>
      </c>
      <c r="W1377" s="3">
        <v>0.65</v>
      </c>
      <c r="X1377" t="s">
        <v>1627</v>
      </c>
      <c r="Y1377" t="b">
        <v>0</v>
      </c>
    </row>
    <row r="1378" spans="1:25" x14ac:dyDescent="0.25">
      <c r="A1378" t="s">
        <v>1313</v>
      </c>
      <c r="B1378" t="s">
        <v>1628</v>
      </c>
      <c r="C1378" t="s">
        <v>1315</v>
      </c>
      <c r="D1378">
        <v>14940</v>
      </c>
      <c r="E1378">
        <v>15</v>
      </c>
      <c r="F1378">
        <v>1755</v>
      </c>
      <c r="G1378">
        <v>11</v>
      </c>
      <c r="H1378">
        <v>1532</v>
      </c>
      <c r="I1378">
        <v>46.2</v>
      </c>
      <c r="J1378">
        <v>1091</v>
      </c>
      <c r="K1378">
        <v>36.700000000000003</v>
      </c>
      <c r="L1378">
        <v>1057</v>
      </c>
      <c r="M1378">
        <v>23.5</v>
      </c>
      <c r="N1378">
        <v>1759</v>
      </c>
      <c r="O1378" t="s">
        <v>24</v>
      </c>
      <c r="P1378">
        <v>0</v>
      </c>
      <c r="Q1378">
        <v>623145</v>
      </c>
      <c r="R1378" t="s">
        <v>42</v>
      </c>
      <c r="S1378" s="1">
        <v>23369</v>
      </c>
      <c r="T1378">
        <v>15.8</v>
      </c>
      <c r="U1378" s="2">
        <v>0.01</v>
      </c>
      <c r="V1378" s="3">
        <v>0.5</v>
      </c>
      <c r="W1378" s="3">
        <v>0.5</v>
      </c>
      <c r="X1378" t="s">
        <v>1628</v>
      </c>
      <c r="Y1378" t="b">
        <v>0</v>
      </c>
    </row>
    <row r="1379" spans="1:25" x14ac:dyDescent="0.25">
      <c r="A1379" t="s">
        <v>1313</v>
      </c>
      <c r="B1379" t="s">
        <v>1629</v>
      </c>
      <c r="C1379" t="s">
        <v>1315</v>
      </c>
      <c r="D1379">
        <v>14950</v>
      </c>
      <c r="E1379">
        <v>17</v>
      </c>
      <c r="F1379">
        <v>1628</v>
      </c>
      <c r="G1379">
        <v>15.9</v>
      </c>
      <c r="H1379">
        <v>1057</v>
      </c>
      <c r="I1379">
        <v>49</v>
      </c>
      <c r="J1379">
        <v>1040</v>
      </c>
      <c r="K1379">
        <v>33.700000000000003</v>
      </c>
      <c r="L1379">
        <v>1118</v>
      </c>
      <c r="M1379">
        <v>21.8</v>
      </c>
      <c r="N1379">
        <v>1817</v>
      </c>
      <c r="O1379" t="s">
        <v>24</v>
      </c>
      <c r="P1379">
        <v>0</v>
      </c>
      <c r="Q1379">
        <v>587829</v>
      </c>
      <c r="R1379" t="s">
        <v>42</v>
      </c>
      <c r="S1379" s="1">
        <v>33943</v>
      </c>
      <c r="T1379">
        <v>20.6</v>
      </c>
      <c r="U1379" s="2">
        <v>0</v>
      </c>
      <c r="V1379" s="3">
        <v>0.5</v>
      </c>
      <c r="W1379" s="3">
        <v>0.5</v>
      </c>
      <c r="X1379" t="s">
        <v>1629</v>
      </c>
      <c r="Y1379" t="b">
        <v>0</v>
      </c>
    </row>
    <row r="1380" spans="1:25" x14ac:dyDescent="0.25">
      <c r="A1380" t="s">
        <v>1313</v>
      </c>
      <c r="B1380" t="s">
        <v>1630</v>
      </c>
      <c r="C1380" t="s">
        <v>1315</v>
      </c>
      <c r="D1380">
        <v>14960</v>
      </c>
      <c r="E1380">
        <v>15.8</v>
      </c>
      <c r="F1380">
        <v>1715</v>
      </c>
      <c r="G1380">
        <v>16.3</v>
      </c>
      <c r="H1380">
        <v>1031</v>
      </c>
      <c r="I1380">
        <v>43.5</v>
      </c>
      <c r="J1380">
        <v>1154</v>
      </c>
      <c r="K1380">
        <v>26</v>
      </c>
      <c r="L1380">
        <v>1302</v>
      </c>
      <c r="M1380">
        <v>21.4</v>
      </c>
      <c r="N1380">
        <v>1831</v>
      </c>
      <c r="O1380" t="s">
        <v>24</v>
      </c>
      <c r="P1380">
        <v>0</v>
      </c>
      <c r="Q1380">
        <v>685591</v>
      </c>
      <c r="R1380" t="s">
        <v>42</v>
      </c>
      <c r="S1380" s="1">
        <v>14112</v>
      </c>
      <c r="T1380">
        <v>18.600000000000001</v>
      </c>
      <c r="U1380" s="2">
        <v>0.03</v>
      </c>
      <c r="V1380" s="3" t="s">
        <v>2857</v>
      </c>
      <c r="W1380" s="3" t="s">
        <v>2857</v>
      </c>
      <c r="X1380" t="s">
        <v>1630</v>
      </c>
      <c r="Y1380" t="b">
        <v>0</v>
      </c>
    </row>
    <row r="1381" spans="1:25" x14ac:dyDescent="0.25">
      <c r="A1381" t="s">
        <v>1313</v>
      </c>
      <c r="B1381" t="s">
        <v>1631</v>
      </c>
      <c r="C1381" t="s">
        <v>1315</v>
      </c>
      <c r="D1381">
        <v>14970</v>
      </c>
      <c r="E1381">
        <v>28</v>
      </c>
      <c r="F1381">
        <v>807</v>
      </c>
      <c r="G1381">
        <v>15.3</v>
      </c>
      <c r="H1381">
        <v>1101</v>
      </c>
      <c r="I1381">
        <v>24.8</v>
      </c>
      <c r="J1381">
        <v>1567</v>
      </c>
      <c r="K1381">
        <v>72.2</v>
      </c>
      <c r="L1381">
        <v>382</v>
      </c>
      <c r="M1381">
        <v>32.299999999999997</v>
      </c>
      <c r="N1381">
        <v>1416</v>
      </c>
      <c r="O1381" t="s">
        <v>24</v>
      </c>
      <c r="P1381">
        <v>0</v>
      </c>
      <c r="Q1381">
        <v>589193</v>
      </c>
      <c r="R1381" t="s">
        <v>65</v>
      </c>
      <c r="S1381" s="1">
        <v>8657</v>
      </c>
      <c r="T1381">
        <v>8.8000000000000007</v>
      </c>
      <c r="U1381" s="2">
        <v>0.02</v>
      </c>
      <c r="V1381" s="3">
        <v>0.34</v>
      </c>
      <c r="W1381" s="3">
        <v>0.66</v>
      </c>
      <c r="X1381" t="s">
        <v>1631</v>
      </c>
      <c r="Y1381" t="b">
        <v>0</v>
      </c>
    </row>
    <row r="1382" spans="1:25" x14ac:dyDescent="0.25">
      <c r="A1382" t="s">
        <v>1313</v>
      </c>
      <c r="B1382" t="s">
        <v>1632</v>
      </c>
      <c r="C1382" t="s">
        <v>1315</v>
      </c>
      <c r="D1382">
        <v>14980</v>
      </c>
      <c r="E1382">
        <v>28.5</v>
      </c>
      <c r="F1382">
        <v>778</v>
      </c>
      <c r="G1382">
        <v>13.4</v>
      </c>
      <c r="H1382">
        <v>1276</v>
      </c>
      <c r="I1382">
        <v>21.4</v>
      </c>
      <c r="J1382">
        <v>1650</v>
      </c>
      <c r="K1382">
        <v>57.3</v>
      </c>
      <c r="L1382">
        <v>700</v>
      </c>
      <c r="M1382">
        <v>33.4</v>
      </c>
      <c r="N1382">
        <v>1378</v>
      </c>
      <c r="O1382" t="s">
        <v>24</v>
      </c>
      <c r="P1382">
        <v>0</v>
      </c>
      <c r="Q1382">
        <v>131669</v>
      </c>
      <c r="R1382" t="s">
        <v>65</v>
      </c>
      <c r="S1382" s="1">
        <v>10437</v>
      </c>
      <c r="T1382">
        <v>10.9</v>
      </c>
      <c r="U1382" s="2">
        <v>0.05</v>
      </c>
      <c r="V1382" s="3">
        <v>0.37</v>
      </c>
      <c r="W1382" s="3">
        <v>0.63</v>
      </c>
      <c r="X1382" t="s">
        <v>1632</v>
      </c>
      <c r="Y1382" t="b">
        <v>0</v>
      </c>
    </row>
    <row r="1383" spans="1:25" x14ac:dyDescent="0.25">
      <c r="A1383" t="s">
        <v>1313</v>
      </c>
      <c r="B1383" t="s">
        <v>1633</v>
      </c>
      <c r="C1383" t="s">
        <v>1315</v>
      </c>
      <c r="D1383">
        <v>14990</v>
      </c>
      <c r="E1383">
        <v>27.8</v>
      </c>
      <c r="F1383">
        <v>821</v>
      </c>
      <c r="G1383">
        <v>13.1</v>
      </c>
      <c r="H1383">
        <v>1297</v>
      </c>
      <c r="I1383">
        <v>25.9</v>
      </c>
      <c r="J1383">
        <v>1544</v>
      </c>
      <c r="K1383">
        <v>45.4</v>
      </c>
      <c r="L1383">
        <v>890</v>
      </c>
      <c r="M1383">
        <v>29</v>
      </c>
      <c r="N1383">
        <v>1541</v>
      </c>
      <c r="O1383" t="s">
        <v>24</v>
      </c>
      <c r="P1383">
        <v>0</v>
      </c>
      <c r="Q1383">
        <v>589280</v>
      </c>
      <c r="R1383" t="s">
        <v>65</v>
      </c>
      <c r="S1383" s="1">
        <v>4616</v>
      </c>
      <c r="T1383">
        <v>6.2</v>
      </c>
      <c r="U1383" s="2">
        <v>0.05</v>
      </c>
      <c r="V1383" s="3">
        <v>0.3</v>
      </c>
      <c r="W1383" s="3">
        <v>0.7</v>
      </c>
      <c r="X1383" t="s">
        <v>1633</v>
      </c>
      <c r="Y1383" t="b">
        <v>0</v>
      </c>
    </row>
    <row r="1384" spans="1:25" x14ac:dyDescent="0.25">
      <c r="A1384" t="s">
        <v>1313</v>
      </c>
      <c r="B1384" t="s">
        <v>1634</v>
      </c>
      <c r="C1384" t="s">
        <v>1315</v>
      </c>
      <c r="D1384">
        <v>15000</v>
      </c>
      <c r="E1384">
        <v>19.899999999999999</v>
      </c>
      <c r="F1384">
        <v>1385</v>
      </c>
      <c r="G1384">
        <v>12.9</v>
      </c>
      <c r="H1384">
        <v>1317</v>
      </c>
      <c r="I1384">
        <v>41.5</v>
      </c>
      <c r="J1384">
        <v>1194</v>
      </c>
      <c r="K1384">
        <v>20.8</v>
      </c>
      <c r="L1384">
        <v>1496</v>
      </c>
      <c r="M1384">
        <v>53.1</v>
      </c>
      <c r="N1384">
        <v>709</v>
      </c>
      <c r="O1384" t="s">
        <v>24</v>
      </c>
      <c r="P1384">
        <v>0</v>
      </c>
      <c r="Q1384">
        <v>625689</v>
      </c>
      <c r="R1384" t="s">
        <v>783</v>
      </c>
      <c r="S1384" s="1">
        <v>31177</v>
      </c>
      <c r="T1384">
        <v>28.3</v>
      </c>
      <c r="U1384" s="2">
        <v>0.11</v>
      </c>
      <c r="V1384" s="3">
        <v>0.56999999999999995</v>
      </c>
      <c r="W1384" s="3">
        <v>0.43</v>
      </c>
      <c r="X1384" t="s">
        <v>1634</v>
      </c>
      <c r="Y1384" t="b">
        <v>0</v>
      </c>
    </row>
    <row r="1385" spans="1:25" x14ac:dyDescent="0.25">
      <c r="A1385" t="s">
        <v>1313</v>
      </c>
      <c r="B1385" t="s">
        <v>1635</v>
      </c>
      <c r="C1385" t="s">
        <v>1315</v>
      </c>
      <c r="D1385">
        <v>15010</v>
      </c>
      <c r="E1385">
        <v>14.7</v>
      </c>
      <c r="F1385">
        <v>1771</v>
      </c>
      <c r="G1385">
        <v>14.5</v>
      </c>
      <c r="H1385">
        <v>1162</v>
      </c>
      <c r="I1385">
        <v>52.3</v>
      </c>
      <c r="J1385">
        <v>957</v>
      </c>
      <c r="K1385">
        <v>20.100000000000001</v>
      </c>
      <c r="L1385">
        <v>1526</v>
      </c>
      <c r="M1385">
        <v>22.4</v>
      </c>
      <c r="N1385">
        <v>1793</v>
      </c>
      <c r="O1385" t="s">
        <v>24</v>
      </c>
      <c r="P1385">
        <v>0</v>
      </c>
      <c r="Q1385">
        <v>625005</v>
      </c>
      <c r="R1385" t="s">
        <v>423</v>
      </c>
      <c r="S1385" s="1">
        <v>6236</v>
      </c>
      <c r="T1385">
        <v>25.8</v>
      </c>
      <c r="U1385" s="2">
        <v>0</v>
      </c>
      <c r="V1385" s="3">
        <v>0.54</v>
      </c>
      <c r="W1385" s="3">
        <v>0.46</v>
      </c>
      <c r="X1385" t="s">
        <v>1635</v>
      </c>
      <c r="Y1385" t="b">
        <v>0</v>
      </c>
    </row>
    <row r="1386" spans="1:25" x14ac:dyDescent="0.25">
      <c r="A1386" t="s">
        <v>1313</v>
      </c>
      <c r="B1386" t="s">
        <v>1636</v>
      </c>
      <c r="C1386" t="s">
        <v>1315</v>
      </c>
      <c r="D1386">
        <v>15020</v>
      </c>
      <c r="E1386">
        <v>26</v>
      </c>
      <c r="F1386">
        <v>940</v>
      </c>
      <c r="G1386">
        <v>22.5</v>
      </c>
      <c r="H1386">
        <v>713</v>
      </c>
      <c r="I1386">
        <v>19.100000000000001</v>
      </c>
      <c r="J1386">
        <v>1702</v>
      </c>
      <c r="K1386">
        <v>71.2</v>
      </c>
      <c r="L1386">
        <v>403</v>
      </c>
      <c r="M1386">
        <v>36.1</v>
      </c>
      <c r="N1386">
        <v>1275</v>
      </c>
      <c r="O1386" t="s">
        <v>24</v>
      </c>
      <c r="P1386">
        <v>0</v>
      </c>
      <c r="Q1386">
        <v>955</v>
      </c>
      <c r="R1386" t="s">
        <v>65</v>
      </c>
      <c r="S1386" s="1">
        <v>9649</v>
      </c>
      <c r="T1386">
        <v>13.4</v>
      </c>
      <c r="U1386" s="2">
        <v>0.08</v>
      </c>
      <c r="V1386" s="3">
        <v>0.28000000000000003</v>
      </c>
      <c r="W1386" s="3">
        <v>0.72</v>
      </c>
      <c r="X1386" t="s">
        <v>1636</v>
      </c>
      <c r="Y1386" t="b">
        <v>0</v>
      </c>
    </row>
    <row r="1387" spans="1:25" x14ac:dyDescent="0.25">
      <c r="A1387" t="s">
        <v>1313</v>
      </c>
      <c r="B1387" t="s">
        <v>1637</v>
      </c>
      <c r="C1387" t="s">
        <v>1315</v>
      </c>
      <c r="D1387">
        <v>15030</v>
      </c>
      <c r="E1387">
        <v>18.5</v>
      </c>
      <c r="F1387">
        <v>1511</v>
      </c>
      <c r="G1387">
        <v>24.1</v>
      </c>
      <c r="H1387">
        <v>649</v>
      </c>
      <c r="I1387">
        <v>32.1</v>
      </c>
      <c r="J1387">
        <v>1398</v>
      </c>
      <c r="K1387">
        <v>69</v>
      </c>
      <c r="L1387">
        <v>455</v>
      </c>
      <c r="M1387">
        <v>42.8</v>
      </c>
      <c r="N1387">
        <v>1026</v>
      </c>
      <c r="O1387" t="s">
        <v>24</v>
      </c>
      <c r="P1387">
        <v>0</v>
      </c>
      <c r="Q1387">
        <v>865</v>
      </c>
      <c r="R1387" t="s">
        <v>228</v>
      </c>
      <c r="S1387" s="1">
        <v>6852</v>
      </c>
      <c r="T1387">
        <v>23</v>
      </c>
      <c r="U1387" s="2">
        <v>0.08</v>
      </c>
      <c r="V1387" s="3">
        <v>0.44</v>
      </c>
      <c r="W1387" s="3">
        <v>0.56000000000000005</v>
      </c>
      <c r="X1387" t="s">
        <v>1637</v>
      </c>
      <c r="Y1387" t="b">
        <v>0</v>
      </c>
    </row>
    <row r="1388" spans="1:25" x14ac:dyDescent="0.25">
      <c r="A1388" t="s">
        <v>1313</v>
      </c>
      <c r="B1388" t="s">
        <v>1638</v>
      </c>
      <c r="C1388" t="s">
        <v>1315</v>
      </c>
      <c r="D1388">
        <v>15040</v>
      </c>
      <c r="E1388">
        <v>22.8</v>
      </c>
      <c r="F1388">
        <v>1168</v>
      </c>
      <c r="G1388">
        <v>9.9</v>
      </c>
      <c r="H1388">
        <v>1664</v>
      </c>
      <c r="I1388">
        <v>8.1999999999999993</v>
      </c>
      <c r="J1388">
        <v>1878</v>
      </c>
      <c r="K1388">
        <v>17.600000000000001</v>
      </c>
      <c r="L1388">
        <v>1696</v>
      </c>
      <c r="M1388">
        <v>26.3</v>
      </c>
      <c r="N1388">
        <v>1655</v>
      </c>
      <c r="O1388" t="s">
        <v>24</v>
      </c>
      <c r="P1388">
        <v>0</v>
      </c>
      <c r="Q1388">
        <v>626145</v>
      </c>
      <c r="R1388" t="s">
        <v>572</v>
      </c>
      <c r="S1388" s="1">
        <v>10592</v>
      </c>
      <c r="T1388">
        <v>10.4</v>
      </c>
      <c r="U1388" s="2">
        <v>0.01</v>
      </c>
      <c r="V1388" s="3">
        <v>0.56000000000000005</v>
      </c>
      <c r="W1388" s="3">
        <v>0.44</v>
      </c>
      <c r="X1388" t="s">
        <v>1638</v>
      </c>
      <c r="Y1388" t="b">
        <v>0</v>
      </c>
    </row>
    <row r="1389" spans="1:25" x14ac:dyDescent="0.25">
      <c r="A1389" t="s">
        <v>1313</v>
      </c>
      <c r="B1389" t="s">
        <v>1639</v>
      </c>
      <c r="C1389" t="s">
        <v>1315</v>
      </c>
      <c r="D1389">
        <v>15050</v>
      </c>
      <c r="E1389">
        <v>13.2</v>
      </c>
      <c r="F1389">
        <v>1837</v>
      </c>
      <c r="G1389">
        <v>9.8000000000000007</v>
      </c>
      <c r="H1389">
        <v>1679</v>
      </c>
      <c r="I1389">
        <v>45.8</v>
      </c>
      <c r="J1389">
        <v>1103</v>
      </c>
      <c r="K1389">
        <v>19.899999999999999</v>
      </c>
      <c r="L1389">
        <v>1539</v>
      </c>
      <c r="M1389">
        <v>54.9</v>
      </c>
      <c r="N1389">
        <v>679</v>
      </c>
      <c r="O1389" t="s">
        <v>24</v>
      </c>
      <c r="P1389">
        <v>0</v>
      </c>
      <c r="Q1389">
        <v>670626</v>
      </c>
      <c r="R1389" t="s">
        <v>1640</v>
      </c>
      <c r="S1389" s="1">
        <v>20976</v>
      </c>
      <c r="T1389">
        <v>24.6</v>
      </c>
      <c r="U1389" s="2">
        <v>0.02</v>
      </c>
      <c r="V1389" s="3">
        <v>0.39</v>
      </c>
      <c r="W1389" s="3">
        <v>0.61</v>
      </c>
      <c r="X1389" t="s">
        <v>1639</v>
      </c>
      <c r="Y1389" t="b">
        <v>0</v>
      </c>
    </row>
    <row r="1390" spans="1:25" x14ac:dyDescent="0.25">
      <c r="A1390" t="s">
        <v>1313</v>
      </c>
      <c r="B1390" t="s">
        <v>1641</v>
      </c>
      <c r="C1390" t="s">
        <v>1315</v>
      </c>
      <c r="D1390">
        <v>15060</v>
      </c>
      <c r="E1390">
        <v>17.100000000000001</v>
      </c>
      <c r="F1390">
        <v>1620</v>
      </c>
      <c r="G1390">
        <v>12.3</v>
      </c>
      <c r="H1390">
        <v>1384</v>
      </c>
      <c r="I1390">
        <v>42.6</v>
      </c>
      <c r="J1390">
        <v>1176</v>
      </c>
      <c r="K1390">
        <v>21.5</v>
      </c>
      <c r="L1390">
        <v>1463</v>
      </c>
      <c r="M1390">
        <v>27.3</v>
      </c>
      <c r="N1390">
        <v>1605</v>
      </c>
      <c r="O1390" t="s">
        <v>24</v>
      </c>
      <c r="P1390">
        <v>0</v>
      </c>
      <c r="Q1390">
        <v>587757</v>
      </c>
      <c r="R1390" t="s">
        <v>423</v>
      </c>
      <c r="S1390" s="1">
        <v>9611</v>
      </c>
      <c r="T1390">
        <v>23.5</v>
      </c>
      <c r="U1390" s="2">
        <v>0</v>
      </c>
      <c r="V1390" s="3">
        <v>0.53</v>
      </c>
      <c r="W1390" s="3">
        <v>0.47</v>
      </c>
      <c r="X1390" t="s">
        <v>1641</v>
      </c>
      <c r="Y1390" t="b">
        <v>0</v>
      </c>
    </row>
    <row r="1391" spans="1:25" x14ac:dyDescent="0.25">
      <c r="A1391" t="s">
        <v>1313</v>
      </c>
      <c r="B1391" t="s">
        <v>1642</v>
      </c>
      <c r="C1391" t="s">
        <v>1315</v>
      </c>
      <c r="D1391">
        <v>15070</v>
      </c>
      <c r="E1391">
        <v>36.4</v>
      </c>
      <c r="F1391">
        <v>418</v>
      </c>
      <c r="G1391">
        <v>12.6</v>
      </c>
      <c r="H1391">
        <v>1354</v>
      </c>
      <c r="I1391">
        <v>35.5</v>
      </c>
      <c r="J1391">
        <v>1314</v>
      </c>
      <c r="K1391">
        <v>24.2</v>
      </c>
      <c r="L1391">
        <v>1361</v>
      </c>
      <c r="M1391">
        <v>21.5</v>
      </c>
      <c r="N1391">
        <v>1825</v>
      </c>
      <c r="O1391" t="s">
        <v>24</v>
      </c>
      <c r="P1391">
        <v>0</v>
      </c>
      <c r="Q1391">
        <v>678546</v>
      </c>
      <c r="R1391" t="s">
        <v>423</v>
      </c>
      <c r="S1391" s="1">
        <v>5278</v>
      </c>
      <c r="T1391">
        <v>10.9</v>
      </c>
      <c r="U1391" s="2">
        <v>0.01</v>
      </c>
      <c r="V1391" s="3">
        <v>0.56000000000000005</v>
      </c>
      <c r="W1391" s="3">
        <v>0.44</v>
      </c>
      <c r="X1391" t="s">
        <v>1642</v>
      </c>
      <c r="Y1391" t="b">
        <v>0</v>
      </c>
    </row>
    <row r="1392" spans="1:25" x14ac:dyDescent="0.25">
      <c r="A1392" t="s">
        <v>1313</v>
      </c>
      <c r="B1392" t="s">
        <v>1643</v>
      </c>
      <c r="C1392" t="s">
        <v>1315</v>
      </c>
      <c r="D1392">
        <v>15080</v>
      </c>
      <c r="E1392">
        <v>16.5</v>
      </c>
      <c r="F1392">
        <v>1665</v>
      </c>
      <c r="G1392">
        <v>16.399999999999999</v>
      </c>
      <c r="H1392">
        <v>1023</v>
      </c>
      <c r="I1392">
        <v>34.5</v>
      </c>
      <c r="J1392">
        <v>1338</v>
      </c>
      <c r="K1392">
        <v>37.200000000000003</v>
      </c>
      <c r="L1392">
        <v>1041</v>
      </c>
      <c r="M1392">
        <v>23</v>
      </c>
      <c r="N1392">
        <v>1777</v>
      </c>
      <c r="O1392" t="s">
        <v>24</v>
      </c>
      <c r="P1392">
        <v>0</v>
      </c>
      <c r="Q1392">
        <v>624609</v>
      </c>
      <c r="R1392" t="s">
        <v>42</v>
      </c>
      <c r="S1392" s="1">
        <v>18260</v>
      </c>
      <c r="T1392">
        <v>31</v>
      </c>
      <c r="U1392" s="2">
        <v>0.05</v>
      </c>
      <c r="V1392" s="3">
        <v>0.66</v>
      </c>
      <c r="W1392" s="3">
        <v>0.34</v>
      </c>
      <c r="X1392" t="s">
        <v>1643</v>
      </c>
      <c r="Y1392" t="b">
        <v>0</v>
      </c>
    </row>
    <row r="1393" spans="1:25" x14ac:dyDescent="0.25">
      <c r="A1393" t="s">
        <v>1313</v>
      </c>
      <c r="B1393" t="s">
        <v>1644</v>
      </c>
      <c r="C1393" t="s">
        <v>1315</v>
      </c>
      <c r="D1393">
        <v>15090</v>
      </c>
      <c r="E1393">
        <v>12.9</v>
      </c>
      <c r="F1393">
        <v>1853</v>
      </c>
      <c r="G1393">
        <v>12.7</v>
      </c>
      <c r="H1393">
        <v>1342</v>
      </c>
      <c r="I1393">
        <v>37.299999999999997</v>
      </c>
      <c r="J1393">
        <v>1270</v>
      </c>
      <c r="K1393">
        <v>20.9</v>
      </c>
      <c r="L1393">
        <v>1492</v>
      </c>
      <c r="M1393">
        <v>50.8</v>
      </c>
      <c r="N1393">
        <v>779</v>
      </c>
      <c r="O1393" t="s">
        <v>24</v>
      </c>
      <c r="P1393">
        <v>0</v>
      </c>
      <c r="Q1393">
        <v>707981</v>
      </c>
      <c r="R1393" t="s">
        <v>1645</v>
      </c>
      <c r="S1393" s="1">
        <v>25108</v>
      </c>
      <c r="T1393">
        <v>22.5</v>
      </c>
      <c r="U1393" s="2">
        <v>0</v>
      </c>
      <c r="V1393" s="3">
        <v>0.42</v>
      </c>
      <c r="W1393" s="3">
        <v>0.57999999999999996</v>
      </c>
      <c r="X1393" t="s">
        <v>1644</v>
      </c>
      <c r="Y1393" t="b">
        <v>0</v>
      </c>
    </row>
    <row r="1394" spans="1:25" x14ac:dyDescent="0.25">
      <c r="A1394" t="s">
        <v>1646</v>
      </c>
      <c r="B1394" t="s">
        <v>1647</v>
      </c>
      <c r="C1394" t="s">
        <v>1648</v>
      </c>
      <c r="D1394">
        <v>15100</v>
      </c>
      <c r="E1394">
        <v>14.7</v>
      </c>
      <c r="F1394">
        <v>1769</v>
      </c>
      <c r="G1394">
        <v>8.6</v>
      </c>
      <c r="H1394">
        <v>1837</v>
      </c>
      <c r="I1394">
        <v>25.4</v>
      </c>
      <c r="J1394">
        <v>1551</v>
      </c>
      <c r="K1394">
        <v>15.9</v>
      </c>
      <c r="L1394">
        <v>1870</v>
      </c>
      <c r="M1394">
        <v>37</v>
      </c>
      <c r="N1394">
        <v>1237</v>
      </c>
      <c r="O1394" t="s">
        <v>24</v>
      </c>
      <c r="P1394">
        <v>0</v>
      </c>
      <c r="Q1394">
        <v>670407</v>
      </c>
      <c r="R1394" t="s">
        <v>1142</v>
      </c>
      <c r="S1394" s="1">
        <v>18030</v>
      </c>
      <c r="T1394">
        <v>20.9</v>
      </c>
      <c r="U1394" s="2">
        <v>0.01</v>
      </c>
      <c r="V1394" s="3">
        <v>0.7</v>
      </c>
      <c r="W1394" s="3">
        <v>0.3</v>
      </c>
      <c r="X1394" t="s">
        <v>1647</v>
      </c>
      <c r="Y1394" t="b">
        <v>0</v>
      </c>
    </row>
    <row r="1395" spans="1:25" x14ac:dyDescent="0.25">
      <c r="A1395" t="s">
        <v>1646</v>
      </c>
      <c r="B1395" t="s">
        <v>1649</v>
      </c>
      <c r="C1395" t="s">
        <v>1648</v>
      </c>
      <c r="D1395">
        <v>15110</v>
      </c>
      <c r="E1395">
        <v>17.7</v>
      </c>
      <c r="F1395">
        <v>1576</v>
      </c>
      <c r="G1395">
        <v>7.8</v>
      </c>
      <c r="H1395">
        <v>1886</v>
      </c>
      <c r="I1395">
        <v>8.1</v>
      </c>
      <c r="J1395">
        <v>1879</v>
      </c>
      <c r="K1395">
        <v>15.7</v>
      </c>
      <c r="L1395">
        <v>1893</v>
      </c>
      <c r="M1395">
        <v>33.5</v>
      </c>
      <c r="N1395">
        <v>1371</v>
      </c>
      <c r="O1395" t="s">
        <v>24</v>
      </c>
      <c r="P1395">
        <v>0</v>
      </c>
      <c r="Q1395">
        <v>670590</v>
      </c>
      <c r="R1395" t="s">
        <v>1142</v>
      </c>
      <c r="S1395" s="1">
        <v>24983</v>
      </c>
      <c r="T1395">
        <v>19.5</v>
      </c>
      <c r="U1395" s="2">
        <v>0.01</v>
      </c>
      <c r="V1395" s="3">
        <v>0.68</v>
      </c>
      <c r="W1395" s="3">
        <v>0.32</v>
      </c>
      <c r="X1395" t="s">
        <v>1649</v>
      </c>
      <c r="Y1395" t="b">
        <v>0</v>
      </c>
    </row>
    <row r="1396" spans="1:25" x14ac:dyDescent="0.25">
      <c r="A1396" t="s">
        <v>1646</v>
      </c>
      <c r="B1396" t="s">
        <v>1650</v>
      </c>
      <c r="C1396" t="s">
        <v>1648</v>
      </c>
      <c r="D1396">
        <v>15120</v>
      </c>
      <c r="E1396">
        <v>21.6</v>
      </c>
      <c r="F1396">
        <v>1255</v>
      </c>
      <c r="G1396">
        <v>9.6999999999999993</v>
      </c>
      <c r="H1396">
        <v>1680</v>
      </c>
      <c r="I1396">
        <v>30.1</v>
      </c>
      <c r="J1396">
        <v>1440</v>
      </c>
      <c r="K1396">
        <v>17.2</v>
      </c>
      <c r="L1396">
        <v>1730</v>
      </c>
      <c r="M1396">
        <v>29.4</v>
      </c>
      <c r="N1396">
        <v>1521</v>
      </c>
      <c r="O1396" t="s">
        <v>24</v>
      </c>
      <c r="P1396">
        <v>0</v>
      </c>
      <c r="Q1396">
        <v>709484</v>
      </c>
      <c r="R1396" t="s">
        <v>1271</v>
      </c>
      <c r="S1396" s="1">
        <v>122962</v>
      </c>
      <c r="T1396">
        <v>91.8</v>
      </c>
      <c r="U1396" s="2">
        <v>0.01</v>
      </c>
      <c r="V1396" s="3">
        <v>0.52</v>
      </c>
      <c r="W1396" s="3">
        <v>0.48</v>
      </c>
      <c r="X1396" t="s">
        <v>1650</v>
      </c>
      <c r="Y1396" t="b">
        <v>0</v>
      </c>
    </row>
    <row r="1397" spans="1:25" x14ac:dyDescent="0.25">
      <c r="A1397" t="s">
        <v>1646</v>
      </c>
      <c r="B1397" t="s">
        <v>1651</v>
      </c>
      <c r="C1397" t="s">
        <v>1648</v>
      </c>
      <c r="D1397">
        <v>15130</v>
      </c>
      <c r="E1397">
        <v>22.7</v>
      </c>
      <c r="F1397">
        <v>1169</v>
      </c>
      <c r="G1397">
        <v>9</v>
      </c>
      <c r="H1397">
        <v>1791</v>
      </c>
      <c r="I1397">
        <v>11.6</v>
      </c>
      <c r="J1397">
        <v>1829</v>
      </c>
      <c r="K1397">
        <v>19.600000000000001</v>
      </c>
      <c r="L1397">
        <v>1552</v>
      </c>
      <c r="M1397">
        <v>35.299999999999997</v>
      </c>
      <c r="N1397">
        <v>1306</v>
      </c>
      <c r="O1397" t="s">
        <v>24</v>
      </c>
      <c r="P1397">
        <v>0</v>
      </c>
      <c r="Q1397">
        <v>587841</v>
      </c>
      <c r="R1397" t="s">
        <v>1142</v>
      </c>
      <c r="S1397" s="1">
        <v>42485</v>
      </c>
      <c r="T1397">
        <v>21.3</v>
      </c>
      <c r="U1397" s="2">
        <v>0.01</v>
      </c>
      <c r="V1397" s="3">
        <v>0.59</v>
      </c>
      <c r="W1397" s="3">
        <v>0.41</v>
      </c>
      <c r="X1397" t="s">
        <v>1651</v>
      </c>
      <c r="Y1397" t="b">
        <v>0</v>
      </c>
    </row>
    <row r="1398" spans="1:25" x14ac:dyDescent="0.25">
      <c r="A1398" t="s">
        <v>1646</v>
      </c>
      <c r="B1398" t="s">
        <v>1652</v>
      </c>
      <c r="C1398" t="s">
        <v>1648</v>
      </c>
      <c r="D1398">
        <v>15140</v>
      </c>
      <c r="E1398">
        <v>25.8</v>
      </c>
      <c r="F1398">
        <v>948</v>
      </c>
      <c r="G1398">
        <v>12</v>
      </c>
      <c r="H1398">
        <v>1404</v>
      </c>
      <c r="I1398">
        <v>22.7</v>
      </c>
      <c r="J1398">
        <v>1620</v>
      </c>
      <c r="K1398">
        <v>24.2</v>
      </c>
      <c r="L1398">
        <v>1357</v>
      </c>
      <c r="M1398">
        <v>30.3</v>
      </c>
      <c r="N1398">
        <v>1487</v>
      </c>
      <c r="O1398" t="s">
        <v>24</v>
      </c>
      <c r="P1398">
        <v>6</v>
      </c>
      <c r="Q1398">
        <v>670416</v>
      </c>
      <c r="R1398" t="s">
        <v>469</v>
      </c>
      <c r="S1398" s="1">
        <v>2547</v>
      </c>
      <c r="T1398">
        <v>5.7</v>
      </c>
      <c r="U1398" s="2">
        <v>0.03</v>
      </c>
      <c r="V1398" s="3">
        <v>0.73</v>
      </c>
      <c r="W1398" s="3">
        <v>0.27</v>
      </c>
      <c r="X1398" t="s">
        <v>1652</v>
      </c>
      <c r="Y1398" t="b">
        <v>0</v>
      </c>
    </row>
    <row r="1399" spans="1:25" x14ac:dyDescent="0.25">
      <c r="A1399" t="s">
        <v>1646</v>
      </c>
      <c r="B1399" t="s">
        <v>1653</v>
      </c>
      <c r="C1399" t="s">
        <v>1648</v>
      </c>
      <c r="D1399">
        <v>15160</v>
      </c>
      <c r="E1399">
        <v>23.4</v>
      </c>
      <c r="F1399">
        <v>1116</v>
      </c>
      <c r="G1399">
        <v>11.6</v>
      </c>
      <c r="H1399">
        <v>1449</v>
      </c>
      <c r="I1399">
        <v>17.2</v>
      </c>
      <c r="J1399">
        <v>1723</v>
      </c>
      <c r="K1399">
        <v>24.6</v>
      </c>
      <c r="L1399">
        <v>1346</v>
      </c>
      <c r="M1399">
        <v>43.6</v>
      </c>
      <c r="N1399">
        <v>999</v>
      </c>
      <c r="O1399" t="s">
        <v>24</v>
      </c>
      <c r="P1399">
        <v>11</v>
      </c>
      <c r="Q1399">
        <v>717531</v>
      </c>
      <c r="R1399" t="s">
        <v>942</v>
      </c>
      <c r="S1399" s="1">
        <v>9660</v>
      </c>
      <c r="T1399">
        <v>10.7</v>
      </c>
      <c r="U1399" s="2">
        <v>0.01</v>
      </c>
      <c r="V1399" s="3">
        <v>0.56999999999999995</v>
      </c>
      <c r="W1399" s="3">
        <v>0.43</v>
      </c>
      <c r="X1399" t="s">
        <v>1653</v>
      </c>
      <c r="Y1399" t="b">
        <v>0</v>
      </c>
    </row>
    <row r="1400" spans="1:25" x14ac:dyDescent="0.25">
      <c r="A1400" t="s">
        <v>1646</v>
      </c>
      <c r="B1400" t="s">
        <v>1654</v>
      </c>
      <c r="C1400" t="s">
        <v>1648</v>
      </c>
      <c r="D1400">
        <v>15170</v>
      </c>
      <c r="E1400">
        <v>25.6</v>
      </c>
      <c r="F1400">
        <v>963</v>
      </c>
      <c r="G1400">
        <v>13.4</v>
      </c>
      <c r="H1400">
        <v>1261</v>
      </c>
      <c r="I1400">
        <v>20.8</v>
      </c>
      <c r="J1400">
        <v>1659</v>
      </c>
      <c r="K1400">
        <v>39.1</v>
      </c>
      <c r="L1400">
        <v>1003</v>
      </c>
      <c r="M1400">
        <v>26.7</v>
      </c>
      <c r="N1400">
        <v>1628</v>
      </c>
      <c r="O1400" t="s">
        <v>24</v>
      </c>
      <c r="P1400">
        <v>0</v>
      </c>
      <c r="Q1400">
        <v>609471</v>
      </c>
      <c r="R1400" t="s">
        <v>65</v>
      </c>
      <c r="S1400" s="1">
        <v>5002</v>
      </c>
      <c r="T1400">
        <v>10.7</v>
      </c>
      <c r="U1400" s="2">
        <v>0.04</v>
      </c>
      <c r="V1400" s="3">
        <v>0.35</v>
      </c>
      <c r="W1400" s="3">
        <v>0.65</v>
      </c>
      <c r="X1400" t="s">
        <v>1654</v>
      </c>
      <c r="Y1400" t="b">
        <v>0</v>
      </c>
    </row>
    <row r="1401" spans="1:25" x14ac:dyDescent="0.25">
      <c r="A1401" t="s">
        <v>1646</v>
      </c>
      <c r="B1401" t="s">
        <v>1655</v>
      </c>
      <c r="C1401" t="s">
        <v>1648</v>
      </c>
      <c r="D1401">
        <v>15180</v>
      </c>
      <c r="E1401">
        <v>11.6</v>
      </c>
      <c r="F1401">
        <v>1883</v>
      </c>
      <c r="G1401">
        <v>8.8000000000000007</v>
      </c>
      <c r="H1401">
        <v>1818</v>
      </c>
      <c r="I1401">
        <v>23.5</v>
      </c>
      <c r="J1401">
        <v>1594</v>
      </c>
      <c r="K1401">
        <v>26.8</v>
      </c>
      <c r="L1401">
        <v>1265</v>
      </c>
      <c r="M1401">
        <v>28</v>
      </c>
      <c r="N1401">
        <v>1574</v>
      </c>
      <c r="O1401" t="s">
        <v>24</v>
      </c>
      <c r="P1401">
        <v>0</v>
      </c>
      <c r="Q1401">
        <v>624789</v>
      </c>
      <c r="R1401" t="s">
        <v>469</v>
      </c>
      <c r="S1401" s="1">
        <v>19511</v>
      </c>
      <c r="T1401">
        <v>22.2</v>
      </c>
      <c r="U1401" s="2">
        <v>0.08</v>
      </c>
      <c r="V1401" s="3">
        <v>0.49</v>
      </c>
      <c r="W1401" s="3">
        <v>0.51</v>
      </c>
      <c r="X1401" t="s">
        <v>1655</v>
      </c>
      <c r="Y1401" t="b">
        <v>0</v>
      </c>
    </row>
    <row r="1402" spans="1:25" x14ac:dyDescent="0.25">
      <c r="A1402" t="s">
        <v>1646</v>
      </c>
      <c r="B1402" t="s">
        <v>1656</v>
      </c>
      <c r="C1402" t="s">
        <v>1648</v>
      </c>
      <c r="D1402">
        <v>15190</v>
      </c>
      <c r="E1402">
        <v>16.5</v>
      </c>
      <c r="F1402">
        <v>1658</v>
      </c>
      <c r="G1402">
        <v>12.1</v>
      </c>
      <c r="H1402">
        <v>1395</v>
      </c>
      <c r="I1402">
        <v>31.6</v>
      </c>
      <c r="J1402">
        <v>1407</v>
      </c>
      <c r="K1402">
        <v>18.3</v>
      </c>
      <c r="L1402">
        <v>1640</v>
      </c>
      <c r="M1402">
        <v>40.200000000000003</v>
      </c>
      <c r="N1402">
        <v>1109</v>
      </c>
      <c r="O1402" t="s">
        <v>24</v>
      </c>
      <c r="P1402">
        <v>0</v>
      </c>
      <c r="Q1402">
        <v>131673</v>
      </c>
      <c r="R1402" t="s">
        <v>922</v>
      </c>
      <c r="S1402" s="1">
        <v>25443</v>
      </c>
      <c r="T1402">
        <v>22.3</v>
      </c>
      <c r="U1402" s="2">
        <v>0.08</v>
      </c>
      <c r="V1402" s="3">
        <v>0.56000000000000005</v>
      </c>
      <c r="W1402" s="3">
        <v>0.44</v>
      </c>
      <c r="X1402" t="s">
        <v>1656</v>
      </c>
      <c r="Y1402" t="b">
        <v>0</v>
      </c>
    </row>
    <row r="1403" spans="1:25" x14ac:dyDescent="0.25">
      <c r="A1403" t="s">
        <v>1646</v>
      </c>
      <c r="B1403" t="s">
        <v>1657</v>
      </c>
      <c r="C1403" t="s">
        <v>1648</v>
      </c>
      <c r="D1403">
        <v>15200</v>
      </c>
      <c r="E1403">
        <v>20.5</v>
      </c>
      <c r="F1403">
        <v>1334</v>
      </c>
      <c r="G1403">
        <v>16.5</v>
      </c>
      <c r="H1403">
        <v>1003</v>
      </c>
      <c r="I1403">
        <v>15.2</v>
      </c>
      <c r="J1403">
        <v>1761</v>
      </c>
      <c r="K1403">
        <v>25.2</v>
      </c>
      <c r="L1403">
        <v>1330</v>
      </c>
      <c r="M1403">
        <v>64.400000000000006</v>
      </c>
      <c r="N1403">
        <v>496</v>
      </c>
      <c r="O1403" t="s">
        <v>24</v>
      </c>
      <c r="P1403">
        <v>0</v>
      </c>
      <c r="Q1403">
        <v>587730</v>
      </c>
      <c r="R1403" t="s">
        <v>156</v>
      </c>
      <c r="S1403" s="1">
        <v>9271</v>
      </c>
      <c r="T1403">
        <v>19</v>
      </c>
      <c r="U1403" s="2">
        <v>0.27</v>
      </c>
      <c r="V1403" s="3">
        <v>0.56000000000000005</v>
      </c>
      <c r="W1403" s="3">
        <v>0.44</v>
      </c>
      <c r="X1403" t="s">
        <v>1657</v>
      </c>
      <c r="Y1403" t="b">
        <v>1</v>
      </c>
    </row>
    <row r="1404" spans="1:25" x14ac:dyDescent="0.25">
      <c r="A1404" t="s">
        <v>1646</v>
      </c>
      <c r="B1404" t="s">
        <v>1658</v>
      </c>
      <c r="C1404" t="s">
        <v>1648</v>
      </c>
      <c r="D1404">
        <v>15210</v>
      </c>
      <c r="E1404">
        <v>25.4</v>
      </c>
      <c r="F1404">
        <v>973</v>
      </c>
      <c r="G1404">
        <v>15.3</v>
      </c>
      <c r="H1404">
        <v>1091</v>
      </c>
      <c r="I1404">
        <v>24.6</v>
      </c>
      <c r="J1404">
        <v>1569</v>
      </c>
      <c r="K1404">
        <v>19.600000000000001</v>
      </c>
      <c r="L1404">
        <v>1553</v>
      </c>
      <c r="M1404">
        <v>31</v>
      </c>
      <c r="N1404">
        <v>1463</v>
      </c>
      <c r="O1404" t="s">
        <v>24</v>
      </c>
      <c r="P1404">
        <v>0</v>
      </c>
      <c r="Q1404">
        <v>622260</v>
      </c>
      <c r="R1404" t="s">
        <v>423</v>
      </c>
      <c r="S1404" s="1">
        <v>10531</v>
      </c>
      <c r="T1404">
        <v>28.4</v>
      </c>
      <c r="U1404" s="2">
        <v>0.03</v>
      </c>
      <c r="V1404" s="3">
        <v>1</v>
      </c>
      <c r="W1404" s="3">
        <v>0</v>
      </c>
      <c r="X1404" t="s">
        <v>1658</v>
      </c>
      <c r="Y1404" t="b">
        <v>0</v>
      </c>
    </row>
    <row r="1405" spans="1:25" x14ac:dyDescent="0.25">
      <c r="A1405" t="s">
        <v>1646</v>
      </c>
      <c r="B1405" t="s">
        <v>1659</v>
      </c>
      <c r="C1405" t="s">
        <v>1648</v>
      </c>
      <c r="D1405">
        <v>15220</v>
      </c>
      <c r="E1405">
        <v>17.7</v>
      </c>
      <c r="F1405">
        <v>1577</v>
      </c>
      <c r="G1405">
        <v>9.1</v>
      </c>
      <c r="H1405">
        <v>1772</v>
      </c>
      <c r="I1405">
        <v>39.1</v>
      </c>
      <c r="J1405">
        <v>1236</v>
      </c>
      <c r="K1405">
        <v>16.899999999999999</v>
      </c>
      <c r="L1405">
        <v>1756</v>
      </c>
      <c r="M1405">
        <v>29.3</v>
      </c>
      <c r="N1405">
        <v>1524</v>
      </c>
      <c r="O1405" t="s">
        <v>24</v>
      </c>
      <c r="P1405">
        <v>0</v>
      </c>
      <c r="Q1405">
        <v>623679</v>
      </c>
      <c r="R1405" t="s">
        <v>1072</v>
      </c>
      <c r="S1405" s="1">
        <v>26956</v>
      </c>
      <c r="T1405">
        <v>15.5</v>
      </c>
      <c r="U1405" s="2">
        <v>0</v>
      </c>
      <c r="V1405" s="3">
        <v>0.55000000000000004</v>
      </c>
      <c r="W1405" s="3">
        <v>0.45</v>
      </c>
      <c r="X1405" t="s">
        <v>1659</v>
      </c>
      <c r="Y1405" t="b">
        <v>0</v>
      </c>
    </row>
    <row r="1406" spans="1:25" x14ac:dyDescent="0.25">
      <c r="A1406" t="s">
        <v>1646</v>
      </c>
      <c r="B1406" t="s">
        <v>1660</v>
      </c>
      <c r="C1406" t="s">
        <v>1648</v>
      </c>
      <c r="D1406">
        <v>15230</v>
      </c>
      <c r="E1406">
        <v>24.7</v>
      </c>
      <c r="F1406">
        <v>1023</v>
      </c>
      <c r="G1406">
        <v>12.7</v>
      </c>
      <c r="H1406">
        <v>1332</v>
      </c>
      <c r="I1406">
        <v>16.5</v>
      </c>
      <c r="J1406">
        <v>1737</v>
      </c>
      <c r="K1406">
        <v>36.1</v>
      </c>
      <c r="L1406">
        <v>1069</v>
      </c>
      <c r="M1406">
        <v>33.200000000000003</v>
      </c>
      <c r="N1406">
        <v>1382</v>
      </c>
      <c r="O1406" t="s">
        <v>24</v>
      </c>
      <c r="P1406">
        <v>0</v>
      </c>
      <c r="Q1406">
        <v>707933</v>
      </c>
      <c r="R1406" t="s">
        <v>971</v>
      </c>
      <c r="S1406" s="1">
        <v>32695</v>
      </c>
      <c r="T1406">
        <v>22</v>
      </c>
      <c r="U1406" s="2">
        <v>0.01</v>
      </c>
      <c r="V1406" s="3">
        <v>0.57999999999999996</v>
      </c>
      <c r="W1406" s="3">
        <v>0.42</v>
      </c>
      <c r="X1406" t="s">
        <v>1660</v>
      </c>
      <c r="Y1406" t="b">
        <v>0</v>
      </c>
    </row>
    <row r="1407" spans="1:25" x14ac:dyDescent="0.25">
      <c r="A1407" t="s">
        <v>1646</v>
      </c>
      <c r="B1407" t="s">
        <v>1661</v>
      </c>
      <c r="C1407" t="s">
        <v>1648</v>
      </c>
      <c r="D1407">
        <v>15240</v>
      </c>
      <c r="E1407">
        <v>21.9</v>
      </c>
      <c r="F1407">
        <v>1235</v>
      </c>
      <c r="G1407">
        <v>8.6</v>
      </c>
      <c r="H1407">
        <v>1838</v>
      </c>
      <c r="I1407">
        <v>8.8000000000000007</v>
      </c>
      <c r="J1407">
        <v>1870</v>
      </c>
      <c r="K1407">
        <v>27.7</v>
      </c>
      <c r="L1407">
        <v>1241</v>
      </c>
      <c r="M1407">
        <v>50.2</v>
      </c>
      <c r="N1407">
        <v>796</v>
      </c>
      <c r="O1407" t="s">
        <v>24</v>
      </c>
      <c r="P1407">
        <v>0</v>
      </c>
      <c r="Q1407">
        <v>131353</v>
      </c>
      <c r="R1407" t="s">
        <v>1662</v>
      </c>
      <c r="S1407" s="1">
        <v>20302</v>
      </c>
      <c r="T1407">
        <v>10.1</v>
      </c>
      <c r="U1407" s="2">
        <v>0.02</v>
      </c>
      <c r="V1407" s="3">
        <v>0.61</v>
      </c>
      <c r="W1407" s="3">
        <v>0.39</v>
      </c>
      <c r="X1407" t="s">
        <v>1661</v>
      </c>
      <c r="Y1407" t="b">
        <v>0</v>
      </c>
    </row>
    <row r="1408" spans="1:25" x14ac:dyDescent="0.25">
      <c r="A1408" t="s">
        <v>1646</v>
      </c>
      <c r="B1408" t="s">
        <v>1663</v>
      </c>
      <c r="C1408" t="s">
        <v>1648</v>
      </c>
      <c r="D1408">
        <v>15250</v>
      </c>
      <c r="E1408">
        <v>38.200000000000003</v>
      </c>
      <c r="F1408">
        <v>356</v>
      </c>
      <c r="G1408">
        <v>10.4</v>
      </c>
      <c r="H1408">
        <v>1596</v>
      </c>
      <c r="I1408">
        <v>18.7</v>
      </c>
      <c r="J1408">
        <v>1706</v>
      </c>
      <c r="K1408">
        <v>26.1</v>
      </c>
      <c r="L1408">
        <v>1293</v>
      </c>
      <c r="M1408">
        <v>24.1</v>
      </c>
      <c r="N1408">
        <v>1733</v>
      </c>
      <c r="O1408" t="s">
        <v>24</v>
      </c>
      <c r="P1408">
        <v>0</v>
      </c>
      <c r="Q1408">
        <v>131464</v>
      </c>
      <c r="R1408" t="s">
        <v>296</v>
      </c>
      <c r="S1408" s="1">
        <v>10382</v>
      </c>
      <c r="T1408">
        <v>14.8</v>
      </c>
      <c r="U1408" s="2">
        <v>0.05</v>
      </c>
      <c r="V1408" s="3">
        <v>0.46</v>
      </c>
      <c r="W1408" s="3">
        <v>0.54</v>
      </c>
      <c r="X1408" t="s">
        <v>1663</v>
      </c>
      <c r="Y1408" t="b">
        <v>0</v>
      </c>
    </row>
    <row r="1409" spans="1:25" x14ac:dyDescent="0.25">
      <c r="A1409" t="s">
        <v>1646</v>
      </c>
      <c r="B1409" t="s">
        <v>1664</v>
      </c>
      <c r="C1409" t="s">
        <v>1648</v>
      </c>
      <c r="D1409">
        <v>15260</v>
      </c>
      <c r="E1409">
        <v>15.1</v>
      </c>
      <c r="F1409">
        <v>1747</v>
      </c>
      <c r="G1409">
        <v>10.4</v>
      </c>
      <c r="H1409">
        <v>1597</v>
      </c>
      <c r="I1409">
        <v>33.5</v>
      </c>
      <c r="J1409">
        <v>1365</v>
      </c>
      <c r="K1409">
        <v>20.7</v>
      </c>
      <c r="L1409">
        <v>1497</v>
      </c>
      <c r="M1409">
        <v>50.6</v>
      </c>
      <c r="N1409">
        <v>784</v>
      </c>
      <c r="O1409" t="s">
        <v>24</v>
      </c>
      <c r="P1409">
        <v>0</v>
      </c>
      <c r="Q1409">
        <v>623754</v>
      </c>
      <c r="R1409" t="s">
        <v>560</v>
      </c>
      <c r="S1409" s="1">
        <v>46249</v>
      </c>
      <c r="T1409">
        <v>18.399999999999999</v>
      </c>
      <c r="U1409" s="2">
        <v>0.02</v>
      </c>
      <c r="V1409" s="3">
        <v>0.53</v>
      </c>
      <c r="W1409" s="3">
        <v>0.47</v>
      </c>
      <c r="X1409" t="s">
        <v>1664</v>
      </c>
      <c r="Y1409" t="b">
        <v>0</v>
      </c>
    </row>
    <row r="1410" spans="1:25" x14ac:dyDescent="0.25">
      <c r="A1410" t="s">
        <v>1646</v>
      </c>
      <c r="B1410" t="s">
        <v>1665</v>
      </c>
      <c r="C1410" t="s">
        <v>1648</v>
      </c>
      <c r="D1410">
        <v>15270</v>
      </c>
      <c r="E1410">
        <v>18.2</v>
      </c>
      <c r="F1410">
        <v>1534</v>
      </c>
      <c r="G1410">
        <v>11.6</v>
      </c>
      <c r="H1410">
        <v>1450</v>
      </c>
      <c r="I1410">
        <v>30.5</v>
      </c>
      <c r="J1410">
        <v>1425</v>
      </c>
      <c r="K1410">
        <v>36.6</v>
      </c>
      <c r="L1410">
        <v>1058</v>
      </c>
      <c r="M1410">
        <v>34.4</v>
      </c>
      <c r="N1410">
        <v>1340</v>
      </c>
      <c r="O1410" t="s">
        <v>24</v>
      </c>
      <c r="P1410">
        <v>0</v>
      </c>
      <c r="Q1410">
        <v>131389</v>
      </c>
      <c r="R1410" t="s">
        <v>469</v>
      </c>
      <c r="S1410" s="1">
        <v>70464</v>
      </c>
      <c r="T1410">
        <v>27.6</v>
      </c>
      <c r="U1410" s="2">
        <v>0.06</v>
      </c>
      <c r="V1410" s="3">
        <v>0.53</v>
      </c>
      <c r="W1410" s="3">
        <v>0.47</v>
      </c>
      <c r="X1410" t="s">
        <v>1665</v>
      </c>
      <c r="Y1410" t="b">
        <v>0</v>
      </c>
    </row>
    <row r="1411" spans="1:25" x14ac:dyDescent="0.25">
      <c r="A1411" t="s">
        <v>1646</v>
      </c>
      <c r="B1411" t="s">
        <v>1666</v>
      </c>
      <c r="C1411" t="s">
        <v>1648</v>
      </c>
      <c r="D1411">
        <v>15280</v>
      </c>
      <c r="E1411">
        <v>19.2</v>
      </c>
      <c r="F1411">
        <v>1449</v>
      </c>
      <c r="G1411">
        <v>12.6</v>
      </c>
      <c r="H1411">
        <v>1344</v>
      </c>
      <c r="I1411">
        <v>23.1</v>
      </c>
      <c r="J1411">
        <v>1606</v>
      </c>
      <c r="K1411">
        <v>17.3</v>
      </c>
      <c r="L1411">
        <v>1721</v>
      </c>
      <c r="M1411">
        <v>35.4</v>
      </c>
      <c r="N1411">
        <v>1301</v>
      </c>
      <c r="O1411" t="s">
        <v>24</v>
      </c>
      <c r="P1411">
        <v>0</v>
      </c>
      <c r="Q1411">
        <v>715420</v>
      </c>
      <c r="R1411" t="s">
        <v>469</v>
      </c>
      <c r="S1411" s="1">
        <v>21060</v>
      </c>
      <c r="T1411">
        <v>23.3</v>
      </c>
      <c r="U1411" s="2">
        <v>0.12</v>
      </c>
      <c r="V1411" s="3">
        <v>0.54</v>
      </c>
      <c r="W1411" s="3">
        <v>0.46</v>
      </c>
      <c r="X1411" t="s">
        <v>1666</v>
      </c>
      <c r="Y1411" t="b">
        <v>0</v>
      </c>
    </row>
    <row r="1412" spans="1:25" x14ac:dyDescent="0.25">
      <c r="A1412" t="s">
        <v>1646</v>
      </c>
      <c r="B1412" t="s">
        <v>1667</v>
      </c>
      <c r="C1412" t="s">
        <v>1648</v>
      </c>
      <c r="D1412">
        <v>15290</v>
      </c>
      <c r="E1412">
        <v>35.5</v>
      </c>
      <c r="F1412">
        <v>443</v>
      </c>
      <c r="G1412">
        <v>9.6</v>
      </c>
      <c r="H1412">
        <v>1695</v>
      </c>
      <c r="I1412">
        <v>20</v>
      </c>
      <c r="J1412">
        <v>1674</v>
      </c>
      <c r="K1412">
        <v>22.2</v>
      </c>
      <c r="L1412">
        <v>1429</v>
      </c>
      <c r="M1412">
        <v>20.100000000000001</v>
      </c>
      <c r="N1412">
        <v>1863</v>
      </c>
      <c r="O1412" t="s">
        <v>24</v>
      </c>
      <c r="P1412">
        <v>0</v>
      </c>
      <c r="Q1412">
        <v>606477</v>
      </c>
      <c r="R1412" t="s">
        <v>296</v>
      </c>
      <c r="S1412" s="1">
        <v>18360</v>
      </c>
      <c r="T1412">
        <v>13.6</v>
      </c>
      <c r="U1412" s="2">
        <v>0</v>
      </c>
      <c r="V1412" s="3">
        <v>0.48</v>
      </c>
      <c r="W1412" s="3">
        <v>0.52</v>
      </c>
      <c r="X1412" t="s">
        <v>1667</v>
      </c>
      <c r="Y1412" t="b">
        <v>0</v>
      </c>
    </row>
    <row r="1413" spans="1:25" x14ac:dyDescent="0.25">
      <c r="A1413" t="s">
        <v>1646</v>
      </c>
      <c r="B1413" t="s">
        <v>1668</v>
      </c>
      <c r="C1413" t="s">
        <v>1648</v>
      </c>
      <c r="D1413">
        <v>15300</v>
      </c>
      <c r="E1413">
        <v>16.600000000000001</v>
      </c>
      <c r="F1413">
        <v>1656</v>
      </c>
      <c r="G1413">
        <v>7.9</v>
      </c>
      <c r="H1413">
        <v>1882</v>
      </c>
      <c r="I1413">
        <v>33.1</v>
      </c>
      <c r="J1413">
        <v>1371</v>
      </c>
      <c r="K1413">
        <v>16</v>
      </c>
      <c r="L1413">
        <v>1856</v>
      </c>
      <c r="M1413">
        <v>51.5</v>
      </c>
      <c r="N1413">
        <v>751</v>
      </c>
      <c r="O1413" t="s">
        <v>24</v>
      </c>
      <c r="P1413">
        <v>0</v>
      </c>
      <c r="Q1413">
        <v>131336</v>
      </c>
      <c r="R1413" t="s">
        <v>904</v>
      </c>
      <c r="S1413" s="1">
        <v>13691</v>
      </c>
      <c r="T1413">
        <v>14.1</v>
      </c>
      <c r="U1413" s="2">
        <v>0.02</v>
      </c>
      <c r="V1413" s="3">
        <v>0.55000000000000004</v>
      </c>
      <c r="W1413" s="3">
        <v>0.45</v>
      </c>
      <c r="X1413" t="s">
        <v>1669</v>
      </c>
      <c r="Y1413" t="b">
        <v>0</v>
      </c>
    </row>
    <row r="1414" spans="1:25" x14ac:dyDescent="0.25">
      <c r="A1414" t="s">
        <v>1646</v>
      </c>
      <c r="B1414" t="s">
        <v>1670</v>
      </c>
      <c r="C1414" t="s">
        <v>1648</v>
      </c>
      <c r="D1414">
        <v>15310</v>
      </c>
      <c r="E1414">
        <v>20</v>
      </c>
      <c r="F1414">
        <v>1370</v>
      </c>
      <c r="G1414">
        <v>8.9</v>
      </c>
      <c r="H1414">
        <v>1807</v>
      </c>
      <c r="I1414">
        <v>10.4</v>
      </c>
      <c r="J1414">
        <v>1849</v>
      </c>
      <c r="K1414">
        <v>22.2</v>
      </c>
      <c r="L1414">
        <v>1430</v>
      </c>
      <c r="M1414">
        <v>36.200000000000003</v>
      </c>
      <c r="N1414">
        <v>1265</v>
      </c>
      <c r="O1414" t="s">
        <v>24</v>
      </c>
      <c r="P1414">
        <v>0</v>
      </c>
      <c r="Q1414">
        <v>609369</v>
      </c>
      <c r="R1414" t="s">
        <v>65</v>
      </c>
      <c r="S1414" s="1">
        <v>19692</v>
      </c>
      <c r="T1414">
        <v>12.2</v>
      </c>
      <c r="U1414" s="2">
        <v>0.03</v>
      </c>
      <c r="V1414" s="3">
        <v>0.49</v>
      </c>
      <c r="W1414" s="3">
        <v>0.51</v>
      </c>
      <c r="X1414" t="s">
        <v>1670</v>
      </c>
      <c r="Y1414" t="b">
        <v>0</v>
      </c>
    </row>
    <row r="1415" spans="1:25" x14ac:dyDescent="0.25">
      <c r="A1415" t="s">
        <v>1646</v>
      </c>
      <c r="B1415" t="s">
        <v>1671</v>
      </c>
      <c r="C1415" t="s">
        <v>1648</v>
      </c>
      <c r="D1415">
        <v>15320</v>
      </c>
      <c r="E1415">
        <v>19.5</v>
      </c>
      <c r="F1415">
        <v>1416</v>
      </c>
      <c r="G1415">
        <v>11.2</v>
      </c>
      <c r="H1415">
        <v>1498</v>
      </c>
      <c r="I1415">
        <v>32.700000000000003</v>
      </c>
      <c r="J1415">
        <v>1380</v>
      </c>
      <c r="K1415">
        <v>20.100000000000001</v>
      </c>
      <c r="L1415">
        <v>1523</v>
      </c>
      <c r="M1415">
        <v>26.3</v>
      </c>
      <c r="N1415">
        <v>1652</v>
      </c>
      <c r="O1415" t="s">
        <v>24</v>
      </c>
      <c r="P1415">
        <v>0</v>
      </c>
      <c r="Q1415">
        <v>622269</v>
      </c>
      <c r="R1415" t="s">
        <v>423</v>
      </c>
      <c r="S1415" s="1">
        <v>7506</v>
      </c>
      <c r="T1415">
        <v>18.7</v>
      </c>
      <c r="U1415" s="2">
        <v>0.05</v>
      </c>
      <c r="V1415" s="3">
        <v>0.57999999999999996</v>
      </c>
      <c r="W1415" s="3">
        <v>0.42</v>
      </c>
      <c r="X1415" t="s">
        <v>1671</v>
      </c>
      <c r="Y1415" t="b">
        <v>0</v>
      </c>
    </row>
    <row r="1416" spans="1:25" x14ac:dyDescent="0.25">
      <c r="A1416" t="s">
        <v>1646</v>
      </c>
      <c r="B1416" t="s">
        <v>1672</v>
      </c>
      <c r="C1416" t="s">
        <v>1648</v>
      </c>
      <c r="D1416">
        <v>15330</v>
      </c>
      <c r="E1416">
        <v>15.6</v>
      </c>
      <c r="F1416">
        <v>1721</v>
      </c>
      <c r="G1416">
        <v>8</v>
      </c>
      <c r="H1416">
        <v>1876</v>
      </c>
      <c r="I1416">
        <v>10.199999999999999</v>
      </c>
      <c r="J1416">
        <v>1852</v>
      </c>
      <c r="K1416">
        <v>17.5</v>
      </c>
      <c r="L1416">
        <v>1697</v>
      </c>
      <c r="M1416">
        <v>37.299999999999997</v>
      </c>
      <c r="N1416">
        <v>1225</v>
      </c>
      <c r="O1416" t="s">
        <v>24</v>
      </c>
      <c r="P1416">
        <v>0</v>
      </c>
      <c r="Q1416">
        <v>625629</v>
      </c>
      <c r="R1416" t="s">
        <v>809</v>
      </c>
      <c r="S1416" s="1">
        <v>36463</v>
      </c>
      <c r="T1416">
        <v>15</v>
      </c>
      <c r="U1416" s="2">
        <v>0.02</v>
      </c>
      <c r="V1416" s="3">
        <v>0.56000000000000005</v>
      </c>
      <c r="W1416" s="3">
        <v>0.44</v>
      </c>
      <c r="X1416" t="s">
        <v>1672</v>
      </c>
      <c r="Y1416" t="b">
        <v>0</v>
      </c>
    </row>
    <row r="1417" spans="1:25" x14ac:dyDescent="0.25">
      <c r="A1417" t="s">
        <v>1646</v>
      </c>
      <c r="B1417" t="s">
        <v>1673</v>
      </c>
      <c r="C1417" t="s">
        <v>1648</v>
      </c>
      <c r="D1417">
        <v>15340</v>
      </c>
      <c r="E1417">
        <v>21.4</v>
      </c>
      <c r="F1417">
        <v>1273</v>
      </c>
      <c r="G1417">
        <v>8</v>
      </c>
      <c r="H1417">
        <v>1877</v>
      </c>
      <c r="I1417">
        <v>12.8</v>
      </c>
      <c r="J1417">
        <v>1800</v>
      </c>
      <c r="K1417">
        <v>18.100000000000001</v>
      </c>
      <c r="L1417">
        <v>1655</v>
      </c>
      <c r="M1417">
        <v>34.4</v>
      </c>
      <c r="N1417">
        <v>1341</v>
      </c>
      <c r="O1417" t="s">
        <v>24</v>
      </c>
      <c r="P1417">
        <v>0</v>
      </c>
      <c r="Q1417">
        <v>625764</v>
      </c>
      <c r="R1417" t="s">
        <v>809</v>
      </c>
      <c r="S1417" s="1">
        <v>27413</v>
      </c>
      <c r="T1417">
        <v>29.6</v>
      </c>
      <c r="U1417" s="2">
        <v>0</v>
      </c>
      <c r="V1417" s="3">
        <v>0.57999999999999996</v>
      </c>
      <c r="W1417" s="3">
        <v>0.42</v>
      </c>
      <c r="X1417" t="s">
        <v>1673</v>
      </c>
      <c r="Y1417" t="b">
        <v>0</v>
      </c>
    </row>
    <row r="1418" spans="1:25" x14ac:dyDescent="0.25">
      <c r="A1418" t="s">
        <v>1646</v>
      </c>
      <c r="B1418" t="s">
        <v>1674</v>
      </c>
      <c r="C1418" t="s">
        <v>1648</v>
      </c>
      <c r="D1418">
        <v>15350</v>
      </c>
      <c r="E1418">
        <v>19.2</v>
      </c>
      <c r="F1418">
        <v>1450</v>
      </c>
      <c r="G1418">
        <v>9.6</v>
      </c>
      <c r="H1418">
        <v>1696</v>
      </c>
      <c r="I1418">
        <v>11.1</v>
      </c>
      <c r="J1418">
        <v>1837</v>
      </c>
      <c r="K1418">
        <v>18.100000000000001</v>
      </c>
      <c r="L1418">
        <v>1656</v>
      </c>
      <c r="M1418">
        <v>26.4</v>
      </c>
      <c r="N1418">
        <v>1645</v>
      </c>
      <c r="O1418" t="s">
        <v>24</v>
      </c>
      <c r="P1418">
        <v>0</v>
      </c>
      <c r="Q1418">
        <v>584760</v>
      </c>
      <c r="R1418" t="s">
        <v>809</v>
      </c>
      <c r="S1418" s="1">
        <v>38732</v>
      </c>
      <c r="T1418">
        <v>19.5</v>
      </c>
      <c r="U1418" s="2">
        <v>0</v>
      </c>
      <c r="V1418" s="3">
        <v>0.57999999999999996</v>
      </c>
      <c r="W1418" s="3">
        <v>0.42</v>
      </c>
      <c r="X1418" t="s">
        <v>1674</v>
      </c>
      <c r="Y1418" t="b">
        <v>0</v>
      </c>
    </row>
    <row r="1419" spans="1:25" x14ac:dyDescent="0.25">
      <c r="A1419" t="s">
        <v>1646</v>
      </c>
      <c r="B1419" t="s">
        <v>1675</v>
      </c>
      <c r="C1419" t="s">
        <v>1648</v>
      </c>
      <c r="D1419">
        <v>15360</v>
      </c>
      <c r="E1419">
        <v>22.2</v>
      </c>
      <c r="F1419">
        <v>1206</v>
      </c>
      <c r="G1419">
        <v>9.3000000000000007</v>
      </c>
      <c r="H1419">
        <v>1741</v>
      </c>
      <c r="I1419">
        <v>7.7</v>
      </c>
      <c r="J1419">
        <v>1882</v>
      </c>
      <c r="K1419">
        <v>17.399999999999999</v>
      </c>
      <c r="L1419">
        <v>1706</v>
      </c>
      <c r="M1419">
        <v>26.9</v>
      </c>
      <c r="N1419">
        <v>1615</v>
      </c>
      <c r="O1419" t="s">
        <v>24</v>
      </c>
      <c r="P1419">
        <v>0</v>
      </c>
      <c r="Q1419">
        <v>131803</v>
      </c>
      <c r="R1419" t="s">
        <v>809</v>
      </c>
      <c r="S1419" s="1">
        <v>66758</v>
      </c>
      <c r="T1419">
        <v>10.6</v>
      </c>
      <c r="U1419" s="2">
        <v>0.01</v>
      </c>
      <c r="V1419" s="3">
        <v>0.59</v>
      </c>
      <c r="W1419" s="3">
        <v>0.41</v>
      </c>
      <c r="X1419" t="s">
        <v>1675</v>
      </c>
      <c r="Y1419" t="b">
        <v>0</v>
      </c>
    </row>
    <row r="1420" spans="1:25" x14ac:dyDescent="0.25">
      <c r="A1420" t="s">
        <v>1646</v>
      </c>
      <c r="B1420" t="s">
        <v>1676</v>
      </c>
      <c r="C1420" t="s">
        <v>1648</v>
      </c>
      <c r="D1420">
        <v>15370</v>
      </c>
      <c r="E1420">
        <v>17.100000000000001</v>
      </c>
      <c r="F1420">
        <v>1614</v>
      </c>
      <c r="G1420">
        <v>9.1</v>
      </c>
      <c r="H1420">
        <v>1773</v>
      </c>
      <c r="I1420">
        <v>9.1</v>
      </c>
      <c r="J1420">
        <v>1863</v>
      </c>
      <c r="K1420">
        <v>28.8</v>
      </c>
      <c r="L1420">
        <v>1207</v>
      </c>
      <c r="M1420">
        <v>27.4</v>
      </c>
      <c r="N1420">
        <v>1600</v>
      </c>
      <c r="O1420" t="s">
        <v>24</v>
      </c>
      <c r="P1420">
        <v>0</v>
      </c>
      <c r="Q1420">
        <v>625455</v>
      </c>
      <c r="R1420" t="s">
        <v>809</v>
      </c>
      <c r="S1420" s="1">
        <v>30889</v>
      </c>
      <c r="T1420">
        <v>17.399999999999999</v>
      </c>
      <c r="U1420" s="2">
        <v>0</v>
      </c>
      <c r="V1420" s="3">
        <v>0.56000000000000005</v>
      </c>
      <c r="W1420" s="3">
        <v>0.44</v>
      </c>
      <c r="X1420" t="s">
        <v>1676</v>
      </c>
      <c r="Y1420" t="b">
        <v>0</v>
      </c>
    </row>
    <row r="1421" spans="1:25" x14ac:dyDescent="0.25">
      <c r="A1421" t="s">
        <v>1646</v>
      </c>
      <c r="B1421" t="s">
        <v>1677</v>
      </c>
      <c r="C1421" t="s">
        <v>1648</v>
      </c>
      <c r="D1421">
        <v>15380</v>
      </c>
      <c r="E1421">
        <v>13.3</v>
      </c>
      <c r="F1421">
        <v>1830</v>
      </c>
      <c r="G1421">
        <v>9.1</v>
      </c>
      <c r="H1421">
        <v>1774</v>
      </c>
      <c r="I1421">
        <v>17.100000000000001</v>
      </c>
      <c r="J1421">
        <v>1727</v>
      </c>
      <c r="K1421">
        <v>19.8</v>
      </c>
      <c r="L1421">
        <v>1540</v>
      </c>
      <c r="M1421">
        <v>33.4</v>
      </c>
      <c r="N1421">
        <v>1373</v>
      </c>
      <c r="O1421" t="s">
        <v>24</v>
      </c>
      <c r="P1421">
        <v>0</v>
      </c>
      <c r="Q1421">
        <v>131435</v>
      </c>
      <c r="R1421" t="s">
        <v>809</v>
      </c>
      <c r="S1421" s="1">
        <v>132850</v>
      </c>
      <c r="T1421">
        <v>48</v>
      </c>
      <c r="U1421" s="2">
        <v>0</v>
      </c>
      <c r="V1421" s="3">
        <v>0.47</v>
      </c>
      <c r="W1421" s="3">
        <v>0.53</v>
      </c>
      <c r="X1421" t="s">
        <v>1677</v>
      </c>
      <c r="Y1421" t="b">
        <v>0</v>
      </c>
    </row>
    <row r="1422" spans="1:25" x14ac:dyDescent="0.25">
      <c r="A1422" t="s">
        <v>1646</v>
      </c>
      <c r="B1422" t="s">
        <v>1678</v>
      </c>
      <c r="C1422" t="s">
        <v>1648</v>
      </c>
      <c r="D1422">
        <v>15390</v>
      </c>
      <c r="E1422">
        <v>19.100000000000001</v>
      </c>
      <c r="F1422">
        <v>1457</v>
      </c>
      <c r="G1422">
        <v>10.5</v>
      </c>
      <c r="H1422">
        <v>1584</v>
      </c>
      <c r="I1422">
        <v>19.100000000000001</v>
      </c>
      <c r="J1422">
        <v>1699</v>
      </c>
      <c r="K1422">
        <v>23.7</v>
      </c>
      <c r="L1422">
        <v>1376</v>
      </c>
      <c r="M1422">
        <v>30</v>
      </c>
      <c r="N1422">
        <v>1494</v>
      </c>
      <c r="O1422" t="s">
        <v>24</v>
      </c>
      <c r="P1422">
        <v>0</v>
      </c>
      <c r="Q1422">
        <v>625539</v>
      </c>
      <c r="R1422" t="s">
        <v>809</v>
      </c>
      <c r="S1422" s="1">
        <v>25567</v>
      </c>
      <c r="T1422">
        <v>45.2</v>
      </c>
      <c r="U1422" s="2">
        <v>0.01</v>
      </c>
      <c r="V1422" s="3">
        <v>0.56999999999999995</v>
      </c>
      <c r="W1422" s="3">
        <v>0.43</v>
      </c>
      <c r="X1422" t="s">
        <v>1678</v>
      </c>
      <c r="Y1422" t="b">
        <v>0</v>
      </c>
    </row>
    <row r="1423" spans="1:25" x14ac:dyDescent="0.25">
      <c r="A1423" t="s">
        <v>1646</v>
      </c>
      <c r="B1423" t="s">
        <v>1679</v>
      </c>
      <c r="C1423" t="s">
        <v>1648</v>
      </c>
      <c r="D1423">
        <v>15400</v>
      </c>
      <c r="E1423">
        <v>14.9</v>
      </c>
      <c r="F1423">
        <v>1756</v>
      </c>
      <c r="G1423">
        <v>10</v>
      </c>
      <c r="H1423">
        <v>1637</v>
      </c>
      <c r="I1423">
        <v>14.6</v>
      </c>
      <c r="J1423">
        <v>1772</v>
      </c>
      <c r="K1423">
        <v>24.1</v>
      </c>
      <c r="L1423">
        <v>1362</v>
      </c>
      <c r="M1423">
        <v>33.6</v>
      </c>
      <c r="N1423">
        <v>1365</v>
      </c>
      <c r="O1423" t="s">
        <v>24</v>
      </c>
      <c r="P1423">
        <v>0</v>
      </c>
      <c r="Q1423">
        <v>584739</v>
      </c>
      <c r="R1423" t="s">
        <v>809</v>
      </c>
      <c r="S1423" s="1">
        <v>19128</v>
      </c>
      <c r="T1423">
        <v>19.600000000000001</v>
      </c>
      <c r="U1423" s="2">
        <v>0</v>
      </c>
      <c r="V1423" s="3">
        <v>0.5</v>
      </c>
      <c r="W1423" s="3">
        <v>0.5</v>
      </c>
      <c r="X1423" t="s">
        <v>1679</v>
      </c>
      <c r="Y1423" t="b">
        <v>0</v>
      </c>
    </row>
    <row r="1424" spans="1:25" x14ac:dyDescent="0.25">
      <c r="A1424" t="s">
        <v>1646</v>
      </c>
      <c r="B1424" t="s">
        <v>1680</v>
      </c>
      <c r="C1424" t="s">
        <v>1648</v>
      </c>
      <c r="D1424">
        <v>15410</v>
      </c>
      <c r="E1424">
        <v>13</v>
      </c>
      <c r="F1424">
        <v>1842</v>
      </c>
      <c r="G1424">
        <v>9</v>
      </c>
      <c r="H1424">
        <v>1792</v>
      </c>
      <c r="I1424">
        <v>12.6</v>
      </c>
      <c r="J1424">
        <v>1806</v>
      </c>
      <c r="K1424">
        <v>17</v>
      </c>
      <c r="L1424">
        <v>1750</v>
      </c>
      <c r="M1424">
        <v>35.700000000000003</v>
      </c>
      <c r="N1424">
        <v>1286</v>
      </c>
      <c r="O1424" t="s">
        <v>24</v>
      </c>
      <c r="P1424">
        <v>0</v>
      </c>
      <c r="Q1424">
        <v>624489</v>
      </c>
      <c r="R1424" t="s">
        <v>809</v>
      </c>
      <c r="S1424" s="1">
        <v>67944</v>
      </c>
      <c r="T1424">
        <v>21.7</v>
      </c>
      <c r="U1424" s="2">
        <v>0.03</v>
      </c>
      <c r="V1424" s="3">
        <v>0.54</v>
      </c>
      <c r="W1424" s="3">
        <v>0.46</v>
      </c>
      <c r="X1424" t="s">
        <v>1681</v>
      </c>
      <c r="Y1424" t="b">
        <v>0</v>
      </c>
    </row>
    <row r="1425" spans="1:25" x14ac:dyDescent="0.25">
      <c r="A1425" t="s">
        <v>1646</v>
      </c>
      <c r="B1425" t="s">
        <v>1682</v>
      </c>
      <c r="C1425" t="s">
        <v>1648</v>
      </c>
      <c r="D1425">
        <v>15420</v>
      </c>
      <c r="E1425">
        <v>34.1</v>
      </c>
      <c r="F1425">
        <v>487</v>
      </c>
      <c r="G1425">
        <v>16.2</v>
      </c>
      <c r="H1425">
        <v>1032</v>
      </c>
      <c r="I1425">
        <v>12.5</v>
      </c>
      <c r="J1425">
        <v>1808</v>
      </c>
      <c r="K1425">
        <v>16.899999999999999</v>
      </c>
      <c r="L1425">
        <v>1757</v>
      </c>
      <c r="M1425">
        <v>35</v>
      </c>
      <c r="N1425">
        <v>1315</v>
      </c>
      <c r="O1425" t="s">
        <v>24</v>
      </c>
      <c r="P1425">
        <v>0</v>
      </c>
      <c r="Q1425">
        <v>648725</v>
      </c>
      <c r="R1425" t="s">
        <v>1142</v>
      </c>
      <c r="S1425" s="1">
        <v>38030</v>
      </c>
      <c r="T1425">
        <v>11.9</v>
      </c>
      <c r="U1425" s="2">
        <v>0.02</v>
      </c>
      <c r="V1425" s="3">
        <v>0.63</v>
      </c>
      <c r="W1425" s="3">
        <v>0.37</v>
      </c>
      <c r="X1425" t="s">
        <v>1682</v>
      </c>
      <c r="Y1425" t="b">
        <v>0</v>
      </c>
    </row>
    <row r="1426" spans="1:25" x14ac:dyDescent="0.25">
      <c r="A1426" t="s">
        <v>1646</v>
      </c>
      <c r="B1426" t="s">
        <v>1683</v>
      </c>
      <c r="C1426" t="s">
        <v>1648</v>
      </c>
      <c r="D1426">
        <v>15430</v>
      </c>
      <c r="E1426">
        <v>25.1</v>
      </c>
      <c r="F1426">
        <v>990</v>
      </c>
      <c r="G1426">
        <v>12.6</v>
      </c>
      <c r="H1426">
        <v>1345</v>
      </c>
      <c r="I1426">
        <v>19.8</v>
      </c>
      <c r="J1426">
        <v>1681</v>
      </c>
      <c r="K1426">
        <v>28.5</v>
      </c>
      <c r="L1426">
        <v>1218</v>
      </c>
      <c r="M1426">
        <v>20.2</v>
      </c>
      <c r="N1426">
        <v>1860</v>
      </c>
      <c r="O1426" t="s">
        <v>24</v>
      </c>
      <c r="P1426">
        <v>0</v>
      </c>
      <c r="Q1426">
        <v>621399</v>
      </c>
      <c r="R1426" t="s">
        <v>1072</v>
      </c>
      <c r="S1426" s="1">
        <v>77128</v>
      </c>
      <c r="T1426">
        <v>13.3</v>
      </c>
      <c r="U1426" s="2">
        <v>0</v>
      </c>
      <c r="V1426" s="3">
        <v>0.56999999999999995</v>
      </c>
      <c r="W1426" s="3">
        <v>0.43</v>
      </c>
      <c r="X1426" t="s">
        <v>1683</v>
      </c>
      <c r="Y1426" t="b">
        <v>0</v>
      </c>
    </row>
    <row r="1427" spans="1:25" x14ac:dyDescent="0.25">
      <c r="A1427" t="s">
        <v>1646</v>
      </c>
      <c r="B1427" t="s">
        <v>1684</v>
      </c>
      <c r="C1427" t="s">
        <v>1648</v>
      </c>
      <c r="D1427">
        <v>15440</v>
      </c>
      <c r="E1427">
        <v>20.100000000000001</v>
      </c>
      <c r="F1427">
        <v>1363</v>
      </c>
      <c r="G1427">
        <v>8.6</v>
      </c>
      <c r="H1427">
        <v>1839</v>
      </c>
      <c r="I1427">
        <v>13.8</v>
      </c>
      <c r="J1427">
        <v>1786</v>
      </c>
      <c r="K1427">
        <v>19.7</v>
      </c>
      <c r="L1427">
        <v>1545</v>
      </c>
      <c r="M1427">
        <v>35.5</v>
      </c>
      <c r="N1427">
        <v>1293</v>
      </c>
      <c r="O1427" t="s">
        <v>24</v>
      </c>
      <c r="P1427">
        <v>0</v>
      </c>
      <c r="Q1427">
        <v>131448</v>
      </c>
      <c r="R1427" t="s">
        <v>1685</v>
      </c>
      <c r="S1427" s="1">
        <v>23684</v>
      </c>
      <c r="T1427">
        <v>13.2</v>
      </c>
      <c r="U1427" s="2">
        <v>0.02</v>
      </c>
      <c r="V1427" s="3">
        <v>0.66</v>
      </c>
      <c r="W1427" s="3">
        <v>0.34</v>
      </c>
      <c r="X1427" t="s">
        <v>1684</v>
      </c>
      <c r="Y1427" t="b">
        <v>0</v>
      </c>
    </row>
    <row r="1428" spans="1:25" x14ac:dyDescent="0.25">
      <c r="A1428" t="s">
        <v>1646</v>
      </c>
      <c r="B1428" t="s">
        <v>1686</v>
      </c>
      <c r="C1428" t="s">
        <v>1648</v>
      </c>
      <c r="D1428">
        <v>15450</v>
      </c>
      <c r="E1428">
        <v>20</v>
      </c>
      <c r="F1428">
        <v>1371</v>
      </c>
      <c r="G1428">
        <v>12.2</v>
      </c>
      <c r="H1428">
        <v>1386</v>
      </c>
      <c r="I1428">
        <v>15.7</v>
      </c>
      <c r="J1428">
        <v>1751</v>
      </c>
      <c r="K1428">
        <v>29.1</v>
      </c>
      <c r="L1428">
        <v>1198</v>
      </c>
      <c r="M1428">
        <v>22</v>
      </c>
      <c r="N1428">
        <v>1806</v>
      </c>
      <c r="O1428" t="s">
        <v>24</v>
      </c>
      <c r="P1428">
        <v>0</v>
      </c>
      <c r="Q1428">
        <v>624636</v>
      </c>
      <c r="R1428" t="s">
        <v>469</v>
      </c>
      <c r="S1428" s="1">
        <v>13970</v>
      </c>
      <c r="T1428">
        <v>13.3</v>
      </c>
      <c r="U1428" s="2">
        <v>0.03</v>
      </c>
      <c r="V1428" s="3">
        <v>0.49</v>
      </c>
      <c r="W1428" s="3">
        <v>0.51</v>
      </c>
      <c r="X1428" t="s">
        <v>1686</v>
      </c>
      <c r="Y1428" t="b">
        <v>0</v>
      </c>
    </row>
    <row r="1429" spans="1:25" x14ac:dyDescent="0.25">
      <c r="A1429" t="s">
        <v>1646</v>
      </c>
      <c r="B1429" t="s">
        <v>1687</v>
      </c>
      <c r="C1429" t="s">
        <v>1648</v>
      </c>
      <c r="D1429">
        <v>15460</v>
      </c>
      <c r="E1429">
        <v>23.4</v>
      </c>
      <c r="F1429">
        <v>1117</v>
      </c>
      <c r="G1429">
        <v>7.8</v>
      </c>
      <c r="H1429">
        <v>1888</v>
      </c>
      <c r="I1429">
        <v>14.6</v>
      </c>
      <c r="J1429">
        <v>1773</v>
      </c>
      <c r="K1429">
        <v>16.2</v>
      </c>
      <c r="L1429">
        <v>1834</v>
      </c>
      <c r="M1429">
        <v>26.1</v>
      </c>
      <c r="N1429">
        <v>1659</v>
      </c>
      <c r="O1429" t="s">
        <v>24</v>
      </c>
      <c r="P1429">
        <v>0</v>
      </c>
      <c r="Q1429">
        <v>673359</v>
      </c>
      <c r="R1429" t="s">
        <v>1072</v>
      </c>
      <c r="S1429" s="1">
        <v>42848</v>
      </c>
      <c r="T1429">
        <v>11.7</v>
      </c>
      <c r="U1429" s="2">
        <v>0</v>
      </c>
      <c r="V1429" s="3">
        <v>0.55000000000000004</v>
      </c>
      <c r="W1429" s="3">
        <v>0.45</v>
      </c>
      <c r="X1429" t="s">
        <v>1687</v>
      </c>
      <c r="Y1429" t="b">
        <v>0</v>
      </c>
    </row>
    <row r="1430" spans="1:25" x14ac:dyDescent="0.25">
      <c r="A1430" t="s">
        <v>1646</v>
      </c>
      <c r="B1430" t="s">
        <v>1688</v>
      </c>
      <c r="C1430" t="s">
        <v>1648</v>
      </c>
      <c r="D1430">
        <v>15470</v>
      </c>
      <c r="E1430">
        <v>17.5</v>
      </c>
      <c r="F1430">
        <v>1591</v>
      </c>
      <c r="G1430">
        <v>7.9</v>
      </c>
      <c r="H1430">
        <v>1883</v>
      </c>
      <c r="I1430">
        <v>12.2</v>
      </c>
      <c r="J1430">
        <v>1815</v>
      </c>
      <c r="K1430">
        <v>15.9</v>
      </c>
      <c r="L1430">
        <v>1872</v>
      </c>
      <c r="M1430">
        <v>30.4</v>
      </c>
      <c r="N1430">
        <v>1480</v>
      </c>
      <c r="O1430" t="s">
        <v>24</v>
      </c>
      <c r="P1430">
        <v>0</v>
      </c>
      <c r="Q1430">
        <v>688714</v>
      </c>
      <c r="R1430" t="s">
        <v>1142</v>
      </c>
      <c r="S1430" s="1">
        <v>27867</v>
      </c>
      <c r="T1430">
        <v>23.7</v>
      </c>
      <c r="U1430" s="2">
        <v>0.01</v>
      </c>
      <c r="V1430" s="3">
        <v>0.51</v>
      </c>
      <c r="W1430" s="3">
        <v>0.49</v>
      </c>
      <c r="X1430" t="s">
        <v>1688</v>
      </c>
      <c r="Y1430" t="b">
        <v>0</v>
      </c>
    </row>
    <row r="1431" spans="1:25" x14ac:dyDescent="0.25">
      <c r="A1431" t="s">
        <v>1646</v>
      </c>
      <c r="B1431" t="s">
        <v>1689</v>
      </c>
      <c r="C1431" t="s">
        <v>1648</v>
      </c>
      <c r="D1431">
        <v>15480</v>
      </c>
      <c r="E1431">
        <v>13.8</v>
      </c>
      <c r="F1431">
        <v>1810</v>
      </c>
      <c r="G1431">
        <v>8.3000000000000007</v>
      </c>
      <c r="H1431">
        <v>1862</v>
      </c>
      <c r="I1431">
        <v>14.4</v>
      </c>
      <c r="J1431">
        <v>1778</v>
      </c>
      <c r="K1431">
        <v>20.9</v>
      </c>
      <c r="L1431">
        <v>1482</v>
      </c>
      <c r="M1431">
        <v>44.9</v>
      </c>
      <c r="N1431">
        <v>961</v>
      </c>
      <c r="O1431" t="s">
        <v>24</v>
      </c>
      <c r="P1431">
        <v>0</v>
      </c>
      <c r="Q1431">
        <v>647915</v>
      </c>
      <c r="R1431" t="s">
        <v>1142</v>
      </c>
      <c r="S1431" s="1">
        <v>40752</v>
      </c>
      <c r="T1431">
        <v>23.7</v>
      </c>
      <c r="U1431" s="2">
        <v>0.01</v>
      </c>
      <c r="V1431" s="3">
        <v>0.61</v>
      </c>
      <c r="W1431" s="3">
        <v>0.39</v>
      </c>
      <c r="X1431" t="s">
        <v>1689</v>
      </c>
      <c r="Y1431" t="b">
        <v>0</v>
      </c>
    </row>
    <row r="1432" spans="1:25" x14ac:dyDescent="0.25">
      <c r="A1432" t="s">
        <v>1646</v>
      </c>
      <c r="B1432" t="s">
        <v>1690</v>
      </c>
      <c r="C1432" t="s">
        <v>1648</v>
      </c>
      <c r="D1432">
        <v>15490</v>
      </c>
      <c r="E1432">
        <v>23.4</v>
      </c>
      <c r="F1432">
        <v>1118</v>
      </c>
      <c r="G1432">
        <v>13.7</v>
      </c>
      <c r="H1432">
        <v>1230</v>
      </c>
      <c r="I1432">
        <v>10.6</v>
      </c>
      <c r="J1432">
        <v>1847</v>
      </c>
      <c r="K1432">
        <v>34.1</v>
      </c>
      <c r="L1432">
        <v>1108</v>
      </c>
      <c r="M1432">
        <v>42.3</v>
      </c>
      <c r="N1432">
        <v>1037</v>
      </c>
      <c r="O1432" t="s">
        <v>24</v>
      </c>
      <c r="P1432">
        <v>0</v>
      </c>
      <c r="Q1432">
        <v>587850</v>
      </c>
      <c r="R1432" t="s">
        <v>156</v>
      </c>
      <c r="S1432" s="1">
        <v>14066</v>
      </c>
      <c r="T1432">
        <v>15.6</v>
      </c>
      <c r="U1432" s="2">
        <v>0.2</v>
      </c>
      <c r="V1432" s="3">
        <v>0.6</v>
      </c>
      <c r="W1432" s="3">
        <v>0.4</v>
      </c>
      <c r="X1432" t="s">
        <v>1690</v>
      </c>
      <c r="Y1432" t="b">
        <v>1</v>
      </c>
    </row>
    <row r="1433" spans="1:25" x14ac:dyDescent="0.25">
      <c r="A1433" t="s">
        <v>1646</v>
      </c>
      <c r="B1433" t="s">
        <v>1691</v>
      </c>
      <c r="C1433" t="s">
        <v>1648</v>
      </c>
      <c r="D1433">
        <v>15500</v>
      </c>
      <c r="E1433">
        <v>15.6</v>
      </c>
      <c r="F1433">
        <v>1722</v>
      </c>
      <c r="G1433">
        <v>9.5</v>
      </c>
      <c r="H1433">
        <v>1705</v>
      </c>
      <c r="I1433">
        <v>17.100000000000001</v>
      </c>
      <c r="J1433">
        <v>1728</v>
      </c>
      <c r="K1433">
        <v>19.399999999999999</v>
      </c>
      <c r="L1433">
        <v>1564</v>
      </c>
      <c r="M1433">
        <v>37.700000000000003</v>
      </c>
      <c r="N1433">
        <v>1208</v>
      </c>
      <c r="O1433" t="s">
        <v>24</v>
      </c>
      <c r="P1433">
        <v>0</v>
      </c>
      <c r="Q1433">
        <v>131328</v>
      </c>
      <c r="R1433" t="s">
        <v>809</v>
      </c>
      <c r="S1433" s="1">
        <v>79695</v>
      </c>
      <c r="T1433">
        <v>45.2</v>
      </c>
      <c r="U1433" s="2">
        <v>0.01</v>
      </c>
      <c r="V1433" s="3">
        <v>0.52</v>
      </c>
      <c r="W1433" s="3">
        <v>0.48</v>
      </c>
      <c r="X1433" t="s">
        <v>1691</v>
      </c>
      <c r="Y1433" t="b">
        <v>0</v>
      </c>
    </row>
    <row r="1434" spans="1:25" x14ac:dyDescent="0.25">
      <c r="A1434" t="s">
        <v>1646</v>
      </c>
      <c r="B1434" t="s">
        <v>1692</v>
      </c>
      <c r="C1434" t="s">
        <v>1648</v>
      </c>
      <c r="D1434">
        <v>15510</v>
      </c>
      <c r="E1434">
        <v>15.5</v>
      </c>
      <c r="F1434">
        <v>1728</v>
      </c>
      <c r="G1434">
        <v>5.7</v>
      </c>
      <c r="H1434">
        <v>1902</v>
      </c>
      <c r="I1434">
        <v>35</v>
      </c>
      <c r="J1434">
        <v>1325</v>
      </c>
      <c r="K1434">
        <v>16.399999999999999</v>
      </c>
      <c r="L1434">
        <v>1813</v>
      </c>
      <c r="M1434">
        <v>34.700000000000003</v>
      </c>
      <c r="N1434">
        <v>1330</v>
      </c>
      <c r="O1434" t="s">
        <v>24</v>
      </c>
      <c r="P1434">
        <v>0</v>
      </c>
      <c r="Q1434">
        <v>715405</v>
      </c>
      <c r="R1434" t="s">
        <v>942</v>
      </c>
      <c r="S1434" s="1">
        <v>47837</v>
      </c>
      <c r="T1434">
        <v>25.8</v>
      </c>
      <c r="U1434" s="2">
        <v>0</v>
      </c>
      <c r="V1434" s="3">
        <v>0.49</v>
      </c>
      <c r="W1434" s="3">
        <v>0.51</v>
      </c>
      <c r="X1434" t="s">
        <v>1692</v>
      </c>
      <c r="Y1434" t="b">
        <v>0</v>
      </c>
    </row>
    <row r="1435" spans="1:25" x14ac:dyDescent="0.25">
      <c r="A1435" t="s">
        <v>1646</v>
      </c>
      <c r="B1435" t="s">
        <v>1693</v>
      </c>
      <c r="C1435" t="s">
        <v>1648</v>
      </c>
      <c r="D1435">
        <v>15520</v>
      </c>
      <c r="E1435">
        <v>13.9</v>
      </c>
      <c r="F1435">
        <v>1806</v>
      </c>
      <c r="G1435">
        <v>10.3</v>
      </c>
      <c r="H1435">
        <v>1605</v>
      </c>
      <c r="I1435">
        <v>10.7</v>
      </c>
      <c r="J1435">
        <v>1842</v>
      </c>
      <c r="K1435">
        <v>20.9</v>
      </c>
      <c r="L1435">
        <v>1483</v>
      </c>
      <c r="M1435">
        <v>54</v>
      </c>
      <c r="N1435">
        <v>692</v>
      </c>
      <c r="O1435" t="s">
        <v>24</v>
      </c>
      <c r="P1435">
        <v>0</v>
      </c>
      <c r="Q1435">
        <v>645977</v>
      </c>
      <c r="R1435" t="s">
        <v>560</v>
      </c>
      <c r="S1435" s="1">
        <v>9010</v>
      </c>
      <c r="T1435">
        <v>18.600000000000001</v>
      </c>
      <c r="U1435" s="2">
        <v>0.06</v>
      </c>
      <c r="V1435" s="3">
        <v>0.68</v>
      </c>
      <c r="W1435" s="3">
        <v>0.32</v>
      </c>
      <c r="X1435" t="s">
        <v>1693</v>
      </c>
      <c r="Y1435" t="b">
        <v>0</v>
      </c>
    </row>
    <row r="1436" spans="1:25" x14ac:dyDescent="0.25">
      <c r="A1436" t="s">
        <v>1646</v>
      </c>
      <c r="B1436" t="s">
        <v>1694</v>
      </c>
      <c r="C1436" t="s">
        <v>1648</v>
      </c>
      <c r="D1436">
        <v>15530</v>
      </c>
      <c r="E1436">
        <v>21.1</v>
      </c>
      <c r="F1436">
        <v>1290</v>
      </c>
      <c r="G1436">
        <v>7.3</v>
      </c>
      <c r="H1436">
        <v>1899</v>
      </c>
      <c r="I1436">
        <v>30.2</v>
      </c>
      <c r="J1436">
        <v>1437</v>
      </c>
      <c r="K1436">
        <v>21.2</v>
      </c>
      <c r="L1436">
        <v>1469</v>
      </c>
      <c r="M1436">
        <v>35.9</v>
      </c>
      <c r="N1436">
        <v>1281</v>
      </c>
      <c r="O1436" t="s">
        <v>24</v>
      </c>
      <c r="P1436">
        <v>0</v>
      </c>
      <c r="Q1436">
        <v>622191</v>
      </c>
      <c r="R1436" t="s">
        <v>296</v>
      </c>
      <c r="S1436" s="1">
        <v>22563</v>
      </c>
      <c r="T1436">
        <v>14</v>
      </c>
      <c r="U1436" s="2">
        <v>0.02</v>
      </c>
      <c r="V1436" s="3">
        <v>0.56000000000000005</v>
      </c>
      <c r="W1436" s="3">
        <v>0.44</v>
      </c>
      <c r="X1436" t="s">
        <v>1694</v>
      </c>
      <c r="Y1436" t="b">
        <v>0</v>
      </c>
    </row>
    <row r="1437" spans="1:25" x14ac:dyDescent="0.25">
      <c r="A1437" t="s">
        <v>1646</v>
      </c>
      <c r="B1437" t="s">
        <v>1695</v>
      </c>
      <c r="C1437" t="s">
        <v>1648</v>
      </c>
      <c r="D1437">
        <v>15540</v>
      </c>
      <c r="E1437">
        <v>24.8</v>
      </c>
      <c r="F1437">
        <v>1014</v>
      </c>
      <c r="G1437">
        <v>9.4</v>
      </c>
      <c r="H1437">
        <v>1722</v>
      </c>
      <c r="I1437">
        <v>13.5</v>
      </c>
      <c r="J1437">
        <v>1792</v>
      </c>
      <c r="K1437">
        <v>30.4</v>
      </c>
      <c r="L1437">
        <v>1172</v>
      </c>
      <c r="M1437">
        <v>18.8</v>
      </c>
      <c r="N1437">
        <v>1886</v>
      </c>
      <c r="O1437" t="s">
        <v>24</v>
      </c>
      <c r="P1437">
        <v>0</v>
      </c>
      <c r="Q1437">
        <v>623496</v>
      </c>
      <c r="R1437" t="s">
        <v>296</v>
      </c>
      <c r="S1437" s="1">
        <v>9925</v>
      </c>
      <c r="T1437">
        <v>7.3</v>
      </c>
      <c r="U1437" s="2">
        <v>0</v>
      </c>
      <c r="V1437" s="3">
        <v>0.5</v>
      </c>
      <c r="W1437" s="3">
        <v>0.5</v>
      </c>
      <c r="X1437" t="s">
        <v>1695</v>
      </c>
      <c r="Y1437" t="b">
        <v>0</v>
      </c>
    </row>
    <row r="1438" spans="1:25" x14ac:dyDescent="0.25">
      <c r="A1438" t="s">
        <v>1646</v>
      </c>
      <c r="B1438" t="s">
        <v>1696</v>
      </c>
      <c r="C1438" t="s">
        <v>1648</v>
      </c>
      <c r="D1438">
        <v>15550</v>
      </c>
      <c r="E1438">
        <v>23</v>
      </c>
      <c r="F1438">
        <v>1149</v>
      </c>
      <c r="G1438">
        <v>14.9</v>
      </c>
      <c r="H1438">
        <v>1129</v>
      </c>
      <c r="I1438">
        <v>23.1</v>
      </c>
      <c r="J1438">
        <v>1607</v>
      </c>
      <c r="K1438">
        <v>20.6</v>
      </c>
      <c r="L1438">
        <v>1505</v>
      </c>
      <c r="M1438">
        <v>24.3</v>
      </c>
      <c r="N1438">
        <v>1728</v>
      </c>
      <c r="O1438" t="s">
        <v>24</v>
      </c>
      <c r="P1438">
        <v>0</v>
      </c>
      <c r="Q1438">
        <v>660944</v>
      </c>
      <c r="R1438" t="s">
        <v>777</v>
      </c>
      <c r="S1438" s="1">
        <v>6471</v>
      </c>
      <c r="T1438">
        <v>10.8</v>
      </c>
      <c r="U1438" s="2">
        <v>0.03</v>
      </c>
      <c r="V1438" s="3">
        <v>0.36</v>
      </c>
      <c r="W1438" s="3">
        <v>0.64</v>
      </c>
      <c r="X1438" t="s">
        <v>1696</v>
      </c>
      <c r="Y1438" t="b">
        <v>0</v>
      </c>
    </row>
    <row r="1439" spans="1:25" x14ac:dyDescent="0.25">
      <c r="A1439" t="s">
        <v>1646</v>
      </c>
      <c r="B1439" t="s">
        <v>1697</v>
      </c>
      <c r="C1439" t="s">
        <v>1648</v>
      </c>
      <c r="D1439">
        <v>15560</v>
      </c>
      <c r="E1439">
        <v>14.5</v>
      </c>
      <c r="F1439">
        <v>1776</v>
      </c>
      <c r="G1439">
        <v>9.5</v>
      </c>
      <c r="H1439">
        <v>1706</v>
      </c>
      <c r="I1439">
        <v>22.8</v>
      </c>
      <c r="J1439">
        <v>1617</v>
      </c>
      <c r="K1439">
        <v>17.8</v>
      </c>
      <c r="L1439">
        <v>1679</v>
      </c>
      <c r="M1439">
        <v>32</v>
      </c>
      <c r="N1439">
        <v>1427</v>
      </c>
      <c r="O1439" t="s">
        <v>24</v>
      </c>
      <c r="P1439">
        <v>0</v>
      </c>
      <c r="Q1439">
        <v>720305</v>
      </c>
      <c r="R1439" t="s">
        <v>469</v>
      </c>
      <c r="S1439" s="1">
        <v>10386</v>
      </c>
      <c r="T1439">
        <v>16.3</v>
      </c>
      <c r="U1439" s="2">
        <v>0.13</v>
      </c>
      <c r="V1439" s="3">
        <v>0.4</v>
      </c>
      <c r="W1439" s="3">
        <v>0.6</v>
      </c>
      <c r="X1439" t="s">
        <v>1697</v>
      </c>
      <c r="Y1439" t="b">
        <v>0</v>
      </c>
    </row>
    <row r="1440" spans="1:25" x14ac:dyDescent="0.25">
      <c r="A1440" t="s">
        <v>1646</v>
      </c>
      <c r="B1440" t="s">
        <v>1698</v>
      </c>
      <c r="C1440" t="s">
        <v>1648</v>
      </c>
      <c r="D1440">
        <v>15570</v>
      </c>
      <c r="E1440">
        <v>12.9</v>
      </c>
      <c r="F1440">
        <v>1848</v>
      </c>
      <c r="G1440">
        <v>12.8</v>
      </c>
      <c r="H1440">
        <v>1319</v>
      </c>
      <c r="I1440">
        <v>13.9</v>
      </c>
      <c r="J1440">
        <v>1784</v>
      </c>
      <c r="K1440">
        <v>19.100000000000001</v>
      </c>
      <c r="L1440">
        <v>1579</v>
      </c>
      <c r="M1440">
        <v>46.7</v>
      </c>
      <c r="N1440">
        <v>900</v>
      </c>
      <c r="O1440" t="s">
        <v>24</v>
      </c>
      <c r="P1440">
        <v>0</v>
      </c>
      <c r="Q1440">
        <v>625458</v>
      </c>
      <c r="R1440" t="s">
        <v>560</v>
      </c>
      <c r="S1440" s="1">
        <v>12662</v>
      </c>
      <c r="T1440">
        <v>25.5</v>
      </c>
      <c r="U1440" s="2">
        <v>0.01</v>
      </c>
      <c r="V1440" s="3">
        <v>0.43</v>
      </c>
      <c r="W1440" s="3">
        <v>0.56999999999999995</v>
      </c>
      <c r="X1440" t="s">
        <v>1698</v>
      </c>
      <c r="Y1440" t="b">
        <v>0</v>
      </c>
    </row>
    <row r="1441" spans="1:25" x14ac:dyDescent="0.25">
      <c r="A1441" t="s">
        <v>1646</v>
      </c>
      <c r="B1441" t="s">
        <v>1699</v>
      </c>
      <c r="C1441" t="s">
        <v>1648</v>
      </c>
      <c r="D1441">
        <v>15580</v>
      </c>
      <c r="E1441">
        <v>11.1</v>
      </c>
      <c r="F1441">
        <v>1894</v>
      </c>
      <c r="G1441">
        <v>9.5</v>
      </c>
      <c r="H1441">
        <v>1707</v>
      </c>
      <c r="I1441">
        <v>26.7</v>
      </c>
      <c r="J1441">
        <v>1522</v>
      </c>
      <c r="K1441">
        <v>16.8</v>
      </c>
      <c r="L1441">
        <v>1770</v>
      </c>
      <c r="M1441">
        <v>26.2</v>
      </c>
      <c r="N1441">
        <v>1656</v>
      </c>
      <c r="O1441" t="s">
        <v>24</v>
      </c>
      <c r="P1441">
        <v>0</v>
      </c>
      <c r="Q1441">
        <v>625239</v>
      </c>
      <c r="R1441" t="s">
        <v>423</v>
      </c>
      <c r="S1441" s="1">
        <v>12245</v>
      </c>
      <c r="T1441">
        <v>36.9</v>
      </c>
      <c r="U1441" s="2">
        <v>0.04</v>
      </c>
      <c r="V1441" s="3">
        <v>0.53</v>
      </c>
      <c r="W1441" s="3">
        <v>0.47</v>
      </c>
      <c r="X1441" t="s">
        <v>1699</v>
      </c>
      <c r="Y1441" t="b">
        <v>0</v>
      </c>
    </row>
    <row r="1442" spans="1:25" x14ac:dyDescent="0.25">
      <c r="A1442" t="s">
        <v>1646</v>
      </c>
      <c r="B1442" t="s">
        <v>1700</v>
      </c>
      <c r="C1442" t="s">
        <v>1648</v>
      </c>
      <c r="D1442">
        <v>15590</v>
      </c>
      <c r="E1442">
        <v>16.3</v>
      </c>
      <c r="F1442">
        <v>1674</v>
      </c>
      <c r="G1442">
        <v>8.6</v>
      </c>
      <c r="H1442">
        <v>1840</v>
      </c>
      <c r="I1442">
        <v>19.3</v>
      </c>
      <c r="J1442">
        <v>1692</v>
      </c>
      <c r="K1442">
        <v>15.9</v>
      </c>
      <c r="L1442">
        <v>1873</v>
      </c>
      <c r="M1442">
        <v>38.1</v>
      </c>
      <c r="N1442">
        <v>1186</v>
      </c>
      <c r="O1442" t="s">
        <v>24</v>
      </c>
      <c r="P1442">
        <v>0</v>
      </c>
      <c r="Q1442">
        <v>648728</v>
      </c>
      <c r="R1442" t="s">
        <v>1142</v>
      </c>
      <c r="S1442" s="1">
        <v>30508</v>
      </c>
      <c r="T1442">
        <v>21.5</v>
      </c>
      <c r="U1442" s="2">
        <v>0</v>
      </c>
      <c r="V1442" s="3">
        <v>0.64</v>
      </c>
      <c r="W1442" s="3">
        <v>0.36</v>
      </c>
      <c r="X1442" t="s">
        <v>1700</v>
      </c>
      <c r="Y1442" t="b">
        <v>0</v>
      </c>
    </row>
    <row r="1443" spans="1:25" x14ac:dyDescent="0.25">
      <c r="A1443" t="s">
        <v>1646</v>
      </c>
      <c r="B1443" t="s">
        <v>1701</v>
      </c>
      <c r="C1443" t="s">
        <v>1648</v>
      </c>
      <c r="D1443">
        <v>15600</v>
      </c>
      <c r="E1443">
        <v>19.600000000000001</v>
      </c>
      <c r="F1443">
        <v>1409</v>
      </c>
      <c r="G1443">
        <v>8.6</v>
      </c>
      <c r="H1443">
        <v>1841</v>
      </c>
      <c r="I1443">
        <v>14.9</v>
      </c>
      <c r="J1443">
        <v>1766</v>
      </c>
      <c r="K1443">
        <v>16.7</v>
      </c>
      <c r="L1443">
        <v>1780</v>
      </c>
      <c r="M1443">
        <v>36.799999999999997</v>
      </c>
      <c r="N1443">
        <v>1251</v>
      </c>
      <c r="O1443" t="s">
        <v>24</v>
      </c>
      <c r="P1443">
        <v>0</v>
      </c>
      <c r="Q1443">
        <v>688720</v>
      </c>
      <c r="R1443" t="s">
        <v>1142</v>
      </c>
      <c r="S1443" s="1">
        <v>29433</v>
      </c>
      <c r="T1443">
        <v>20.399999999999999</v>
      </c>
      <c r="U1443" s="2">
        <v>0.01</v>
      </c>
      <c r="V1443" s="3">
        <v>0.64</v>
      </c>
      <c r="W1443" s="3">
        <v>0.36</v>
      </c>
      <c r="X1443" t="s">
        <v>1701</v>
      </c>
      <c r="Y1443" t="b">
        <v>0</v>
      </c>
    </row>
    <row r="1444" spans="1:25" x14ac:dyDescent="0.25">
      <c r="A1444" t="s">
        <v>1646</v>
      </c>
      <c r="B1444" t="s">
        <v>1702</v>
      </c>
      <c r="C1444" t="s">
        <v>1648</v>
      </c>
      <c r="D1444">
        <v>15610</v>
      </c>
      <c r="E1444">
        <v>15.6</v>
      </c>
      <c r="F1444">
        <v>1723</v>
      </c>
      <c r="G1444">
        <v>9.3000000000000007</v>
      </c>
      <c r="H1444">
        <v>1742</v>
      </c>
      <c r="I1444">
        <v>29.2</v>
      </c>
      <c r="J1444">
        <v>1460</v>
      </c>
      <c r="K1444">
        <v>17.399999999999999</v>
      </c>
      <c r="L1444">
        <v>1707</v>
      </c>
      <c r="M1444">
        <v>32.4</v>
      </c>
      <c r="N1444">
        <v>1406</v>
      </c>
      <c r="O1444" t="s">
        <v>24</v>
      </c>
      <c r="P1444">
        <v>0</v>
      </c>
      <c r="Q1444">
        <v>624660</v>
      </c>
      <c r="R1444" t="s">
        <v>469</v>
      </c>
      <c r="S1444" s="1">
        <v>23820</v>
      </c>
      <c r="T1444">
        <v>22.1</v>
      </c>
      <c r="U1444" s="2">
        <v>0.09</v>
      </c>
      <c r="V1444" s="3">
        <v>0.55000000000000004</v>
      </c>
      <c r="W1444" s="3">
        <v>0.45</v>
      </c>
      <c r="X1444" t="s">
        <v>1702</v>
      </c>
      <c r="Y1444" t="b">
        <v>0</v>
      </c>
    </row>
    <row r="1445" spans="1:25" x14ac:dyDescent="0.25">
      <c r="A1445" t="s">
        <v>1646</v>
      </c>
      <c r="B1445" t="s">
        <v>1703</v>
      </c>
      <c r="C1445" t="s">
        <v>1648</v>
      </c>
      <c r="D1445">
        <v>15620</v>
      </c>
      <c r="E1445">
        <v>16.100000000000001</v>
      </c>
      <c r="F1445">
        <v>1691</v>
      </c>
      <c r="G1445">
        <v>9.4</v>
      </c>
      <c r="H1445">
        <v>1723</v>
      </c>
      <c r="I1445">
        <v>30.3</v>
      </c>
      <c r="J1445">
        <v>1432</v>
      </c>
      <c r="K1445">
        <v>16.899999999999999</v>
      </c>
      <c r="L1445">
        <v>1758</v>
      </c>
      <c r="M1445">
        <v>28.9</v>
      </c>
      <c r="N1445">
        <v>1544</v>
      </c>
      <c r="O1445" t="s">
        <v>24</v>
      </c>
      <c r="P1445">
        <v>0</v>
      </c>
      <c r="Q1445">
        <v>624786</v>
      </c>
      <c r="R1445" t="s">
        <v>469</v>
      </c>
      <c r="S1445" s="1">
        <v>13417</v>
      </c>
      <c r="T1445">
        <v>14.4</v>
      </c>
      <c r="U1445" s="2">
        <v>0.05</v>
      </c>
      <c r="V1445" s="3">
        <v>0.51</v>
      </c>
      <c r="W1445" s="3">
        <v>0.49</v>
      </c>
      <c r="X1445" t="s">
        <v>1703</v>
      </c>
      <c r="Y1445" t="b">
        <v>0</v>
      </c>
    </row>
    <row r="1446" spans="1:25" x14ac:dyDescent="0.25">
      <c r="A1446" t="s">
        <v>1646</v>
      </c>
      <c r="B1446" t="s">
        <v>1704</v>
      </c>
      <c r="C1446" t="s">
        <v>1648</v>
      </c>
      <c r="D1446">
        <v>15630</v>
      </c>
      <c r="E1446">
        <v>20.5</v>
      </c>
      <c r="F1446">
        <v>1335</v>
      </c>
      <c r="G1446">
        <v>9.9</v>
      </c>
      <c r="H1446">
        <v>1645</v>
      </c>
      <c r="I1446">
        <v>17.2</v>
      </c>
      <c r="J1446">
        <v>1724</v>
      </c>
      <c r="K1446">
        <v>20.399999999999999</v>
      </c>
      <c r="L1446">
        <v>1516</v>
      </c>
      <c r="M1446">
        <v>25.7</v>
      </c>
      <c r="N1446">
        <v>1672</v>
      </c>
      <c r="O1446" t="s">
        <v>24</v>
      </c>
      <c r="P1446">
        <v>0</v>
      </c>
      <c r="Q1446">
        <v>623436</v>
      </c>
      <c r="R1446" t="s">
        <v>971</v>
      </c>
      <c r="S1446" s="1">
        <v>55332</v>
      </c>
      <c r="T1446">
        <v>14.4</v>
      </c>
      <c r="U1446" s="2">
        <v>0.01</v>
      </c>
      <c r="V1446" s="3">
        <v>0.56000000000000005</v>
      </c>
      <c r="W1446" s="3">
        <v>0.44</v>
      </c>
      <c r="X1446" t="s">
        <v>1704</v>
      </c>
      <c r="Y1446" t="b">
        <v>0</v>
      </c>
    </row>
    <row r="1447" spans="1:25" x14ac:dyDescent="0.25">
      <c r="A1447" t="s">
        <v>1646</v>
      </c>
      <c r="B1447" t="s">
        <v>1705</v>
      </c>
      <c r="C1447" t="s">
        <v>1648</v>
      </c>
      <c r="D1447">
        <v>15640</v>
      </c>
      <c r="E1447">
        <v>16</v>
      </c>
      <c r="F1447">
        <v>1696</v>
      </c>
      <c r="G1447">
        <v>9.8000000000000007</v>
      </c>
      <c r="H1447">
        <v>1667</v>
      </c>
      <c r="I1447">
        <v>10.3</v>
      </c>
      <c r="J1447">
        <v>1850</v>
      </c>
      <c r="K1447">
        <v>20.9</v>
      </c>
      <c r="L1447">
        <v>1484</v>
      </c>
      <c r="M1447">
        <v>27.6</v>
      </c>
      <c r="N1447">
        <v>1596</v>
      </c>
      <c r="O1447" t="s">
        <v>24</v>
      </c>
      <c r="P1447">
        <v>6</v>
      </c>
      <c r="Q1447">
        <v>623172</v>
      </c>
      <c r="R1447" t="s">
        <v>727</v>
      </c>
      <c r="S1447" s="1">
        <v>24431</v>
      </c>
      <c r="T1447">
        <v>17.399999999999999</v>
      </c>
      <c r="U1447" s="2">
        <v>0.02</v>
      </c>
      <c r="V1447" s="3">
        <v>0.66</v>
      </c>
      <c r="W1447" s="3">
        <v>0.34</v>
      </c>
      <c r="X1447" t="s">
        <v>1705</v>
      </c>
      <c r="Y1447" t="b">
        <v>0</v>
      </c>
    </row>
    <row r="1448" spans="1:25" x14ac:dyDescent="0.25">
      <c r="A1448" t="s">
        <v>1646</v>
      </c>
      <c r="B1448" t="s">
        <v>1706</v>
      </c>
      <c r="C1448" t="s">
        <v>1648</v>
      </c>
      <c r="D1448">
        <v>15650</v>
      </c>
      <c r="E1448">
        <v>13.7</v>
      </c>
      <c r="F1448">
        <v>1813</v>
      </c>
      <c r="G1448">
        <v>9.4</v>
      </c>
      <c r="H1448">
        <v>1724</v>
      </c>
      <c r="I1448">
        <v>30.4</v>
      </c>
      <c r="J1448">
        <v>1428</v>
      </c>
      <c r="K1448">
        <v>18.5</v>
      </c>
      <c r="L1448">
        <v>1623</v>
      </c>
      <c r="M1448">
        <v>29.7</v>
      </c>
      <c r="N1448">
        <v>1503</v>
      </c>
      <c r="O1448" t="s">
        <v>24</v>
      </c>
      <c r="P1448">
        <v>0</v>
      </c>
      <c r="Q1448">
        <v>710327</v>
      </c>
      <c r="R1448" t="s">
        <v>469</v>
      </c>
      <c r="S1448" s="1">
        <v>8696</v>
      </c>
      <c r="T1448">
        <v>18.5</v>
      </c>
      <c r="U1448" s="2">
        <v>0.08</v>
      </c>
      <c r="V1448" s="3">
        <v>0.48</v>
      </c>
      <c r="W1448" s="3">
        <v>0.52</v>
      </c>
      <c r="X1448" t="s">
        <v>1706</v>
      </c>
      <c r="Y1448" t="b">
        <v>0</v>
      </c>
    </row>
    <row r="1449" spans="1:25" x14ac:dyDescent="0.25">
      <c r="A1449" t="s">
        <v>1646</v>
      </c>
      <c r="B1449" t="s">
        <v>1707</v>
      </c>
      <c r="C1449" t="s">
        <v>1648</v>
      </c>
      <c r="D1449">
        <v>15660</v>
      </c>
      <c r="E1449">
        <v>18.8</v>
      </c>
      <c r="F1449">
        <v>1475</v>
      </c>
      <c r="G1449">
        <v>10.4</v>
      </c>
      <c r="H1449">
        <v>1598</v>
      </c>
      <c r="I1449">
        <v>20</v>
      </c>
      <c r="J1449">
        <v>1675</v>
      </c>
      <c r="K1449">
        <v>31</v>
      </c>
      <c r="L1449">
        <v>1156</v>
      </c>
      <c r="M1449">
        <v>32.299999999999997</v>
      </c>
      <c r="N1449">
        <v>1411</v>
      </c>
      <c r="O1449" t="s">
        <v>24</v>
      </c>
      <c r="P1449">
        <v>0</v>
      </c>
      <c r="Q1449">
        <v>624633</v>
      </c>
      <c r="R1449" t="s">
        <v>469</v>
      </c>
      <c r="S1449" s="1">
        <v>41901</v>
      </c>
      <c r="T1449">
        <v>24.2</v>
      </c>
      <c r="U1449" s="2">
        <v>0.1</v>
      </c>
      <c r="V1449" s="3">
        <v>0.5</v>
      </c>
      <c r="W1449" s="3">
        <v>0.5</v>
      </c>
      <c r="X1449" t="s">
        <v>1707</v>
      </c>
      <c r="Y1449" t="b">
        <v>0</v>
      </c>
    </row>
    <row r="1450" spans="1:25" x14ac:dyDescent="0.25">
      <c r="A1450" t="s">
        <v>1646</v>
      </c>
      <c r="B1450" t="s">
        <v>1708</v>
      </c>
      <c r="C1450" t="s">
        <v>1648</v>
      </c>
      <c r="D1450">
        <v>15670</v>
      </c>
      <c r="E1450">
        <v>10.1</v>
      </c>
      <c r="F1450">
        <v>1899</v>
      </c>
      <c r="G1450">
        <v>11</v>
      </c>
      <c r="H1450">
        <v>1520</v>
      </c>
      <c r="I1450">
        <v>9</v>
      </c>
      <c r="J1450">
        <v>1867</v>
      </c>
      <c r="K1450">
        <v>53.2</v>
      </c>
      <c r="L1450">
        <v>746</v>
      </c>
      <c r="M1450">
        <v>32.200000000000003</v>
      </c>
      <c r="N1450">
        <v>1417</v>
      </c>
      <c r="O1450" t="s">
        <v>24</v>
      </c>
      <c r="P1450">
        <v>0</v>
      </c>
      <c r="Q1450">
        <v>625365</v>
      </c>
      <c r="R1450" t="s">
        <v>904</v>
      </c>
      <c r="S1450" s="1">
        <v>27456</v>
      </c>
      <c r="T1450">
        <v>58.2</v>
      </c>
      <c r="U1450" s="2">
        <v>0</v>
      </c>
      <c r="V1450" s="3">
        <v>0.49</v>
      </c>
      <c r="W1450" s="3">
        <v>0.51</v>
      </c>
      <c r="X1450" t="s">
        <v>1708</v>
      </c>
      <c r="Y1450" t="b">
        <v>0</v>
      </c>
    </row>
    <row r="1451" spans="1:25" x14ac:dyDescent="0.25">
      <c r="A1451" t="s">
        <v>1646</v>
      </c>
      <c r="B1451" t="s">
        <v>1709</v>
      </c>
      <c r="C1451" t="s">
        <v>1648</v>
      </c>
      <c r="D1451">
        <v>15680</v>
      </c>
      <c r="E1451">
        <v>12.5</v>
      </c>
      <c r="F1451">
        <v>1860</v>
      </c>
      <c r="G1451">
        <v>9.5</v>
      </c>
      <c r="H1451">
        <v>1709</v>
      </c>
      <c r="I1451">
        <v>22.7</v>
      </c>
      <c r="J1451">
        <v>1621</v>
      </c>
      <c r="K1451">
        <v>15.6</v>
      </c>
      <c r="L1451">
        <v>1898</v>
      </c>
      <c r="M1451">
        <v>41</v>
      </c>
      <c r="N1451">
        <v>1079</v>
      </c>
      <c r="O1451" t="s">
        <v>24</v>
      </c>
      <c r="P1451">
        <v>0</v>
      </c>
      <c r="Q1451">
        <v>701303</v>
      </c>
      <c r="R1451" t="s">
        <v>469</v>
      </c>
      <c r="S1451" s="1">
        <v>10567</v>
      </c>
      <c r="T1451">
        <v>19.899999999999999</v>
      </c>
      <c r="U1451" s="2">
        <v>0.2</v>
      </c>
      <c r="V1451" s="3">
        <v>0.53</v>
      </c>
      <c r="W1451" s="3">
        <v>0.47</v>
      </c>
      <c r="X1451" t="s">
        <v>1709</v>
      </c>
      <c r="Y1451" t="b">
        <v>0</v>
      </c>
    </row>
    <row r="1452" spans="1:25" x14ac:dyDescent="0.25">
      <c r="A1452" t="s">
        <v>1646</v>
      </c>
      <c r="B1452" t="s">
        <v>1710</v>
      </c>
      <c r="C1452" t="s">
        <v>1648</v>
      </c>
      <c r="D1452">
        <v>15690</v>
      </c>
      <c r="E1452">
        <v>15.4</v>
      </c>
      <c r="F1452">
        <v>1734</v>
      </c>
      <c r="G1452">
        <v>10.5</v>
      </c>
      <c r="H1452">
        <v>1585</v>
      </c>
      <c r="I1452">
        <v>11.7</v>
      </c>
      <c r="J1452">
        <v>1828</v>
      </c>
      <c r="K1452">
        <v>19</v>
      </c>
      <c r="L1452">
        <v>1588</v>
      </c>
      <c r="M1452">
        <v>35.700000000000003</v>
      </c>
      <c r="N1452">
        <v>1287</v>
      </c>
      <c r="O1452" t="s">
        <v>24</v>
      </c>
      <c r="P1452">
        <v>0</v>
      </c>
      <c r="Q1452">
        <v>623976</v>
      </c>
      <c r="R1452" t="s">
        <v>319</v>
      </c>
      <c r="S1452" s="1">
        <v>10064</v>
      </c>
      <c r="T1452">
        <v>22.6</v>
      </c>
      <c r="U1452" s="2">
        <v>0</v>
      </c>
      <c r="V1452" s="3">
        <v>0.53</v>
      </c>
      <c r="W1452" s="3">
        <v>0.47</v>
      </c>
      <c r="X1452" t="s">
        <v>1710</v>
      </c>
      <c r="Y1452" t="b">
        <v>0</v>
      </c>
    </row>
    <row r="1453" spans="1:25" x14ac:dyDescent="0.25">
      <c r="A1453" t="s">
        <v>1646</v>
      </c>
      <c r="B1453" t="s">
        <v>1711</v>
      </c>
      <c r="C1453" t="s">
        <v>1648</v>
      </c>
      <c r="D1453">
        <v>15700</v>
      </c>
      <c r="E1453">
        <v>14.2</v>
      </c>
      <c r="F1453">
        <v>1792</v>
      </c>
      <c r="G1453">
        <v>15.2</v>
      </c>
      <c r="H1453">
        <v>1104</v>
      </c>
      <c r="I1453">
        <v>29</v>
      </c>
      <c r="J1453">
        <v>1468</v>
      </c>
      <c r="K1453">
        <v>18.2</v>
      </c>
      <c r="L1453">
        <v>1647</v>
      </c>
      <c r="M1453">
        <v>58</v>
      </c>
      <c r="N1453">
        <v>622</v>
      </c>
      <c r="O1453" t="s">
        <v>24</v>
      </c>
      <c r="P1453">
        <v>0</v>
      </c>
      <c r="Q1453">
        <v>623082</v>
      </c>
      <c r="R1453" t="s">
        <v>560</v>
      </c>
      <c r="S1453" s="1">
        <v>11528</v>
      </c>
      <c r="T1453">
        <v>20.3</v>
      </c>
      <c r="U1453" s="2">
        <v>0.03</v>
      </c>
      <c r="V1453" s="3">
        <v>0.46</v>
      </c>
      <c r="W1453" s="3">
        <v>0.54</v>
      </c>
      <c r="X1453" t="s">
        <v>1711</v>
      </c>
      <c r="Y1453" t="b">
        <v>0</v>
      </c>
    </row>
    <row r="1454" spans="1:25" x14ac:dyDescent="0.25">
      <c r="A1454" t="s">
        <v>1646</v>
      </c>
      <c r="B1454" t="s">
        <v>1712</v>
      </c>
      <c r="C1454" t="s">
        <v>1648</v>
      </c>
      <c r="D1454">
        <v>15710</v>
      </c>
      <c r="E1454">
        <v>13.4</v>
      </c>
      <c r="F1454">
        <v>1825</v>
      </c>
      <c r="G1454">
        <v>13.4</v>
      </c>
      <c r="H1454">
        <v>1262</v>
      </c>
      <c r="I1454">
        <v>19.3</v>
      </c>
      <c r="J1454">
        <v>1693</v>
      </c>
      <c r="K1454">
        <v>15.8</v>
      </c>
      <c r="L1454">
        <v>1881</v>
      </c>
      <c r="M1454">
        <v>57.5</v>
      </c>
      <c r="N1454">
        <v>631</v>
      </c>
      <c r="O1454" t="s">
        <v>24</v>
      </c>
      <c r="P1454">
        <v>0</v>
      </c>
      <c r="Q1454">
        <v>621720</v>
      </c>
      <c r="R1454" t="s">
        <v>560</v>
      </c>
      <c r="S1454" s="1">
        <v>10891</v>
      </c>
      <c r="T1454">
        <v>21.1</v>
      </c>
      <c r="U1454" s="2">
        <v>0.03</v>
      </c>
      <c r="V1454" s="3">
        <v>0.57999999999999996</v>
      </c>
      <c r="W1454" s="3">
        <v>0.42</v>
      </c>
      <c r="X1454" t="s">
        <v>1712</v>
      </c>
      <c r="Y1454" t="b">
        <v>0</v>
      </c>
    </row>
    <row r="1455" spans="1:25" x14ac:dyDescent="0.25">
      <c r="A1455" t="s">
        <v>1646</v>
      </c>
      <c r="B1455" t="s">
        <v>1713</v>
      </c>
      <c r="C1455" t="s">
        <v>1648</v>
      </c>
      <c r="D1455">
        <v>15720</v>
      </c>
      <c r="E1455">
        <v>13.2</v>
      </c>
      <c r="F1455">
        <v>1833</v>
      </c>
      <c r="G1455">
        <v>14.9</v>
      </c>
      <c r="H1455">
        <v>1131</v>
      </c>
      <c r="I1455">
        <v>22.9</v>
      </c>
      <c r="J1455">
        <v>1613</v>
      </c>
      <c r="K1455">
        <v>16.899999999999999</v>
      </c>
      <c r="L1455">
        <v>1759</v>
      </c>
      <c r="M1455">
        <v>48.9</v>
      </c>
      <c r="N1455">
        <v>831</v>
      </c>
      <c r="O1455" t="s">
        <v>24</v>
      </c>
      <c r="P1455">
        <v>0</v>
      </c>
      <c r="Q1455">
        <v>625752</v>
      </c>
      <c r="R1455" t="s">
        <v>560</v>
      </c>
      <c r="S1455" s="1">
        <v>9879</v>
      </c>
      <c r="T1455">
        <v>22.9</v>
      </c>
      <c r="U1455" s="2">
        <v>0</v>
      </c>
      <c r="V1455" s="3">
        <v>0.56000000000000005</v>
      </c>
      <c r="W1455" s="3">
        <v>0.44</v>
      </c>
      <c r="X1455" t="s">
        <v>1713</v>
      </c>
      <c r="Y1455" t="b">
        <v>0</v>
      </c>
    </row>
    <row r="1456" spans="1:25" x14ac:dyDescent="0.25">
      <c r="A1456" t="s">
        <v>1646</v>
      </c>
      <c r="B1456" t="s">
        <v>1714</v>
      </c>
      <c r="C1456" t="s">
        <v>1648</v>
      </c>
      <c r="D1456">
        <v>15730</v>
      </c>
      <c r="E1456">
        <v>15.9</v>
      </c>
      <c r="F1456">
        <v>1700</v>
      </c>
      <c r="G1456">
        <v>9.4</v>
      </c>
      <c r="H1456">
        <v>1725</v>
      </c>
      <c r="I1456">
        <v>11.8</v>
      </c>
      <c r="J1456">
        <v>1825</v>
      </c>
      <c r="K1456">
        <v>22.3</v>
      </c>
      <c r="L1456">
        <v>1426</v>
      </c>
      <c r="M1456">
        <v>21.6</v>
      </c>
      <c r="N1456">
        <v>1819</v>
      </c>
      <c r="O1456" t="s">
        <v>24</v>
      </c>
      <c r="P1456">
        <v>0</v>
      </c>
      <c r="Q1456">
        <v>625584</v>
      </c>
      <c r="R1456" t="s">
        <v>319</v>
      </c>
      <c r="S1456" s="1">
        <v>15054</v>
      </c>
      <c r="T1456">
        <v>30.4</v>
      </c>
      <c r="U1456" s="2">
        <v>0</v>
      </c>
      <c r="V1456" s="3">
        <v>0.53</v>
      </c>
      <c r="W1456" s="3">
        <v>0.47</v>
      </c>
      <c r="X1456" t="s">
        <v>1714</v>
      </c>
      <c r="Y1456" t="b">
        <v>0</v>
      </c>
    </row>
    <row r="1457" spans="1:25" x14ac:dyDescent="0.25">
      <c r="A1457" t="s">
        <v>1646</v>
      </c>
      <c r="B1457" t="s">
        <v>1715</v>
      </c>
      <c r="C1457" t="s">
        <v>1648</v>
      </c>
      <c r="D1457">
        <v>15740</v>
      </c>
      <c r="E1457">
        <v>21.1</v>
      </c>
      <c r="F1457">
        <v>1291</v>
      </c>
      <c r="G1457">
        <v>11.4</v>
      </c>
      <c r="H1457">
        <v>1474</v>
      </c>
      <c r="I1457">
        <v>8.9</v>
      </c>
      <c r="J1457">
        <v>1869</v>
      </c>
      <c r="K1457">
        <v>17.899999999999999</v>
      </c>
      <c r="L1457">
        <v>1671</v>
      </c>
      <c r="M1457">
        <v>20.2</v>
      </c>
      <c r="N1457">
        <v>1861</v>
      </c>
      <c r="O1457" t="s">
        <v>24</v>
      </c>
      <c r="P1457">
        <v>0</v>
      </c>
      <c r="Q1457">
        <v>639047</v>
      </c>
      <c r="R1457" t="s">
        <v>319</v>
      </c>
      <c r="S1457" s="1">
        <v>16305</v>
      </c>
      <c r="T1457">
        <v>14.7</v>
      </c>
      <c r="U1457" s="2">
        <v>0</v>
      </c>
      <c r="V1457" s="3">
        <v>0.54</v>
      </c>
      <c r="W1457" s="3">
        <v>0.46</v>
      </c>
      <c r="X1457" t="s">
        <v>1715</v>
      </c>
      <c r="Y1457" t="b">
        <v>0</v>
      </c>
    </row>
    <row r="1458" spans="1:25" x14ac:dyDescent="0.25">
      <c r="A1458" t="s">
        <v>1646</v>
      </c>
      <c r="B1458" t="s">
        <v>1716</v>
      </c>
      <c r="C1458" t="s">
        <v>1648</v>
      </c>
      <c r="D1458">
        <v>15750</v>
      </c>
      <c r="E1458">
        <v>14.9</v>
      </c>
      <c r="F1458">
        <v>1758</v>
      </c>
      <c r="G1458">
        <v>5.2</v>
      </c>
      <c r="H1458">
        <v>1903</v>
      </c>
      <c r="I1458">
        <v>21.6</v>
      </c>
      <c r="J1458">
        <v>1643</v>
      </c>
      <c r="K1458">
        <v>16.7</v>
      </c>
      <c r="L1458">
        <v>1781</v>
      </c>
      <c r="M1458">
        <v>22</v>
      </c>
      <c r="N1458">
        <v>1807</v>
      </c>
      <c r="O1458" t="s">
        <v>24</v>
      </c>
      <c r="P1458">
        <v>0</v>
      </c>
      <c r="Q1458">
        <v>624657</v>
      </c>
      <c r="R1458" t="s">
        <v>469</v>
      </c>
      <c r="S1458" s="1">
        <v>28224</v>
      </c>
      <c r="T1458">
        <v>17.899999999999999</v>
      </c>
      <c r="U1458" s="2">
        <v>0.03</v>
      </c>
      <c r="V1458" s="3">
        <v>0.48</v>
      </c>
      <c r="W1458" s="3">
        <v>0.52</v>
      </c>
      <c r="X1458" t="s">
        <v>1716</v>
      </c>
      <c r="Y1458" t="b">
        <v>0</v>
      </c>
    </row>
    <row r="1459" spans="1:25" x14ac:dyDescent="0.25">
      <c r="A1459" t="s">
        <v>1646</v>
      </c>
      <c r="B1459" t="s">
        <v>1717</v>
      </c>
      <c r="C1459" t="s">
        <v>1648</v>
      </c>
      <c r="D1459">
        <v>15760</v>
      </c>
      <c r="E1459">
        <v>12.4</v>
      </c>
      <c r="F1459">
        <v>1864</v>
      </c>
      <c r="G1459">
        <v>9.6999999999999993</v>
      </c>
      <c r="H1459">
        <v>1684</v>
      </c>
      <c r="I1459">
        <v>18.2</v>
      </c>
      <c r="J1459">
        <v>1710</v>
      </c>
      <c r="K1459">
        <v>16.7</v>
      </c>
      <c r="L1459">
        <v>1782</v>
      </c>
      <c r="M1459">
        <v>30.6</v>
      </c>
      <c r="N1459">
        <v>1474</v>
      </c>
      <c r="O1459" t="s">
        <v>24</v>
      </c>
      <c r="P1459">
        <v>0</v>
      </c>
      <c r="Q1459">
        <v>724771</v>
      </c>
      <c r="R1459" t="s">
        <v>319</v>
      </c>
      <c r="S1459" s="1">
        <v>18816</v>
      </c>
      <c r="T1459">
        <v>21</v>
      </c>
      <c r="U1459" s="2">
        <v>0</v>
      </c>
      <c r="V1459" s="3">
        <v>0.38</v>
      </c>
      <c r="W1459" s="3">
        <v>0.62</v>
      </c>
      <c r="X1459" t="s">
        <v>1717</v>
      </c>
      <c r="Y1459" t="b">
        <v>0</v>
      </c>
    </row>
    <row r="1460" spans="1:25" x14ac:dyDescent="0.25">
      <c r="A1460" t="s">
        <v>1646</v>
      </c>
      <c r="B1460" t="s">
        <v>1718</v>
      </c>
      <c r="C1460" t="s">
        <v>1648</v>
      </c>
      <c r="D1460">
        <v>15770</v>
      </c>
      <c r="E1460">
        <v>19.2</v>
      </c>
      <c r="F1460">
        <v>1451</v>
      </c>
      <c r="G1460">
        <v>9.1</v>
      </c>
      <c r="H1460">
        <v>1776</v>
      </c>
      <c r="I1460">
        <v>5.8</v>
      </c>
      <c r="J1460">
        <v>1894</v>
      </c>
      <c r="K1460">
        <v>16.399999999999999</v>
      </c>
      <c r="L1460">
        <v>1814</v>
      </c>
      <c r="M1460">
        <v>37.1</v>
      </c>
      <c r="N1460">
        <v>1233</v>
      </c>
      <c r="O1460" t="s">
        <v>24</v>
      </c>
      <c r="P1460">
        <v>0</v>
      </c>
      <c r="Q1460">
        <v>625599</v>
      </c>
      <c r="R1460" t="s">
        <v>904</v>
      </c>
      <c r="S1460" s="1">
        <v>6612</v>
      </c>
      <c r="T1460">
        <v>13.6</v>
      </c>
      <c r="U1460" s="2">
        <v>0.03</v>
      </c>
      <c r="V1460" s="3">
        <v>0.69</v>
      </c>
      <c r="W1460" s="3">
        <v>0.31</v>
      </c>
      <c r="X1460" t="s">
        <v>1718</v>
      </c>
      <c r="Y1460" t="b">
        <v>0</v>
      </c>
    </row>
    <row r="1461" spans="1:25" x14ac:dyDescent="0.25">
      <c r="A1461" t="s">
        <v>1646</v>
      </c>
      <c r="B1461" t="s">
        <v>1719</v>
      </c>
      <c r="C1461" t="s">
        <v>1648</v>
      </c>
      <c r="D1461">
        <v>15780</v>
      </c>
      <c r="E1461">
        <v>14.1</v>
      </c>
      <c r="F1461">
        <v>1796</v>
      </c>
      <c r="G1461">
        <v>18.2</v>
      </c>
      <c r="H1461">
        <v>906</v>
      </c>
      <c r="I1461">
        <v>28.2</v>
      </c>
      <c r="J1461">
        <v>1487</v>
      </c>
      <c r="K1461">
        <v>47</v>
      </c>
      <c r="L1461">
        <v>863</v>
      </c>
      <c r="M1461">
        <v>38.9</v>
      </c>
      <c r="N1461">
        <v>1152</v>
      </c>
      <c r="O1461" t="s">
        <v>24</v>
      </c>
      <c r="P1461">
        <v>0</v>
      </c>
      <c r="Q1461">
        <v>131639</v>
      </c>
      <c r="R1461" t="s">
        <v>228</v>
      </c>
      <c r="S1461" s="1">
        <v>14432</v>
      </c>
      <c r="T1461">
        <v>37.5</v>
      </c>
      <c r="U1461" s="2">
        <v>0.05</v>
      </c>
      <c r="V1461" s="3">
        <v>0.55000000000000004</v>
      </c>
      <c r="W1461" s="3">
        <v>0.45</v>
      </c>
      <c r="X1461" t="s">
        <v>1719</v>
      </c>
      <c r="Y1461" t="b">
        <v>0</v>
      </c>
    </row>
    <row r="1462" spans="1:25" x14ac:dyDescent="0.25">
      <c r="A1462" t="s">
        <v>1646</v>
      </c>
      <c r="B1462" t="s">
        <v>1720</v>
      </c>
      <c r="C1462" t="s">
        <v>1648</v>
      </c>
      <c r="D1462">
        <v>15800</v>
      </c>
      <c r="E1462">
        <v>12.3</v>
      </c>
      <c r="F1462">
        <v>1867</v>
      </c>
      <c r="G1462">
        <v>10.7</v>
      </c>
      <c r="H1462">
        <v>1556</v>
      </c>
      <c r="I1462">
        <v>10.7</v>
      </c>
      <c r="J1462">
        <v>1843</v>
      </c>
      <c r="K1462">
        <v>17</v>
      </c>
      <c r="L1462">
        <v>1752</v>
      </c>
      <c r="M1462">
        <v>25.9</v>
      </c>
      <c r="N1462">
        <v>1662</v>
      </c>
      <c r="O1462" t="s">
        <v>24</v>
      </c>
      <c r="P1462">
        <v>0</v>
      </c>
      <c r="Q1462">
        <v>670419</v>
      </c>
      <c r="R1462" t="s">
        <v>156</v>
      </c>
      <c r="S1462" s="1">
        <v>11226</v>
      </c>
      <c r="T1462">
        <v>24.3</v>
      </c>
      <c r="U1462" s="2">
        <v>0.02</v>
      </c>
      <c r="V1462" s="3">
        <v>0.62</v>
      </c>
      <c r="W1462" s="3">
        <v>0.38</v>
      </c>
      <c r="X1462" t="s">
        <v>1720</v>
      </c>
      <c r="Y1462" t="b">
        <v>1</v>
      </c>
    </row>
    <row r="1463" spans="1:25" x14ac:dyDescent="0.25">
      <c r="A1463" t="s">
        <v>1646</v>
      </c>
      <c r="B1463" t="s">
        <v>1721</v>
      </c>
      <c r="C1463" t="s">
        <v>1648</v>
      </c>
      <c r="D1463">
        <v>15810</v>
      </c>
      <c r="E1463">
        <v>14.8</v>
      </c>
      <c r="F1463">
        <v>1766</v>
      </c>
      <c r="G1463">
        <v>8.8000000000000007</v>
      </c>
      <c r="H1463">
        <v>1819</v>
      </c>
      <c r="I1463">
        <v>13</v>
      </c>
      <c r="J1463">
        <v>1799</v>
      </c>
      <c r="K1463">
        <v>26.1</v>
      </c>
      <c r="L1463">
        <v>1294</v>
      </c>
      <c r="M1463">
        <v>20.9</v>
      </c>
      <c r="N1463">
        <v>1843</v>
      </c>
      <c r="O1463" t="s">
        <v>24</v>
      </c>
      <c r="P1463">
        <v>0</v>
      </c>
      <c r="Q1463">
        <v>131383</v>
      </c>
      <c r="R1463" t="s">
        <v>65</v>
      </c>
      <c r="S1463" s="1">
        <v>9979</v>
      </c>
      <c r="T1463">
        <v>24.4</v>
      </c>
      <c r="U1463" s="2">
        <v>0.02</v>
      </c>
      <c r="V1463" s="3">
        <v>0.16</v>
      </c>
      <c r="W1463" s="3">
        <v>0.84</v>
      </c>
      <c r="X1463" t="s">
        <v>1721</v>
      </c>
      <c r="Y1463" t="b">
        <v>0</v>
      </c>
    </row>
    <row r="1464" spans="1:25" x14ac:dyDescent="0.25">
      <c r="A1464" t="s">
        <v>1646</v>
      </c>
      <c r="B1464" t="s">
        <v>1722</v>
      </c>
      <c r="C1464" t="s">
        <v>1648</v>
      </c>
      <c r="D1464">
        <v>15820</v>
      </c>
      <c r="E1464">
        <v>13.9</v>
      </c>
      <c r="F1464">
        <v>1807</v>
      </c>
      <c r="G1464">
        <v>10</v>
      </c>
      <c r="H1464">
        <v>1638</v>
      </c>
      <c r="I1464">
        <v>16.8</v>
      </c>
      <c r="J1464">
        <v>1734</v>
      </c>
      <c r="K1464">
        <v>26.1</v>
      </c>
      <c r="L1464">
        <v>1295</v>
      </c>
      <c r="M1464">
        <v>29.8</v>
      </c>
      <c r="N1464">
        <v>1499</v>
      </c>
      <c r="O1464" t="s">
        <v>24</v>
      </c>
      <c r="P1464">
        <v>0</v>
      </c>
      <c r="Q1464">
        <v>623859</v>
      </c>
      <c r="R1464" t="s">
        <v>228</v>
      </c>
      <c r="S1464" s="1">
        <v>23152</v>
      </c>
      <c r="T1464">
        <v>23.5</v>
      </c>
      <c r="U1464" s="2">
        <v>0.06</v>
      </c>
      <c r="V1464" s="3">
        <v>0.5</v>
      </c>
      <c r="W1464" s="3">
        <v>0.5</v>
      </c>
      <c r="X1464" t="s">
        <v>1722</v>
      </c>
      <c r="Y1464" t="b">
        <v>0</v>
      </c>
    </row>
    <row r="1465" spans="1:25" x14ac:dyDescent="0.25">
      <c r="A1465" t="s">
        <v>1646</v>
      </c>
      <c r="B1465" t="s">
        <v>1723</v>
      </c>
      <c r="C1465" t="s">
        <v>1648</v>
      </c>
      <c r="D1465">
        <v>15830</v>
      </c>
      <c r="E1465">
        <v>13.4</v>
      </c>
      <c r="F1465">
        <v>1826</v>
      </c>
      <c r="G1465">
        <v>10.8</v>
      </c>
      <c r="H1465">
        <v>1545</v>
      </c>
      <c r="I1465">
        <v>28.8</v>
      </c>
      <c r="J1465">
        <v>1474</v>
      </c>
      <c r="K1465">
        <v>18.899999999999999</v>
      </c>
      <c r="L1465">
        <v>1596</v>
      </c>
      <c r="M1465">
        <v>26.7</v>
      </c>
      <c r="N1465">
        <v>1629</v>
      </c>
      <c r="O1465" t="s">
        <v>24</v>
      </c>
      <c r="P1465">
        <v>0</v>
      </c>
      <c r="Q1465">
        <v>709676</v>
      </c>
      <c r="R1465" t="s">
        <v>1271</v>
      </c>
      <c r="S1465" s="1">
        <v>23437</v>
      </c>
      <c r="T1465">
        <v>34.5</v>
      </c>
      <c r="U1465" s="2">
        <v>0.02</v>
      </c>
      <c r="V1465" s="3">
        <v>0.57999999999999996</v>
      </c>
      <c r="W1465" s="3">
        <v>0.42</v>
      </c>
      <c r="X1465" t="s">
        <v>1723</v>
      </c>
      <c r="Y1465" t="b">
        <v>0</v>
      </c>
    </row>
    <row r="1466" spans="1:25" x14ac:dyDescent="0.25">
      <c r="A1466" t="s">
        <v>1646</v>
      </c>
      <c r="B1466" t="s">
        <v>1724</v>
      </c>
      <c r="C1466" t="s">
        <v>1648</v>
      </c>
      <c r="D1466">
        <v>15840</v>
      </c>
      <c r="E1466">
        <v>17.100000000000001</v>
      </c>
      <c r="F1466">
        <v>1615</v>
      </c>
      <c r="G1466">
        <v>11.9</v>
      </c>
      <c r="H1466">
        <v>1414</v>
      </c>
      <c r="I1466">
        <v>15.9</v>
      </c>
      <c r="J1466">
        <v>1746</v>
      </c>
      <c r="K1466">
        <v>33.4</v>
      </c>
      <c r="L1466">
        <v>1123</v>
      </c>
      <c r="M1466">
        <v>34.1</v>
      </c>
      <c r="N1466">
        <v>1349</v>
      </c>
      <c r="O1466" t="s">
        <v>24</v>
      </c>
      <c r="P1466">
        <v>0</v>
      </c>
      <c r="Q1466">
        <v>609480</v>
      </c>
      <c r="R1466" t="s">
        <v>65</v>
      </c>
      <c r="S1466" s="1">
        <v>8929</v>
      </c>
      <c r="T1466">
        <v>17.100000000000001</v>
      </c>
      <c r="U1466" s="2">
        <v>0.02</v>
      </c>
      <c r="V1466" s="3">
        <v>0.27</v>
      </c>
      <c r="W1466" s="3">
        <v>0.73</v>
      </c>
      <c r="X1466" t="s">
        <v>1724</v>
      </c>
      <c r="Y1466" t="b">
        <v>0</v>
      </c>
    </row>
    <row r="1467" spans="1:25" x14ac:dyDescent="0.25">
      <c r="A1467" t="s">
        <v>1646</v>
      </c>
      <c r="B1467" t="s">
        <v>1725</v>
      </c>
      <c r="C1467" t="s">
        <v>1648</v>
      </c>
      <c r="D1467">
        <v>15850</v>
      </c>
      <c r="E1467">
        <v>18.7</v>
      </c>
      <c r="F1467">
        <v>1483</v>
      </c>
      <c r="G1467">
        <v>12.7</v>
      </c>
      <c r="H1467">
        <v>1333</v>
      </c>
      <c r="I1467">
        <v>15.5</v>
      </c>
      <c r="J1467">
        <v>1754</v>
      </c>
      <c r="K1467">
        <v>27.2</v>
      </c>
      <c r="L1467">
        <v>1254</v>
      </c>
      <c r="M1467">
        <v>30.4</v>
      </c>
      <c r="N1467">
        <v>1481</v>
      </c>
      <c r="O1467" t="s">
        <v>24</v>
      </c>
      <c r="P1467">
        <v>0</v>
      </c>
      <c r="Q1467">
        <v>589244</v>
      </c>
      <c r="R1467" t="s">
        <v>65</v>
      </c>
      <c r="S1467" s="1">
        <v>26161</v>
      </c>
      <c r="T1467">
        <v>35.6</v>
      </c>
      <c r="U1467" s="2">
        <v>0.04</v>
      </c>
      <c r="V1467" s="3">
        <v>0.38</v>
      </c>
      <c r="W1467" s="3">
        <v>0.62</v>
      </c>
      <c r="X1467" t="s">
        <v>1725</v>
      </c>
      <c r="Y1467" t="b">
        <v>0</v>
      </c>
    </row>
    <row r="1468" spans="1:25" x14ac:dyDescent="0.25">
      <c r="A1468" t="s">
        <v>1646</v>
      </c>
      <c r="B1468" t="s">
        <v>1726</v>
      </c>
      <c r="C1468" t="s">
        <v>1648</v>
      </c>
      <c r="D1468">
        <v>15860</v>
      </c>
      <c r="E1468">
        <v>21.6</v>
      </c>
      <c r="F1468">
        <v>1256</v>
      </c>
      <c r="G1468">
        <v>8</v>
      </c>
      <c r="H1468">
        <v>1878</v>
      </c>
      <c r="I1468">
        <v>12.4</v>
      </c>
      <c r="J1468">
        <v>1812</v>
      </c>
      <c r="K1468">
        <v>20</v>
      </c>
      <c r="L1468">
        <v>1528</v>
      </c>
      <c r="M1468">
        <v>31.6</v>
      </c>
      <c r="N1468">
        <v>1442</v>
      </c>
      <c r="O1468" t="s">
        <v>24</v>
      </c>
      <c r="P1468">
        <v>0</v>
      </c>
      <c r="Q1468">
        <v>584754</v>
      </c>
      <c r="R1468" t="s">
        <v>809</v>
      </c>
      <c r="S1468" s="1">
        <v>14288</v>
      </c>
      <c r="T1468">
        <v>9.3000000000000007</v>
      </c>
      <c r="U1468" s="2">
        <v>0</v>
      </c>
      <c r="V1468" s="3">
        <v>0.55000000000000004</v>
      </c>
      <c r="W1468" s="3">
        <v>0.45</v>
      </c>
      <c r="X1468" t="s">
        <v>1726</v>
      </c>
      <c r="Y1468" t="b">
        <v>0</v>
      </c>
    </row>
    <row r="1469" spans="1:25" x14ac:dyDescent="0.25">
      <c r="A1469" t="s">
        <v>1646</v>
      </c>
      <c r="B1469" t="s">
        <v>1727</v>
      </c>
      <c r="C1469" t="s">
        <v>1648</v>
      </c>
      <c r="D1469">
        <v>15870</v>
      </c>
      <c r="E1469">
        <v>18.3</v>
      </c>
      <c r="F1469">
        <v>1525</v>
      </c>
      <c r="G1469">
        <v>15.7</v>
      </c>
      <c r="H1469">
        <v>1067</v>
      </c>
      <c r="I1469">
        <v>26.3</v>
      </c>
      <c r="J1469">
        <v>1530</v>
      </c>
      <c r="K1469">
        <v>31.4</v>
      </c>
      <c r="L1469">
        <v>1151</v>
      </c>
      <c r="M1469">
        <v>44.2</v>
      </c>
      <c r="N1469">
        <v>981</v>
      </c>
      <c r="O1469" t="s">
        <v>24</v>
      </c>
      <c r="P1469">
        <v>0</v>
      </c>
      <c r="Q1469">
        <v>633084</v>
      </c>
      <c r="R1469" t="s">
        <v>226</v>
      </c>
      <c r="S1469" s="1">
        <v>9765</v>
      </c>
      <c r="T1469">
        <v>21</v>
      </c>
      <c r="U1469" s="2">
        <v>7.0000000000000007E-2</v>
      </c>
      <c r="V1469" s="3">
        <v>0.55000000000000004</v>
      </c>
      <c r="W1469" s="3">
        <v>0.45</v>
      </c>
      <c r="X1469" t="s">
        <v>1727</v>
      </c>
      <c r="Y1469" t="b">
        <v>0</v>
      </c>
    </row>
    <row r="1470" spans="1:25" x14ac:dyDescent="0.25">
      <c r="A1470" t="s">
        <v>1646</v>
      </c>
      <c r="B1470" t="s">
        <v>1728</v>
      </c>
      <c r="C1470" t="s">
        <v>1648</v>
      </c>
      <c r="D1470">
        <v>15880</v>
      </c>
      <c r="E1470">
        <v>27.5</v>
      </c>
      <c r="F1470">
        <v>840</v>
      </c>
      <c r="G1470">
        <v>17.3</v>
      </c>
      <c r="H1470">
        <v>947</v>
      </c>
      <c r="I1470">
        <v>15.5</v>
      </c>
      <c r="J1470">
        <v>1755</v>
      </c>
      <c r="K1470">
        <v>37.6</v>
      </c>
      <c r="L1470">
        <v>1025</v>
      </c>
      <c r="M1470">
        <v>23.4</v>
      </c>
      <c r="N1470">
        <v>1760</v>
      </c>
      <c r="O1470" t="s">
        <v>24</v>
      </c>
      <c r="P1470">
        <v>0</v>
      </c>
      <c r="Q1470">
        <v>625068</v>
      </c>
      <c r="R1470" t="s">
        <v>42</v>
      </c>
      <c r="S1470" s="1">
        <v>17316</v>
      </c>
      <c r="T1470">
        <v>15.3</v>
      </c>
      <c r="U1470" s="2">
        <v>0.03</v>
      </c>
      <c r="V1470" s="3">
        <v>0.7</v>
      </c>
      <c r="W1470" s="3">
        <v>0.3</v>
      </c>
      <c r="X1470" t="s">
        <v>1728</v>
      </c>
      <c r="Y1470" t="b">
        <v>0</v>
      </c>
    </row>
    <row r="1471" spans="1:25" x14ac:dyDescent="0.25">
      <c r="A1471" t="s">
        <v>1646</v>
      </c>
      <c r="B1471" t="s">
        <v>1729</v>
      </c>
      <c r="C1471" t="s">
        <v>1648</v>
      </c>
      <c r="D1471">
        <v>15890</v>
      </c>
      <c r="E1471">
        <v>21.2</v>
      </c>
      <c r="F1471">
        <v>1284</v>
      </c>
      <c r="G1471">
        <v>10.7</v>
      </c>
      <c r="H1471">
        <v>1558</v>
      </c>
      <c r="I1471">
        <v>30.4</v>
      </c>
      <c r="J1471">
        <v>1430</v>
      </c>
      <c r="K1471">
        <v>28.2</v>
      </c>
      <c r="L1471">
        <v>1229</v>
      </c>
      <c r="M1471">
        <v>27.3</v>
      </c>
      <c r="N1471">
        <v>1603</v>
      </c>
      <c r="O1471" t="s">
        <v>24</v>
      </c>
      <c r="P1471">
        <v>1</v>
      </c>
      <c r="Q1471">
        <v>654374</v>
      </c>
      <c r="R1471" t="s">
        <v>777</v>
      </c>
      <c r="S1471" s="1">
        <v>13510</v>
      </c>
      <c r="T1471">
        <v>12.2</v>
      </c>
      <c r="U1471" s="2">
        <v>0.05</v>
      </c>
      <c r="V1471" s="3">
        <v>0.36</v>
      </c>
      <c r="W1471" s="3">
        <v>0.64</v>
      </c>
      <c r="X1471" t="s">
        <v>1729</v>
      </c>
      <c r="Y1471" t="b">
        <v>0</v>
      </c>
    </row>
    <row r="1472" spans="1:25" x14ac:dyDescent="0.25">
      <c r="A1472" t="s">
        <v>1646</v>
      </c>
      <c r="B1472" t="s">
        <v>1730</v>
      </c>
      <c r="C1472" t="s">
        <v>1648</v>
      </c>
      <c r="D1472">
        <v>15900</v>
      </c>
      <c r="E1472">
        <v>18.3</v>
      </c>
      <c r="F1472">
        <v>1526</v>
      </c>
      <c r="G1472">
        <v>11.5</v>
      </c>
      <c r="H1472">
        <v>1459</v>
      </c>
      <c r="I1472">
        <v>25.2</v>
      </c>
      <c r="J1472">
        <v>1556</v>
      </c>
      <c r="K1472">
        <v>18.399999999999999</v>
      </c>
      <c r="L1472">
        <v>1632</v>
      </c>
      <c r="M1472">
        <v>24</v>
      </c>
      <c r="N1472">
        <v>1739</v>
      </c>
      <c r="O1472" t="s">
        <v>24</v>
      </c>
      <c r="P1472">
        <v>0</v>
      </c>
      <c r="Q1472">
        <v>715150</v>
      </c>
      <c r="R1472" t="s">
        <v>922</v>
      </c>
      <c r="S1472" s="1">
        <v>16907</v>
      </c>
      <c r="T1472">
        <v>20.9</v>
      </c>
      <c r="U1472" s="2">
        <v>0.04</v>
      </c>
      <c r="V1472" s="3">
        <v>0.5</v>
      </c>
      <c r="W1472" s="3">
        <v>0.5</v>
      </c>
      <c r="X1472" t="s">
        <v>1730</v>
      </c>
      <c r="Y1472" t="b">
        <v>0</v>
      </c>
    </row>
    <row r="1473" spans="1:25" x14ac:dyDescent="0.25">
      <c r="A1473" t="s">
        <v>1646</v>
      </c>
      <c r="B1473" t="s">
        <v>1731</v>
      </c>
      <c r="C1473" t="s">
        <v>1648</v>
      </c>
      <c r="D1473">
        <v>15910</v>
      </c>
      <c r="E1473">
        <v>17.7</v>
      </c>
      <c r="F1473">
        <v>1579</v>
      </c>
      <c r="G1473">
        <v>11.4</v>
      </c>
      <c r="H1473">
        <v>1475</v>
      </c>
      <c r="I1473">
        <v>27</v>
      </c>
      <c r="J1473">
        <v>1517</v>
      </c>
      <c r="K1473">
        <v>17.899999999999999</v>
      </c>
      <c r="L1473">
        <v>1672</v>
      </c>
      <c r="M1473">
        <v>27.9</v>
      </c>
      <c r="N1473">
        <v>1579</v>
      </c>
      <c r="O1473" t="s">
        <v>24</v>
      </c>
      <c r="P1473">
        <v>0</v>
      </c>
      <c r="Q1473">
        <v>690010</v>
      </c>
      <c r="R1473" t="s">
        <v>423</v>
      </c>
      <c r="S1473" s="1">
        <v>4709</v>
      </c>
      <c r="T1473">
        <v>15.9</v>
      </c>
      <c r="U1473" s="2">
        <v>0</v>
      </c>
      <c r="V1473" s="3">
        <v>0.69</v>
      </c>
      <c r="W1473" s="3">
        <v>0.31</v>
      </c>
      <c r="X1473" t="s">
        <v>1731</v>
      </c>
      <c r="Y1473" t="b">
        <v>0</v>
      </c>
    </row>
    <row r="1474" spans="1:25" x14ac:dyDescent="0.25">
      <c r="A1474" t="s">
        <v>1646</v>
      </c>
      <c r="B1474" t="s">
        <v>1732</v>
      </c>
      <c r="C1474" t="s">
        <v>1648</v>
      </c>
      <c r="D1474">
        <v>15920</v>
      </c>
      <c r="E1474">
        <v>14.4</v>
      </c>
      <c r="F1474">
        <v>1779</v>
      </c>
      <c r="G1474">
        <v>10.3</v>
      </c>
      <c r="H1474">
        <v>1606</v>
      </c>
      <c r="I1474">
        <v>28.2</v>
      </c>
      <c r="J1474">
        <v>1488</v>
      </c>
      <c r="K1474">
        <v>21.7</v>
      </c>
      <c r="L1474">
        <v>1451</v>
      </c>
      <c r="M1474">
        <v>49.5</v>
      </c>
      <c r="N1474">
        <v>817</v>
      </c>
      <c r="O1474" t="s">
        <v>24</v>
      </c>
      <c r="P1474">
        <v>0</v>
      </c>
      <c r="Q1474">
        <v>131367</v>
      </c>
      <c r="R1474" t="s">
        <v>1224</v>
      </c>
      <c r="S1474" s="1">
        <v>36666</v>
      </c>
      <c r="T1474">
        <v>21.1</v>
      </c>
      <c r="U1474" s="2">
        <v>0</v>
      </c>
      <c r="V1474" s="3">
        <v>0.47</v>
      </c>
      <c r="W1474" s="3">
        <v>0.53</v>
      </c>
      <c r="X1474" t="s">
        <v>1732</v>
      </c>
      <c r="Y1474" t="b">
        <v>0</v>
      </c>
    </row>
    <row r="1475" spans="1:25" x14ac:dyDescent="0.25">
      <c r="A1475" t="s">
        <v>1646</v>
      </c>
      <c r="B1475" t="s">
        <v>1733</v>
      </c>
      <c r="C1475" t="s">
        <v>1648</v>
      </c>
      <c r="D1475">
        <v>15930</v>
      </c>
      <c r="E1475">
        <v>19.600000000000001</v>
      </c>
      <c r="F1475">
        <v>1411</v>
      </c>
      <c r="G1475">
        <v>12.8</v>
      </c>
      <c r="H1475">
        <v>1321</v>
      </c>
      <c r="I1475">
        <v>31.3</v>
      </c>
      <c r="J1475">
        <v>1415</v>
      </c>
      <c r="K1475">
        <v>17.399999999999999</v>
      </c>
      <c r="L1475">
        <v>1710</v>
      </c>
      <c r="M1475">
        <v>29.3</v>
      </c>
      <c r="N1475">
        <v>1525</v>
      </c>
      <c r="O1475" t="s">
        <v>24</v>
      </c>
      <c r="P1475">
        <v>11</v>
      </c>
      <c r="Q1475">
        <v>131696</v>
      </c>
      <c r="R1475" t="s">
        <v>1111</v>
      </c>
      <c r="S1475" s="1">
        <v>14905</v>
      </c>
      <c r="T1475">
        <v>14.5</v>
      </c>
      <c r="U1475" s="2">
        <v>0.03</v>
      </c>
      <c r="V1475" s="3">
        <v>0.5</v>
      </c>
      <c r="W1475" s="3">
        <v>0.5</v>
      </c>
      <c r="X1475" t="s">
        <v>1734</v>
      </c>
      <c r="Y1475" t="b">
        <v>0</v>
      </c>
    </row>
    <row r="1476" spans="1:25" x14ac:dyDescent="0.25">
      <c r="A1476" t="s">
        <v>1646</v>
      </c>
      <c r="B1476" t="s">
        <v>1735</v>
      </c>
      <c r="C1476" t="s">
        <v>1648</v>
      </c>
      <c r="D1476">
        <v>15940</v>
      </c>
      <c r="E1476">
        <v>11.1</v>
      </c>
      <c r="F1476">
        <v>1895</v>
      </c>
      <c r="G1476">
        <v>9.9</v>
      </c>
      <c r="H1476">
        <v>1649</v>
      </c>
      <c r="I1476">
        <v>31.1</v>
      </c>
      <c r="J1476">
        <v>1419</v>
      </c>
      <c r="K1476">
        <v>18.899999999999999</v>
      </c>
      <c r="L1476">
        <v>1597</v>
      </c>
      <c r="M1476">
        <v>51.5</v>
      </c>
      <c r="N1476">
        <v>752</v>
      </c>
      <c r="O1476" t="s">
        <v>24</v>
      </c>
      <c r="P1476">
        <v>0</v>
      </c>
      <c r="Q1476">
        <v>718269</v>
      </c>
      <c r="R1476" t="s">
        <v>719</v>
      </c>
      <c r="S1476" s="1">
        <v>16714</v>
      </c>
      <c r="T1476">
        <v>27.4</v>
      </c>
      <c r="U1476" s="2">
        <v>0</v>
      </c>
      <c r="V1476" s="3">
        <v>0.43</v>
      </c>
      <c r="W1476" s="3">
        <v>0.56999999999999995</v>
      </c>
      <c r="X1476" t="s">
        <v>1735</v>
      </c>
      <c r="Y1476" t="b">
        <v>0</v>
      </c>
    </row>
    <row r="1477" spans="1:25" x14ac:dyDescent="0.25">
      <c r="A1477" t="s">
        <v>1646</v>
      </c>
      <c r="B1477" t="s">
        <v>1736</v>
      </c>
      <c r="C1477" t="s">
        <v>1648</v>
      </c>
      <c r="D1477">
        <v>15950</v>
      </c>
      <c r="E1477">
        <v>30.3</v>
      </c>
      <c r="F1477">
        <v>673</v>
      </c>
      <c r="G1477">
        <v>16.899999999999999</v>
      </c>
      <c r="H1477">
        <v>976</v>
      </c>
      <c r="I1477">
        <v>12.7</v>
      </c>
      <c r="J1477">
        <v>1803</v>
      </c>
      <c r="K1477">
        <v>53</v>
      </c>
      <c r="L1477">
        <v>751</v>
      </c>
      <c r="M1477">
        <v>21.9</v>
      </c>
      <c r="N1477">
        <v>1810</v>
      </c>
      <c r="O1477" t="s">
        <v>24</v>
      </c>
      <c r="P1477">
        <v>0</v>
      </c>
      <c r="Q1477">
        <v>624639</v>
      </c>
      <c r="R1477" t="s">
        <v>469</v>
      </c>
      <c r="S1477" s="1">
        <v>32454</v>
      </c>
      <c r="T1477">
        <v>17.5</v>
      </c>
      <c r="U1477" s="2">
        <v>0.04</v>
      </c>
      <c r="V1477" s="3">
        <v>0.45</v>
      </c>
      <c r="W1477" s="3">
        <v>0.55000000000000004</v>
      </c>
      <c r="X1477" t="s">
        <v>1736</v>
      </c>
      <c r="Y1477" t="b">
        <v>0</v>
      </c>
    </row>
    <row r="1478" spans="1:25" x14ac:dyDescent="0.25">
      <c r="A1478" t="s">
        <v>1646</v>
      </c>
      <c r="B1478" t="s">
        <v>1737</v>
      </c>
      <c r="C1478" t="s">
        <v>1648</v>
      </c>
      <c r="D1478">
        <v>15960</v>
      </c>
      <c r="E1478">
        <v>27.1</v>
      </c>
      <c r="F1478">
        <v>867</v>
      </c>
      <c r="G1478">
        <v>15.4</v>
      </c>
      <c r="H1478">
        <v>1087</v>
      </c>
      <c r="I1478">
        <v>19.100000000000001</v>
      </c>
      <c r="J1478">
        <v>1700</v>
      </c>
      <c r="K1478">
        <v>42.9</v>
      </c>
      <c r="L1478">
        <v>924</v>
      </c>
      <c r="M1478">
        <v>35.1</v>
      </c>
      <c r="N1478">
        <v>1310</v>
      </c>
      <c r="O1478" t="s">
        <v>24</v>
      </c>
      <c r="P1478">
        <v>0</v>
      </c>
      <c r="Q1478">
        <v>589100</v>
      </c>
      <c r="R1478" t="s">
        <v>971</v>
      </c>
      <c r="S1478" s="1">
        <v>35688</v>
      </c>
      <c r="T1478">
        <v>18</v>
      </c>
      <c r="U1478" s="2">
        <v>0.02</v>
      </c>
      <c r="V1478" s="3">
        <v>0.56000000000000005</v>
      </c>
      <c r="W1478" s="3">
        <v>0.44</v>
      </c>
      <c r="X1478" t="s">
        <v>1737</v>
      </c>
      <c r="Y1478" t="b">
        <v>0</v>
      </c>
    </row>
    <row r="1479" spans="1:25" x14ac:dyDescent="0.25">
      <c r="A1479" t="s">
        <v>1646</v>
      </c>
      <c r="B1479" t="s">
        <v>1738</v>
      </c>
      <c r="C1479" t="s">
        <v>1648</v>
      </c>
      <c r="D1479">
        <v>15970</v>
      </c>
      <c r="E1479">
        <v>26.7</v>
      </c>
      <c r="F1479">
        <v>889</v>
      </c>
      <c r="G1479">
        <v>10.3</v>
      </c>
      <c r="H1479">
        <v>1607</v>
      </c>
      <c r="I1479">
        <v>22</v>
      </c>
      <c r="J1479">
        <v>1637</v>
      </c>
      <c r="K1479">
        <v>37.9</v>
      </c>
      <c r="L1479">
        <v>1020</v>
      </c>
      <c r="M1479">
        <v>19.100000000000001</v>
      </c>
      <c r="N1479">
        <v>1884</v>
      </c>
      <c r="O1479" t="s">
        <v>24</v>
      </c>
      <c r="P1479">
        <v>0</v>
      </c>
      <c r="Q1479">
        <v>609390</v>
      </c>
      <c r="R1479" t="s">
        <v>65</v>
      </c>
      <c r="S1479" s="1">
        <v>1314</v>
      </c>
      <c r="T1479">
        <v>1.2</v>
      </c>
      <c r="U1479" s="2">
        <v>0.01</v>
      </c>
      <c r="V1479" s="3">
        <v>0.53</v>
      </c>
      <c r="W1479" s="3">
        <v>0.47</v>
      </c>
      <c r="X1479" t="s">
        <v>1738</v>
      </c>
      <c r="Y1479" t="b">
        <v>0</v>
      </c>
    </row>
    <row r="1480" spans="1:25" x14ac:dyDescent="0.25">
      <c r="A1480" t="s">
        <v>1646</v>
      </c>
      <c r="B1480" t="s">
        <v>1739</v>
      </c>
      <c r="C1480" t="s">
        <v>1648</v>
      </c>
      <c r="D1480">
        <v>15980</v>
      </c>
      <c r="E1480">
        <v>17.899999999999999</v>
      </c>
      <c r="F1480">
        <v>1555</v>
      </c>
      <c r="G1480">
        <v>10.9</v>
      </c>
      <c r="H1480">
        <v>1534</v>
      </c>
      <c r="I1480">
        <v>11.1</v>
      </c>
      <c r="J1480">
        <v>1838</v>
      </c>
      <c r="K1480">
        <v>30.7</v>
      </c>
      <c r="L1480">
        <v>1166</v>
      </c>
      <c r="M1480">
        <v>35.5</v>
      </c>
      <c r="N1480">
        <v>1294</v>
      </c>
      <c r="O1480" t="s">
        <v>24</v>
      </c>
      <c r="P1480">
        <v>0</v>
      </c>
      <c r="Q1480">
        <v>589211</v>
      </c>
      <c r="R1480" t="s">
        <v>65</v>
      </c>
      <c r="S1480" s="1">
        <v>27624</v>
      </c>
      <c r="T1480">
        <v>18.600000000000001</v>
      </c>
      <c r="U1480" s="2">
        <v>0.04</v>
      </c>
      <c r="V1480" s="3">
        <v>0.42</v>
      </c>
      <c r="W1480" s="3">
        <v>0.57999999999999996</v>
      </c>
      <c r="X1480" t="s">
        <v>1739</v>
      </c>
      <c r="Y1480" t="b">
        <v>0</v>
      </c>
    </row>
    <row r="1481" spans="1:25" x14ac:dyDescent="0.25">
      <c r="A1481" t="s">
        <v>1646</v>
      </c>
      <c r="B1481" t="s">
        <v>1740</v>
      </c>
      <c r="C1481" t="s">
        <v>1648</v>
      </c>
      <c r="D1481">
        <v>15990</v>
      </c>
      <c r="E1481">
        <v>10.9</v>
      </c>
      <c r="F1481">
        <v>1897</v>
      </c>
      <c r="G1481">
        <v>7.8</v>
      </c>
      <c r="H1481">
        <v>1889</v>
      </c>
      <c r="I1481">
        <v>23.3</v>
      </c>
      <c r="J1481">
        <v>1600</v>
      </c>
      <c r="K1481">
        <v>19.8</v>
      </c>
      <c r="L1481">
        <v>1542</v>
      </c>
      <c r="M1481">
        <v>38.5</v>
      </c>
      <c r="N1481">
        <v>1169</v>
      </c>
      <c r="O1481" t="s">
        <v>24</v>
      </c>
      <c r="P1481">
        <v>0</v>
      </c>
      <c r="Q1481">
        <v>624363</v>
      </c>
      <c r="R1481" t="s">
        <v>469</v>
      </c>
      <c r="S1481" s="1">
        <v>44749</v>
      </c>
      <c r="T1481">
        <v>44.4</v>
      </c>
      <c r="U1481" s="2">
        <v>0.19</v>
      </c>
      <c r="V1481" s="3">
        <v>0.4</v>
      </c>
      <c r="W1481" s="3">
        <v>0.6</v>
      </c>
      <c r="X1481" t="s">
        <v>1740</v>
      </c>
      <c r="Y1481" t="b">
        <v>0</v>
      </c>
    </row>
    <row r="1482" spans="1:25" x14ac:dyDescent="0.25">
      <c r="A1482" t="s">
        <v>1646</v>
      </c>
      <c r="B1482" t="s">
        <v>1741</v>
      </c>
      <c r="C1482" t="s">
        <v>1648</v>
      </c>
      <c r="D1482">
        <v>16000</v>
      </c>
      <c r="E1482">
        <v>19.8</v>
      </c>
      <c r="F1482">
        <v>1388</v>
      </c>
      <c r="G1482">
        <v>9.1999999999999993</v>
      </c>
      <c r="H1482">
        <v>1756</v>
      </c>
      <c r="I1482">
        <v>17.5</v>
      </c>
      <c r="J1482">
        <v>1720</v>
      </c>
      <c r="K1482">
        <v>16.399999999999999</v>
      </c>
      <c r="L1482">
        <v>1815</v>
      </c>
      <c r="M1482">
        <v>46.1</v>
      </c>
      <c r="N1482">
        <v>926</v>
      </c>
      <c r="O1482" t="s">
        <v>24</v>
      </c>
      <c r="P1482">
        <v>0</v>
      </c>
      <c r="Q1482">
        <v>691291</v>
      </c>
      <c r="R1482" t="s">
        <v>922</v>
      </c>
      <c r="S1482" s="1">
        <v>12481</v>
      </c>
      <c r="T1482">
        <v>16</v>
      </c>
      <c r="U1482" s="2">
        <v>0.22</v>
      </c>
      <c r="V1482" s="3">
        <v>0.57999999999999996</v>
      </c>
      <c r="W1482" s="3">
        <v>0.42</v>
      </c>
      <c r="X1482" t="s">
        <v>1741</v>
      </c>
      <c r="Y1482" t="b">
        <v>0</v>
      </c>
    </row>
    <row r="1483" spans="1:25" x14ac:dyDescent="0.25">
      <c r="A1483" t="s">
        <v>1646</v>
      </c>
      <c r="B1483" t="s">
        <v>1742</v>
      </c>
      <c r="C1483" t="s">
        <v>1648</v>
      </c>
      <c r="D1483">
        <v>16010</v>
      </c>
      <c r="E1483">
        <v>17</v>
      </c>
      <c r="F1483">
        <v>1621</v>
      </c>
      <c r="G1483">
        <v>11</v>
      </c>
      <c r="H1483">
        <v>1521</v>
      </c>
      <c r="I1483">
        <v>16.5</v>
      </c>
      <c r="J1483">
        <v>1738</v>
      </c>
      <c r="K1483">
        <v>16.5</v>
      </c>
      <c r="L1483">
        <v>1804</v>
      </c>
      <c r="M1483">
        <v>44.7</v>
      </c>
      <c r="N1483">
        <v>966</v>
      </c>
      <c r="O1483" t="s">
        <v>24</v>
      </c>
      <c r="P1483">
        <v>0</v>
      </c>
      <c r="Q1483">
        <v>623925</v>
      </c>
      <c r="R1483" t="s">
        <v>904</v>
      </c>
      <c r="S1483" s="1">
        <v>11298</v>
      </c>
      <c r="T1483">
        <v>18.8</v>
      </c>
      <c r="U1483" s="2">
        <v>0.01</v>
      </c>
      <c r="V1483" s="3">
        <v>0.44</v>
      </c>
      <c r="W1483" s="3">
        <v>0.56000000000000005</v>
      </c>
      <c r="X1483" t="s">
        <v>1742</v>
      </c>
      <c r="Y1483" t="b">
        <v>0</v>
      </c>
    </row>
    <row r="1484" spans="1:25" x14ac:dyDescent="0.25">
      <c r="A1484" t="s">
        <v>1646</v>
      </c>
      <c r="B1484" t="s">
        <v>1743</v>
      </c>
      <c r="C1484" t="s">
        <v>1648</v>
      </c>
      <c r="D1484">
        <v>16020</v>
      </c>
      <c r="E1484">
        <v>23.7</v>
      </c>
      <c r="F1484">
        <v>1100</v>
      </c>
      <c r="G1484">
        <v>9.3000000000000007</v>
      </c>
      <c r="H1484">
        <v>1744</v>
      </c>
      <c r="I1484">
        <v>20</v>
      </c>
      <c r="J1484">
        <v>1676</v>
      </c>
      <c r="K1484">
        <v>16.899999999999999</v>
      </c>
      <c r="L1484">
        <v>1761</v>
      </c>
      <c r="M1484">
        <v>46.6</v>
      </c>
      <c r="N1484">
        <v>910</v>
      </c>
      <c r="O1484" t="s">
        <v>24</v>
      </c>
      <c r="P1484">
        <v>0</v>
      </c>
      <c r="Q1484">
        <v>625542</v>
      </c>
      <c r="R1484" t="s">
        <v>904</v>
      </c>
      <c r="S1484" s="1">
        <v>12702</v>
      </c>
      <c r="T1484">
        <v>6.8</v>
      </c>
      <c r="U1484" s="2">
        <v>0.02</v>
      </c>
      <c r="V1484" s="3">
        <v>0.62</v>
      </c>
      <c r="W1484" s="3">
        <v>0.38</v>
      </c>
      <c r="X1484" t="s">
        <v>1743</v>
      </c>
      <c r="Y1484" t="b">
        <v>0</v>
      </c>
    </row>
    <row r="1485" spans="1:25" x14ac:dyDescent="0.25">
      <c r="A1485" t="s">
        <v>1646</v>
      </c>
      <c r="B1485" t="s">
        <v>1744</v>
      </c>
      <c r="C1485" t="s">
        <v>1648</v>
      </c>
      <c r="D1485">
        <v>16030</v>
      </c>
      <c r="E1485">
        <v>12</v>
      </c>
      <c r="F1485">
        <v>1875</v>
      </c>
      <c r="G1485">
        <v>8.6999999999999993</v>
      </c>
      <c r="H1485">
        <v>1825</v>
      </c>
      <c r="I1485">
        <v>37.6</v>
      </c>
      <c r="J1485">
        <v>1263</v>
      </c>
      <c r="K1485">
        <v>16.600000000000001</v>
      </c>
      <c r="L1485">
        <v>1793</v>
      </c>
      <c r="M1485">
        <v>23.7</v>
      </c>
      <c r="N1485">
        <v>1750</v>
      </c>
      <c r="O1485" t="s">
        <v>24</v>
      </c>
      <c r="P1485">
        <v>0</v>
      </c>
      <c r="Q1485">
        <v>699580</v>
      </c>
      <c r="R1485" t="s">
        <v>469</v>
      </c>
      <c r="S1485" s="1">
        <v>24096</v>
      </c>
      <c r="T1485">
        <v>21.9</v>
      </c>
      <c r="U1485" s="2">
        <v>0.04</v>
      </c>
      <c r="V1485" s="3">
        <v>0.49</v>
      </c>
      <c r="W1485" s="3">
        <v>0.51</v>
      </c>
      <c r="X1485" t="s">
        <v>1744</v>
      </c>
      <c r="Y1485" t="b">
        <v>0</v>
      </c>
    </row>
    <row r="1486" spans="1:25" x14ac:dyDescent="0.25">
      <c r="A1486" t="s">
        <v>1646</v>
      </c>
      <c r="B1486" t="s">
        <v>1745</v>
      </c>
      <c r="C1486" t="s">
        <v>1648</v>
      </c>
      <c r="D1486">
        <v>16040</v>
      </c>
      <c r="E1486">
        <v>18.2</v>
      </c>
      <c r="F1486">
        <v>1535</v>
      </c>
      <c r="G1486">
        <v>9.4</v>
      </c>
      <c r="H1486">
        <v>1728</v>
      </c>
      <c r="I1486">
        <v>29</v>
      </c>
      <c r="J1486">
        <v>1470</v>
      </c>
      <c r="K1486">
        <v>18.600000000000001</v>
      </c>
      <c r="L1486">
        <v>1617</v>
      </c>
      <c r="M1486">
        <v>52.1</v>
      </c>
      <c r="N1486">
        <v>735</v>
      </c>
      <c r="O1486" t="s">
        <v>24</v>
      </c>
      <c r="P1486">
        <v>0</v>
      </c>
      <c r="Q1486">
        <v>131401</v>
      </c>
      <c r="R1486" t="s">
        <v>1258</v>
      </c>
      <c r="S1486" s="1">
        <v>7458</v>
      </c>
      <c r="T1486">
        <v>13.2</v>
      </c>
      <c r="U1486" s="2">
        <v>0.01</v>
      </c>
      <c r="V1486" s="3">
        <v>0.28000000000000003</v>
      </c>
      <c r="W1486" s="3">
        <v>0.72</v>
      </c>
      <c r="X1486" t="s">
        <v>1745</v>
      </c>
      <c r="Y1486" t="b">
        <v>0</v>
      </c>
    </row>
    <row r="1487" spans="1:25" x14ac:dyDescent="0.25">
      <c r="A1487" t="s">
        <v>1646</v>
      </c>
      <c r="B1487" t="s">
        <v>1746</v>
      </c>
      <c r="C1487" t="s">
        <v>1648</v>
      </c>
      <c r="D1487">
        <v>16050</v>
      </c>
      <c r="E1487">
        <v>21.5</v>
      </c>
      <c r="F1487">
        <v>1262</v>
      </c>
      <c r="G1487">
        <v>16.600000000000001</v>
      </c>
      <c r="H1487">
        <v>999</v>
      </c>
      <c r="I1487">
        <v>20.5</v>
      </c>
      <c r="J1487">
        <v>1669</v>
      </c>
      <c r="K1487">
        <v>19.2</v>
      </c>
      <c r="L1487">
        <v>1572</v>
      </c>
      <c r="M1487">
        <v>27</v>
      </c>
      <c r="N1487">
        <v>1613</v>
      </c>
      <c r="O1487" t="s">
        <v>24</v>
      </c>
      <c r="P1487">
        <v>0</v>
      </c>
      <c r="Q1487">
        <v>624648</v>
      </c>
      <c r="R1487" t="s">
        <v>469</v>
      </c>
      <c r="S1487" s="1">
        <v>30301</v>
      </c>
      <c r="T1487">
        <v>17.5</v>
      </c>
      <c r="U1487" s="2">
        <v>7.0000000000000007E-2</v>
      </c>
      <c r="V1487" s="3">
        <v>0.45</v>
      </c>
      <c r="W1487" s="3">
        <v>0.55000000000000004</v>
      </c>
      <c r="X1487" t="s">
        <v>1746</v>
      </c>
      <c r="Y1487" t="b">
        <v>0</v>
      </c>
    </row>
    <row r="1488" spans="1:25" x14ac:dyDescent="0.25">
      <c r="A1488" t="s">
        <v>1646</v>
      </c>
      <c r="B1488" t="s">
        <v>1747</v>
      </c>
      <c r="C1488" t="s">
        <v>1648</v>
      </c>
      <c r="D1488">
        <v>16060</v>
      </c>
      <c r="E1488">
        <v>26.5</v>
      </c>
      <c r="F1488">
        <v>909</v>
      </c>
      <c r="G1488">
        <v>11</v>
      </c>
      <c r="H1488">
        <v>1522</v>
      </c>
      <c r="I1488">
        <v>15.7</v>
      </c>
      <c r="J1488">
        <v>1752</v>
      </c>
      <c r="K1488">
        <v>17</v>
      </c>
      <c r="L1488">
        <v>1753</v>
      </c>
      <c r="M1488">
        <v>21.2</v>
      </c>
      <c r="N1488">
        <v>1835</v>
      </c>
      <c r="O1488" t="s">
        <v>24</v>
      </c>
      <c r="P1488">
        <v>0</v>
      </c>
      <c r="Q1488">
        <v>625293</v>
      </c>
      <c r="R1488" t="s">
        <v>319</v>
      </c>
      <c r="S1488" s="1">
        <v>12417</v>
      </c>
      <c r="T1488">
        <v>11.5</v>
      </c>
      <c r="U1488" s="2">
        <v>0.01</v>
      </c>
      <c r="V1488" s="3">
        <v>0.54</v>
      </c>
      <c r="W1488" s="3">
        <v>0.46</v>
      </c>
      <c r="X1488" t="s">
        <v>1747</v>
      </c>
      <c r="Y1488" t="b">
        <v>0</v>
      </c>
    </row>
    <row r="1489" spans="1:25" x14ac:dyDescent="0.25">
      <c r="A1489" t="s">
        <v>1646</v>
      </c>
      <c r="B1489" t="s">
        <v>1748</v>
      </c>
      <c r="C1489" t="s">
        <v>1648</v>
      </c>
      <c r="D1489">
        <v>16070</v>
      </c>
      <c r="E1489">
        <v>21.1</v>
      </c>
      <c r="F1489">
        <v>1293</v>
      </c>
      <c r="G1489">
        <v>10.9</v>
      </c>
      <c r="H1489">
        <v>1535</v>
      </c>
      <c r="I1489">
        <v>21.6</v>
      </c>
      <c r="J1489">
        <v>1644</v>
      </c>
      <c r="K1489">
        <v>22.3</v>
      </c>
      <c r="L1489">
        <v>1427</v>
      </c>
      <c r="M1489">
        <v>34.5</v>
      </c>
      <c r="N1489">
        <v>1336</v>
      </c>
      <c r="O1489" t="s">
        <v>24</v>
      </c>
      <c r="P1489">
        <v>0</v>
      </c>
      <c r="Q1489">
        <v>625545</v>
      </c>
      <c r="R1489" t="s">
        <v>319</v>
      </c>
      <c r="S1489" s="1">
        <v>7105</v>
      </c>
      <c r="T1489">
        <v>22.8</v>
      </c>
      <c r="U1489" s="2">
        <v>0</v>
      </c>
      <c r="V1489" s="3">
        <v>0.61</v>
      </c>
      <c r="W1489" s="3">
        <v>0.39</v>
      </c>
      <c r="X1489" t="s">
        <v>1748</v>
      </c>
      <c r="Y1489" t="b">
        <v>0</v>
      </c>
    </row>
    <row r="1490" spans="1:25" x14ac:dyDescent="0.25">
      <c r="A1490" t="s">
        <v>1646</v>
      </c>
      <c r="B1490" t="s">
        <v>1749</v>
      </c>
      <c r="C1490" t="s">
        <v>1648</v>
      </c>
      <c r="D1490">
        <v>16080</v>
      </c>
      <c r="E1490">
        <v>28.9</v>
      </c>
      <c r="F1490">
        <v>747</v>
      </c>
      <c r="G1490">
        <v>13.8</v>
      </c>
      <c r="H1490">
        <v>1224</v>
      </c>
      <c r="I1490">
        <v>20.2</v>
      </c>
      <c r="J1490">
        <v>1671</v>
      </c>
      <c r="K1490">
        <v>21.2</v>
      </c>
      <c r="L1490">
        <v>1472</v>
      </c>
      <c r="M1490">
        <v>22</v>
      </c>
      <c r="N1490">
        <v>1808</v>
      </c>
      <c r="O1490" t="s">
        <v>24</v>
      </c>
      <c r="P1490">
        <v>0</v>
      </c>
      <c r="Q1490">
        <v>131470</v>
      </c>
      <c r="R1490" t="s">
        <v>319</v>
      </c>
      <c r="S1490" s="1">
        <v>18706</v>
      </c>
      <c r="T1490">
        <v>12.2</v>
      </c>
      <c r="U1490" s="2">
        <v>0</v>
      </c>
      <c r="V1490" s="3">
        <v>0.53</v>
      </c>
      <c r="W1490" s="3">
        <v>0.47</v>
      </c>
      <c r="X1490" t="s">
        <v>1749</v>
      </c>
      <c r="Y1490" t="b">
        <v>0</v>
      </c>
    </row>
    <row r="1491" spans="1:25" x14ac:dyDescent="0.25">
      <c r="A1491" t="s">
        <v>1646</v>
      </c>
      <c r="B1491" t="s">
        <v>1750</v>
      </c>
      <c r="C1491" t="s">
        <v>1648</v>
      </c>
      <c r="D1491">
        <v>16090</v>
      </c>
      <c r="E1491">
        <v>27.6</v>
      </c>
      <c r="F1491">
        <v>830</v>
      </c>
      <c r="G1491">
        <v>9.8000000000000007</v>
      </c>
      <c r="H1491">
        <v>1668</v>
      </c>
      <c r="I1491">
        <v>7.4</v>
      </c>
      <c r="J1491">
        <v>1887</v>
      </c>
      <c r="K1491">
        <v>17.2</v>
      </c>
      <c r="L1491">
        <v>1734</v>
      </c>
      <c r="M1491">
        <v>20.399999999999999</v>
      </c>
      <c r="N1491">
        <v>1853</v>
      </c>
      <c r="O1491" t="s">
        <v>24</v>
      </c>
      <c r="P1491">
        <v>0</v>
      </c>
      <c r="Q1491">
        <v>625686</v>
      </c>
      <c r="R1491" t="s">
        <v>319</v>
      </c>
      <c r="S1491" s="1">
        <v>12529</v>
      </c>
      <c r="T1491">
        <v>9.9</v>
      </c>
      <c r="U1491" s="2">
        <v>0</v>
      </c>
      <c r="V1491" s="3">
        <v>0.6</v>
      </c>
      <c r="W1491" s="3">
        <v>0.4</v>
      </c>
      <c r="X1491" t="s">
        <v>1750</v>
      </c>
      <c r="Y1491" t="b">
        <v>0</v>
      </c>
    </row>
    <row r="1492" spans="1:25" x14ac:dyDescent="0.25">
      <c r="A1492" t="s">
        <v>1646</v>
      </c>
      <c r="B1492" t="s">
        <v>1751</v>
      </c>
      <c r="C1492" t="s">
        <v>1648</v>
      </c>
      <c r="D1492">
        <v>16100</v>
      </c>
      <c r="E1492">
        <v>15.6</v>
      </c>
      <c r="F1492">
        <v>1724</v>
      </c>
      <c r="G1492">
        <v>8</v>
      </c>
      <c r="H1492">
        <v>1879</v>
      </c>
      <c r="I1492">
        <v>24.5</v>
      </c>
      <c r="J1492">
        <v>1573</v>
      </c>
      <c r="K1492">
        <v>17</v>
      </c>
      <c r="L1492">
        <v>1754</v>
      </c>
      <c r="M1492">
        <v>31.4</v>
      </c>
      <c r="N1492">
        <v>1446</v>
      </c>
      <c r="O1492" t="s">
        <v>24</v>
      </c>
      <c r="P1492">
        <v>0</v>
      </c>
      <c r="Q1492">
        <v>706663</v>
      </c>
      <c r="R1492" t="s">
        <v>942</v>
      </c>
      <c r="S1492" s="1">
        <v>17433</v>
      </c>
      <c r="T1492">
        <v>26.5</v>
      </c>
      <c r="U1492" s="2">
        <v>0</v>
      </c>
      <c r="V1492" s="3">
        <v>0.52</v>
      </c>
      <c r="W1492" s="3">
        <v>0.48</v>
      </c>
      <c r="X1492" t="s">
        <v>1751</v>
      </c>
      <c r="Y1492" t="b">
        <v>0</v>
      </c>
    </row>
    <row r="1493" spans="1:25" x14ac:dyDescent="0.25">
      <c r="A1493" t="s">
        <v>1646</v>
      </c>
      <c r="B1493" t="s">
        <v>1752</v>
      </c>
      <c r="C1493" t="s">
        <v>1648</v>
      </c>
      <c r="D1493">
        <v>16110</v>
      </c>
      <c r="E1493">
        <v>21.2</v>
      </c>
      <c r="F1493">
        <v>1285</v>
      </c>
      <c r="G1493">
        <v>12.8</v>
      </c>
      <c r="H1493">
        <v>1324</v>
      </c>
      <c r="I1493">
        <v>25.1</v>
      </c>
      <c r="J1493">
        <v>1557</v>
      </c>
      <c r="K1493">
        <v>21.2</v>
      </c>
      <c r="L1493">
        <v>1473</v>
      </c>
      <c r="M1493">
        <v>26.1</v>
      </c>
      <c r="N1493">
        <v>1660</v>
      </c>
      <c r="O1493" t="s">
        <v>24</v>
      </c>
      <c r="P1493">
        <v>0</v>
      </c>
      <c r="Q1493">
        <v>639032</v>
      </c>
      <c r="R1493" t="s">
        <v>319</v>
      </c>
      <c r="S1493" s="1">
        <v>4183</v>
      </c>
      <c r="T1493">
        <v>11.6</v>
      </c>
      <c r="U1493" s="2">
        <v>0.01</v>
      </c>
      <c r="V1493" s="3">
        <v>0.7</v>
      </c>
      <c r="W1493" s="3">
        <v>0.3</v>
      </c>
      <c r="X1493" t="s">
        <v>1752</v>
      </c>
      <c r="Y1493" t="b">
        <v>0</v>
      </c>
    </row>
    <row r="1494" spans="1:25" x14ac:dyDescent="0.25">
      <c r="A1494" t="s">
        <v>1646</v>
      </c>
      <c r="B1494" t="s">
        <v>1753</v>
      </c>
      <c r="C1494" t="s">
        <v>1648</v>
      </c>
      <c r="D1494">
        <v>16120</v>
      </c>
      <c r="E1494">
        <v>17.7</v>
      </c>
      <c r="F1494">
        <v>1580</v>
      </c>
      <c r="G1494">
        <v>9.6</v>
      </c>
      <c r="H1494">
        <v>1698</v>
      </c>
      <c r="I1494">
        <v>21.3</v>
      </c>
      <c r="J1494">
        <v>1651</v>
      </c>
      <c r="K1494">
        <v>20.5</v>
      </c>
      <c r="L1494">
        <v>1509</v>
      </c>
      <c r="M1494">
        <v>28</v>
      </c>
      <c r="N1494">
        <v>1575</v>
      </c>
      <c r="O1494" t="s">
        <v>24</v>
      </c>
      <c r="P1494">
        <v>0</v>
      </c>
      <c r="Q1494">
        <v>625677</v>
      </c>
      <c r="R1494" t="s">
        <v>319</v>
      </c>
      <c r="S1494" s="1">
        <v>8608</v>
      </c>
      <c r="T1494">
        <v>17.3</v>
      </c>
      <c r="U1494" s="2">
        <v>0.01</v>
      </c>
      <c r="V1494" s="3">
        <v>0.3</v>
      </c>
      <c r="W1494" s="3">
        <v>0.7</v>
      </c>
      <c r="X1494" t="s">
        <v>1753</v>
      </c>
      <c r="Y1494" t="b">
        <v>0</v>
      </c>
    </row>
    <row r="1495" spans="1:25" x14ac:dyDescent="0.25">
      <c r="A1495" t="s">
        <v>1646</v>
      </c>
      <c r="B1495" t="s">
        <v>1754</v>
      </c>
      <c r="C1495" t="s">
        <v>1648</v>
      </c>
      <c r="D1495">
        <v>16130</v>
      </c>
      <c r="E1495">
        <v>18.5</v>
      </c>
      <c r="F1495">
        <v>1505</v>
      </c>
      <c r="G1495">
        <v>12.1</v>
      </c>
      <c r="H1495">
        <v>1398</v>
      </c>
      <c r="I1495">
        <v>27.5</v>
      </c>
      <c r="J1495">
        <v>1505</v>
      </c>
      <c r="K1495">
        <v>18.600000000000001</v>
      </c>
      <c r="L1495">
        <v>1618</v>
      </c>
      <c r="M1495">
        <v>29.8</v>
      </c>
      <c r="N1495">
        <v>1500</v>
      </c>
      <c r="O1495" t="s">
        <v>24</v>
      </c>
      <c r="P1495">
        <v>0</v>
      </c>
      <c r="Q1495">
        <v>621432</v>
      </c>
      <c r="R1495" t="s">
        <v>319</v>
      </c>
      <c r="S1495" s="1">
        <v>26483</v>
      </c>
      <c r="T1495">
        <v>16.600000000000001</v>
      </c>
      <c r="U1495" s="2">
        <v>0</v>
      </c>
      <c r="V1495" s="3">
        <v>0.5</v>
      </c>
      <c r="W1495" s="3">
        <v>0.5</v>
      </c>
      <c r="X1495" t="s">
        <v>1754</v>
      </c>
      <c r="Y1495" t="b">
        <v>0</v>
      </c>
    </row>
    <row r="1496" spans="1:25" x14ac:dyDescent="0.25">
      <c r="A1496" t="s">
        <v>1646</v>
      </c>
      <c r="B1496" t="s">
        <v>1755</v>
      </c>
      <c r="C1496" t="s">
        <v>1648</v>
      </c>
      <c r="D1496">
        <v>16140</v>
      </c>
      <c r="E1496">
        <v>15.2</v>
      </c>
      <c r="F1496">
        <v>1741</v>
      </c>
      <c r="G1496">
        <v>10.3</v>
      </c>
      <c r="H1496">
        <v>1608</v>
      </c>
      <c r="I1496">
        <v>14.5</v>
      </c>
      <c r="J1496">
        <v>1775</v>
      </c>
      <c r="K1496">
        <v>18.7</v>
      </c>
      <c r="L1496">
        <v>1609</v>
      </c>
      <c r="M1496">
        <v>23.2</v>
      </c>
      <c r="N1496">
        <v>1769</v>
      </c>
      <c r="O1496" t="s">
        <v>24</v>
      </c>
      <c r="P1496">
        <v>0</v>
      </c>
      <c r="Q1496">
        <v>621456</v>
      </c>
      <c r="R1496" t="s">
        <v>319</v>
      </c>
      <c r="S1496" s="1">
        <v>37016</v>
      </c>
      <c r="T1496">
        <v>19.2</v>
      </c>
      <c r="U1496" s="2">
        <v>0</v>
      </c>
      <c r="V1496" s="3">
        <v>0.51</v>
      </c>
      <c r="W1496" s="3">
        <v>0.49</v>
      </c>
      <c r="X1496" t="s">
        <v>1755</v>
      </c>
      <c r="Y1496" t="b">
        <v>0</v>
      </c>
    </row>
    <row r="1497" spans="1:25" x14ac:dyDescent="0.25">
      <c r="A1497" t="s">
        <v>1646</v>
      </c>
      <c r="B1497" t="s">
        <v>1756</v>
      </c>
      <c r="C1497" t="s">
        <v>1648</v>
      </c>
      <c r="D1497">
        <v>16150</v>
      </c>
      <c r="E1497">
        <v>21.4</v>
      </c>
      <c r="F1497">
        <v>1275</v>
      </c>
      <c r="G1497">
        <v>11.7</v>
      </c>
      <c r="H1497">
        <v>1435</v>
      </c>
      <c r="I1497">
        <v>22.3</v>
      </c>
      <c r="J1497">
        <v>1627</v>
      </c>
      <c r="K1497">
        <v>33</v>
      </c>
      <c r="L1497">
        <v>1128</v>
      </c>
      <c r="M1497">
        <v>28.9</v>
      </c>
      <c r="N1497">
        <v>1546</v>
      </c>
      <c r="O1497" t="s">
        <v>24</v>
      </c>
      <c r="P1497">
        <v>0</v>
      </c>
      <c r="Q1497">
        <v>621771</v>
      </c>
      <c r="R1497" t="s">
        <v>319</v>
      </c>
      <c r="S1497" s="1">
        <v>26725</v>
      </c>
      <c r="T1497">
        <v>15</v>
      </c>
      <c r="U1497" s="2">
        <v>0.01</v>
      </c>
      <c r="V1497" s="3">
        <v>0.55000000000000004</v>
      </c>
      <c r="W1497" s="3">
        <v>0.45</v>
      </c>
      <c r="X1497" t="s">
        <v>1756</v>
      </c>
      <c r="Y1497" t="b">
        <v>0</v>
      </c>
    </row>
    <row r="1498" spans="1:25" x14ac:dyDescent="0.25">
      <c r="A1498" t="s">
        <v>1646</v>
      </c>
      <c r="B1498" t="s">
        <v>1757</v>
      </c>
      <c r="C1498" t="s">
        <v>1648</v>
      </c>
      <c r="D1498">
        <v>16160</v>
      </c>
      <c r="E1498">
        <v>22.1</v>
      </c>
      <c r="F1498">
        <v>1222</v>
      </c>
      <c r="G1498">
        <v>12</v>
      </c>
      <c r="H1498">
        <v>1406</v>
      </c>
      <c r="I1498">
        <v>20.7</v>
      </c>
      <c r="J1498">
        <v>1663</v>
      </c>
      <c r="K1498">
        <v>25.5</v>
      </c>
      <c r="L1498">
        <v>1316</v>
      </c>
      <c r="M1498">
        <v>24.7</v>
      </c>
      <c r="N1498">
        <v>1714</v>
      </c>
      <c r="O1498" t="s">
        <v>24</v>
      </c>
      <c r="P1498">
        <v>0</v>
      </c>
      <c r="Q1498">
        <v>584778</v>
      </c>
      <c r="R1498" t="s">
        <v>319</v>
      </c>
      <c r="S1498" s="1">
        <v>14799</v>
      </c>
      <c r="T1498">
        <v>16.3</v>
      </c>
      <c r="U1498" s="2">
        <v>0.01</v>
      </c>
      <c r="V1498" s="3">
        <v>0.49</v>
      </c>
      <c r="W1498" s="3">
        <v>0.51</v>
      </c>
      <c r="X1498" t="s">
        <v>1757</v>
      </c>
      <c r="Y1498" t="b">
        <v>0</v>
      </c>
    </row>
    <row r="1499" spans="1:25" x14ac:dyDescent="0.25">
      <c r="A1499" t="s">
        <v>1646</v>
      </c>
      <c r="B1499" t="s">
        <v>1758</v>
      </c>
      <c r="C1499" t="s">
        <v>1648</v>
      </c>
      <c r="D1499">
        <v>16170</v>
      </c>
      <c r="E1499">
        <v>22.6</v>
      </c>
      <c r="F1499">
        <v>1175</v>
      </c>
      <c r="G1499">
        <v>11.7</v>
      </c>
      <c r="H1499">
        <v>1436</v>
      </c>
      <c r="I1499">
        <v>21.3</v>
      </c>
      <c r="J1499">
        <v>1652</v>
      </c>
      <c r="K1499">
        <v>21.7</v>
      </c>
      <c r="L1499">
        <v>1452</v>
      </c>
      <c r="M1499">
        <v>26.8</v>
      </c>
      <c r="N1499">
        <v>1620</v>
      </c>
      <c r="O1499" t="s">
        <v>24</v>
      </c>
      <c r="P1499">
        <v>0</v>
      </c>
      <c r="Q1499">
        <v>649211</v>
      </c>
      <c r="R1499" t="s">
        <v>319</v>
      </c>
      <c r="S1499" s="1">
        <v>46837</v>
      </c>
      <c r="T1499">
        <v>17.7</v>
      </c>
      <c r="U1499" s="2">
        <v>0</v>
      </c>
      <c r="V1499" s="3">
        <v>0.52</v>
      </c>
      <c r="W1499" s="3">
        <v>0.48</v>
      </c>
      <c r="X1499" t="s">
        <v>1758</v>
      </c>
      <c r="Y1499" t="b">
        <v>0</v>
      </c>
    </row>
    <row r="1500" spans="1:25" x14ac:dyDescent="0.25">
      <c r="A1500" t="s">
        <v>1646</v>
      </c>
      <c r="B1500" t="s">
        <v>1759</v>
      </c>
      <c r="C1500" t="s">
        <v>1648</v>
      </c>
      <c r="D1500">
        <v>16180</v>
      </c>
      <c r="E1500">
        <v>25</v>
      </c>
      <c r="F1500">
        <v>1004</v>
      </c>
      <c r="G1500">
        <v>11</v>
      </c>
      <c r="H1500">
        <v>1523</v>
      </c>
      <c r="I1500">
        <v>19.100000000000001</v>
      </c>
      <c r="J1500">
        <v>1701</v>
      </c>
      <c r="K1500">
        <v>20</v>
      </c>
      <c r="L1500">
        <v>1529</v>
      </c>
      <c r="M1500">
        <v>23.4</v>
      </c>
      <c r="N1500">
        <v>1761</v>
      </c>
      <c r="O1500" t="s">
        <v>24</v>
      </c>
      <c r="P1500">
        <v>0</v>
      </c>
      <c r="Q1500">
        <v>639020</v>
      </c>
      <c r="R1500" t="s">
        <v>319</v>
      </c>
      <c r="S1500" s="1">
        <v>14347</v>
      </c>
      <c r="T1500">
        <v>12.3</v>
      </c>
      <c r="U1500" s="2">
        <v>0</v>
      </c>
      <c r="V1500" s="3">
        <v>0.49</v>
      </c>
      <c r="W1500" s="3">
        <v>0.51</v>
      </c>
      <c r="X1500" t="s">
        <v>1759</v>
      </c>
      <c r="Y1500" t="b">
        <v>0</v>
      </c>
    </row>
    <row r="1501" spans="1:25" x14ac:dyDescent="0.25">
      <c r="A1501" t="s">
        <v>1646</v>
      </c>
      <c r="B1501" t="s">
        <v>1760</v>
      </c>
      <c r="C1501" t="s">
        <v>1648</v>
      </c>
      <c r="D1501">
        <v>16190</v>
      </c>
      <c r="E1501">
        <v>19.100000000000001</v>
      </c>
      <c r="F1501">
        <v>1458</v>
      </c>
      <c r="G1501">
        <v>9</v>
      </c>
      <c r="H1501">
        <v>1794</v>
      </c>
      <c r="I1501">
        <v>5.7</v>
      </c>
      <c r="J1501">
        <v>1896</v>
      </c>
      <c r="K1501">
        <v>16.600000000000001</v>
      </c>
      <c r="L1501">
        <v>1794</v>
      </c>
      <c r="M1501">
        <v>18.3</v>
      </c>
      <c r="N1501">
        <v>1894</v>
      </c>
      <c r="O1501" t="s">
        <v>24</v>
      </c>
      <c r="P1501">
        <v>0</v>
      </c>
      <c r="Q1501">
        <v>639104</v>
      </c>
      <c r="R1501" t="s">
        <v>319</v>
      </c>
      <c r="S1501" s="1">
        <v>8687</v>
      </c>
      <c r="T1501">
        <v>12.4</v>
      </c>
      <c r="U1501" s="2">
        <v>0</v>
      </c>
      <c r="V1501" s="3">
        <v>0.49</v>
      </c>
      <c r="W1501" s="3">
        <v>0.51</v>
      </c>
      <c r="X1501" t="s">
        <v>1760</v>
      </c>
      <c r="Y1501" t="b">
        <v>0</v>
      </c>
    </row>
    <row r="1502" spans="1:25" x14ac:dyDescent="0.25">
      <c r="A1502" t="s">
        <v>1646</v>
      </c>
      <c r="B1502" t="s">
        <v>1761</v>
      </c>
      <c r="C1502" t="s">
        <v>1648</v>
      </c>
      <c r="D1502">
        <v>16200</v>
      </c>
      <c r="E1502">
        <v>17</v>
      </c>
      <c r="F1502">
        <v>1622</v>
      </c>
      <c r="G1502">
        <v>10.4</v>
      </c>
      <c r="H1502">
        <v>1599</v>
      </c>
      <c r="I1502">
        <v>36.4</v>
      </c>
      <c r="J1502">
        <v>1293</v>
      </c>
      <c r="K1502">
        <v>18.100000000000001</v>
      </c>
      <c r="L1502">
        <v>1658</v>
      </c>
      <c r="M1502">
        <v>28.1</v>
      </c>
      <c r="N1502">
        <v>1571</v>
      </c>
      <c r="O1502" t="s">
        <v>24</v>
      </c>
      <c r="P1502">
        <v>0</v>
      </c>
      <c r="Q1502">
        <v>625488</v>
      </c>
      <c r="R1502" t="s">
        <v>319</v>
      </c>
      <c r="S1502" s="1">
        <v>26133</v>
      </c>
      <c r="T1502">
        <v>16</v>
      </c>
      <c r="U1502" s="2">
        <v>0</v>
      </c>
      <c r="V1502" s="3">
        <v>0.52</v>
      </c>
      <c r="W1502" s="3">
        <v>0.48</v>
      </c>
      <c r="X1502" t="s">
        <v>1761</v>
      </c>
      <c r="Y1502" t="b">
        <v>0</v>
      </c>
    </row>
    <row r="1503" spans="1:25" x14ac:dyDescent="0.25">
      <c r="A1503" t="s">
        <v>1646</v>
      </c>
      <c r="B1503" t="s">
        <v>1762</v>
      </c>
      <c r="C1503" t="s">
        <v>1648</v>
      </c>
      <c r="D1503">
        <v>16210</v>
      </c>
      <c r="E1503">
        <v>21</v>
      </c>
      <c r="F1503">
        <v>1298</v>
      </c>
      <c r="G1503">
        <v>13.1</v>
      </c>
      <c r="H1503">
        <v>1290</v>
      </c>
      <c r="I1503">
        <v>27.8</v>
      </c>
      <c r="J1503">
        <v>1495</v>
      </c>
      <c r="K1503">
        <v>22.5</v>
      </c>
      <c r="L1503">
        <v>1417</v>
      </c>
      <c r="M1503">
        <v>30.8</v>
      </c>
      <c r="N1503">
        <v>1469</v>
      </c>
      <c r="O1503" t="s">
        <v>24</v>
      </c>
      <c r="P1503">
        <v>0</v>
      </c>
      <c r="Q1503">
        <v>131557</v>
      </c>
      <c r="R1503" t="s">
        <v>319</v>
      </c>
      <c r="S1503" s="1">
        <v>70629</v>
      </c>
      <c r="T1503">
        <v>20.8</v>
      </c>
      <c r="U1503" s="2">
        <v>0.01</v>
      </c>
      <c r="V1503" s="3">
        <v>0.47</v>
      </c>
      <c r="W1503" s="3">
        <v>0.53</v>
      </c>
      <c r="X1503" t="s">
        <v>1762</v>
      </c>
      <c r="Y1503" t="b">
        <v>0</v>
      </c>
    </row>
    <row r="1504" spans="1:25" x14ac:dyDescent="0.25">
      <c r="A1504" t="s">
        <v>1646</v>
      </c>
      <c r="B1504" t="s">
        <v>1763</v>
      </c>
      <c r="C1504" t="s">
        <v>1648</v>
      </c>
      <c r="D1504">
        <v>16220</v>
      </c>
      <c r="E1504">
        <v>14.3</v>
      </c>
      <c r="F1504">
        <v>1785</v>
      </c>
      <c r="G1504">
        <v>9.4</v>
      </c>
      <c r="H1504">
        <v>1729</v>
      </c>
      <c r="I1504">
        <v>33.6</v>
      </c>
      <c r="J1504">
        <v>1360</v>
      </c>
      <c r="K1504">
        <v>16.899999999999999</v>
      </c>
      <c r="L1504">
        <v>1762</v>
      </c>
      <c r="M1504">
        <v>37.799999999999997</v>
      </c>
      <c r="N1504">
        <v>1204</v>
      </c>
      <c r="O1504" t="s">
        <v>24</v>
      </c>
      <c r="P1504">
        <v>0</v>
      </c>
      <c r="Q1504">
        <v>639098</v>
      </c>
      <c r="R1504" t="s">
        <v>319</v>
      </c>
      <c r="S1504" s="1">
        <v>21048</v>
      </c>
      <c r="T1504">
        <v>20.3</v>
      </c>
      <c r="U1504" s="2">
        <v>0</v>
      </c>
      <c r="V1504" s="3">
        <v>0.51</v>
      </c>
      <c r="W1504" s="3">
        <v>0.49</v>
      </c>
      <c r="X1504" t="s">
        <v>1763</v>
      </c>
      <c r="Y1504" t="b">
        <v>0</v>
      </c>
    </row>
    <row r="1505" spans="1:25" x14ac:dyDescent="0.25">
      <c r="A1505" t="s">
        <v>1646</v>
      </c>
      <c r="B1505" t="s">
        <v>1764</v>
      </c>
      <c r="C1505" t="s">
        <v>1648</v>
      </c>
      <c r="D1505">
        <v>16230</v>
      </c>
      <c r="E1505">
        <v>20.2</v>
      </c>
      <c r="F1505">
        <v>1355</v>
      </c>
      <c r="G1505">
        <v>8.1</v>
      </c>
      <c r="H1505">
        <v>1870</v>
      </c>
      <c r="I1505">
        <v>13.5</v>
      </c>
      <c r="J1505">
        <v>1793</v>
      </c>
      <c r="K1505">
        <v>18.2</v>
      </c>
      <c r="L1505">
        <v>1649</v>
      </c>
      <c r="M1505">
        <v>38.299999999999997</v>
      </c>
      <c r="N1505">
        <v>1176</v>
      </c>
      <c r="O1505" t="s">
        <v>24</v>
      </c>
      <c r="P1505">
        <v>0</v>
      </c>
      <c r="Q1505">
        <v>648689</v>
      </c>
      <c r="R1505" t="s">
        <v>1142</v>
      </c>
      <c r="S1505" s="1">
        <v>32394</v>
      </c>
      <c r="T1505">
        <v>16.2</v>
      </c>
      <c r="U1505" s="2">
        <v>0.01</v>
      </c>
      <c r="V1505" s="3">
        <v>0.65</v>
      </c>
      <c r="W1505" s="3">
        <v>0.35</v>
      </c>
      <c r="X1505" t="s">
        <v>1764</v>
      </c>
      <c r="Y1505" t="b">
        <v>0</v>
      </c>
    </row>
    <row r="1506" spans="1:25" x14ac:dyDescent="0.25">
      <c r="A1506" t="s">
        <v>1646</v>
      </c>
      <c r="B1506" t="s">
        <v>1765</v>
      </c>
      <c r="C1506" t="s">
        <v>1648</v>
      </c>
      <c r="D1506">
        <v>16240</v>
      </c>
      <c r="E1506">
        <v>15.9</v>
      </c>
      <c r="F1506">
        <v>1702</v>
      </c>
      <c r="G1506">
        <v>8.6</v>
      </c>
      <c r="H1506">
        <v>1842</v>
      </c>
      <c r="I1506">
        <v>11.6</v>
      </c>
      <c r="J1506">
        <v>1830</v>
      </c>
      <c r="K1506">
        <v>16.3</v>
      </c>
      <c r="L1506">
        <v>1825</v>
      </c>
      <c r="M1506">
        <v>40.6</v>
      </c>
      <c r="N1506">
        <v>1096</v>
      </c>
      <c r="O1506" t="s">
        <v>24</v>
      </c>
      <c r="P1506">
        <v>0</v>
      </c>
      <c r="Q1506">
        <v>625959</v>
      </c>
      <c r="R1506" t="s">
        <v>1258</v>
      </c>
      <c r="S1506" s="1">
        <v>19314</v>
      </c>
      <c r="T1506">
        <v>14.5</v>
      </c>
      <c r="U1506" s="2">
        <v>0.01</v>
      </c>
      <c r="V1506" s="3">
        <v>0.39</v>
      </c>
      <c r="W1506" s="3">
        <v>0.61</v>
      </c>
      <c r="X1506" t="s">
        <v>1765</v>
      </c>
      <c r="Y1506" t="b">
        <v>0</v>
      </c>
    </row>
    <row r="1507" spans="1:25" x14ac:dyDescent="0.25">
      <c r="A1507" t="s">
        <v>1646</v>
      </c>
      <c r="B1507" t="s">
        <v>1766</v>
      </c>
      <c r="C1507" t="s">
        <v>1648</v>
      </c>
      <c r="D1507">
        <v>16250</v>
      </c>
      <c r="E1507">
        <v>26</v>
      </c>
      <c r="F1507">
        <v>934</v>
      </c>
      <c r="G1507">
        <v>12.4</v>
      </c>
      <c r="H1507">
        <v>1362</v>
      </c>
      <c r="I1507">
        <v>16.399999999999999</v>
      </c>
      <c r="J1507">
        <v>1739</v>
      </c>
      <c r="K1507">
        <v>37.9</v>
      </c>
      <c r="L1507">
        <v>1021</v>
      </c>
      <c r="M1507">
        <v>26.5</v>
      </c>
      <c r="N1507">
        <v>1638</v>
      </c>
      <c r="O1507" t="s">
        <v>24</v>
      </c>
      <c r="P1507">
        <v>0</v>
      </c>
      <c r="Q1507">
        <v>609312</v>
      </c>
      <c r="R1507" t="s">
        <v>65</v>
      </c>
      <c r="S1507" s="1">
        <v>4803</v>
      </c>
      <c r="T1507">
        <v>7.6</v>
      </c>
      <c r="U1507" s="2">
        <v>0.02</v>
      </c>
      <c r="V1507" s="3">
        <v>0.27</v>
      </c>
      <c r="W1507" s="3">
        <v>0.73</v>
      </c>
      <c r="X1507" t="s">
        <v>1766</v>
      </c>
      <c r="Y1507" t="b">
        <v>0</v>
      </c>
    </row>
    <row r="1508" spans="1:25" x14ac:dyDescent="0.25">
      <c r="A1508" t="s">
        <v>1646</v>
      </c>
      <c r="B1508" t="s">
        <v>1767</v>
      </c>
      <c r="C1508" t="s">
        <v>1648</v>
      </c>
      <c r="D1508">
        <v>16260</v>
      </c>
      <c r="E1508">
        <v>23.5</v>
      </c>
      <c r="F1508">
        <v>1108</v>
      </c>
      <c r="G1508">
        <v>9.6999999999999993</v>
      </c>
      <c r="H1508">
        <v>1685</v>
      </c>
      <c r="I1508">
        <v>17.899999999999999</v>
      </c>
      <c r="J1508">
        <v>1716</v>
      </c>
      <c r="K1508">
        <v>37.1</v>
      </c>
      <c r="L1508">
        <v>1042</v>
      </c>
      <c r="M1508">
        <v>24.4</v>
      </c>
      <c r="N1508">
        <v>1725</v>
      </c>
      <c r="O1508" t="s">
        <v>24</v>
      </c>
      <c r="P1508">
        <v>0</v>
      </c>
      <c r="Q1508">
        <v>609522</v>
      </c>
      <c r="R1508" t="s">
        <v>65</v>
      </c>
      <c r="S1508" s="1">
        <v>19536</v>
      </c>
      <c r="T1508">
        <v>8.6999999999999993</v>
      </c>
      <c r="U1508" s="2">
        <v>0.01</v>
      </c>
      <c r="V1508" s="3">
        <v>0.4</v>
      </c>
      <c r="W1508" s="3">
        <v>0.6</v>
      </c>
      <c r="X1508" t="s">
        <v>1767</v>
      </c>
      <c r="Y1508" t="b">
        <v>0</v>
      </c>
    </row>
    <row r="1509" spans="1:25" x14ac:dyDescent="0.25">
      <c r="A1509" t="s">
        <v>1646</v>
      </c>
      <c r="B1509" t="s">
        <v>1768</v>
      </c>
      <c r="C1509" t="s">
        <v>1648</v>
      </c>
      <c r="D1509">
        <v>16270</v>
      </c>
      <c r="E1509">
        <v>20.8</v>
      </c>
      <c r="F1509">
        <v>1313</v>
      </c>
      <c r="G1509">
        <v>9.4</v>
      </c>
      <c r="H1509">
        <v>1730</v>
      </c>
      <c r="I1509">
        <v>28.9</v>
      </c>
      <c r="J1509">
        <v>1472</v>
      </c>
      <c r="K1509">
        <v>16.7</v>
      </c>
      <c r="L1509">
        <v>1783</v>
      </c>
      <c r="M1509">
        <v>42.8</v>
      </c>
      <c r="N1509">
        <v>1023</v>
      </c>
      <c r="O1509" t="s">
        <v>24</v>
      </c>
      <c r="P1509">
        <v>0</v>
      </c>
      <c r="Q1509">
        <v>709562</v>
      </c>
      <c r="R1509" t="s">
        <v>1079</v>
      </c>
      <c r="S1509" s="1">
        <v>12714</v>
      </c>
      <c r="T1509">
        <v>12.4</v>
      </c>
      <c r="U1509" s="2">
        <v>0.01</v>
      </c>
      <c r="V1509" s="3">
        <v>0.74</v>
      </c>
      <c r="W1509" s="3">
        <v>0.26</v>
      </c>
      <c r="X1509" t="s">
        <v>1768</v>
      </c>
      <c r="Y1509" t="b">
        <v>0</v>
      </c>
    </row>
    <row r="1510" spans="1:25" x14ac:dyDescent="0.25">
      <c r="A1510" t="s">
        <v>1646</v>
      </c>
      <c r="B1510" t="s">
        <v>1769</v>
      </c>
      <c r="C1510" t="s">
        <v>1648</v>
      </c>
      <c r="D1510">
        <v>16280</v>
      </c>
      <c r="E1510">
        <v>15.6</v>
      </c>
      <c r="F1510">
        <v>1725</v>
      </c>
      <c r="G1510">
        <v>10.8</v>
      </c>
      <c r="H1510">
        <v>1548</v>
      </c>
      <c r="I1510">
        <v>33</v>
      </c>
      <c r="J1510">
        <v>1374</v>
      </c>
      <c r="K1510">
        <v>20.100000000000001</v>
      </c>
      <c r="L1510">
        <v>1524</v>
      </c>
      <c r="M1510">
        <v>39.5</v>
      </c>
      <c r="N1510">
        <v>1132</v>
      </c>
      <c r="O1510" t="s">
        <v>24</v>
      </c>
      <c r="P1510">
        <v>0</v>
      </c>
      <c r="Q1510">
        <v>624375</v>
      </c>
      <c r="R1510" t="s">
        <v>469</v>
      </c>
      <c r="S1510" s="1">
        <v>31977</v>
      </c>
      <c r="T1510">
        <v>38.1</v>
      </c>
      <c r="U1510" s="2">
        <v>0.12</v>
      </c>
      <c r="V1510" s="3">
        <v>0.47</v>
      </c>
      <c r="W1510" s="3">
        <v>0.53</v>
      </c>
      <c r="X1510" t="s">
        <v>1769</v>
      </c>
      <c r="Y1510" t="b">
        <v>0</v>
      </c>
    </row>
    <row r="1511" spans="1:25" x14ac:dyDescent="0.25">
      <c r="A1511" t="s">
        <v>1646</v>
      </c>
      <c r="B1511" t="s">
        <v>1770</v>
      </c>
      <c r="C1511" t="s">
        <v>1648</v>
      </c>
      <c r="D1511">
        <v>16290</v>
      </c>
      <c r="E1511">
        <v>32.4</v>
      </c>
      <c r="F1511">
        <v>573</v>
      </c>
      <c r="G1511">
        <v>9.3000000000000007</v>
      </c>
      <c r="H1511">
        <v>1745</v>
      </c>
      <c r="I1511">
        <v>22.2</v>
      </c>
      <c r="J1511">
        <v>1632</v>
      </c>
      <c r="K1511">
        <v>16.100000000000001</v>
      </c>
      <c r="L1511">
        <v>1847</v>
      </c>
      <c r="M1511">
        <v>40.799999999999997</v>
      </c>
      <c r="N1511">
        <v>1087</v>
      </c>
      <c r="O1511" t="s">
        <v>24</v>
      </c>
      <c r="P1511">
        <v>0</v>
      </c>
      <c r="Q1511">
        <v>716978</v>
      </c>
      <c r="R1511" t="s">
        <v>1425</v>
      </c>
      <c r="S1511" s="1">
        <v>19873</v>
      </c>
      <c r="T1511">
        <v>15</v>
      </c>
      <c r="U1511" s="2">
        <v>0.02</v>
      </c>
      <c r="V1511" s="3">
        <v>0.02</v>
      </c>
      <c r="W1511" s="3">
        <v>0.98</v>
      </c>
      <c r="X1511" t="s">
        <v>1770</v>
      </c>
      <c r="Y1511" t="b">
        <v>0</v>
      </c>
    </row>
    <row r="1512" spans="1:25" x14ac:dyDescent="0.25">
      <c r="A1512" t="s">
        <v>1646</v>
      </c>
      <c r="B1512" t="s">
        <v>1771</v>
      </c>
      <c r="C1512" t="s">
        <v>1648</v>
      </c>
      <c r="D1512">
        <v>16300</v>
      </c>
      <c r="E1512">
        <v>18.600000000000001</v>
      </c>
      <c r="F1512">
        <v>1490</v>
      </c>
      <c r="G1512">
        <v>8.6999999999999993</v>
      </c>
      <c r="H1512">
        <v>1826</v>
      </c>
      <c r="I1512">
        <v>34</v>
      </c>
      <c r="J1512">
        <v>1348</v>
      </c>
      <c r="K1512">
        <v>16.8</v>
      </c>
      <c r="L1512">
        <v>1772</v>
      </c>
      <c r="M1512">
        <v>48.6</v>
      </c>
      <c r="N1512">
        <v>845</v>
      </c>
      <c r="O1512" t="s">
        <v>24</v>
      </c>
      <c r="P1512">
        <v>0</v>
      </c>
      <c r="Q1512">
        <v>670620</v>
      </c>
      <c r="R1512" t="s">
        <v>746</v>
      </c>
      <c r="S1512" s="1">
        <v>12332</v>
      </c>
      <c r="T1512">
        <v>12.8</v>
      </c>
      <c r="U1512" s="2">
        <v>0.02</v>
      </c>
      <c r="V1512" s="3">
        <v>0.43</v>
      </c>
      <c r="W1512" s="3">
        <v>0.56999999999999995</v>
      </c>
      <c r="X1512" t="s">
        <v>1771</v>
      </c>
      <c r="Y1512" t="b">
        <v>0</v>
      </c>
    </row>
    <row r="1513" spans="1:25" x14ac:dyDescent="0.25">
      <c r="A1513" t="s">
        <v>1646</v>
      </c>
      <c r="B1513" t="s">
        <v>1772</v>
      </c>
      <c r="C1513" t="s">
        <v>1648</v>
      </c>
      <c r="D1513">
        <v>16310</v>
      </c>
      <c r="E1513">
        <v>15.9</v>
      </c>
      <c r="F1513">
        <v>1703</v>
      </c>
      <c r="G1513">
        <v>9.6</v>
      </c>
      <c r="H1513">
        <v>1699</v>
      </c>
      <c r="I1513">
        <v>23.2</v>
      </c>
      <c r="J1513">
        <v>1602</v>
      </c>
      <c r="K1513">
        <v>26.2</v>
      </c>
      <c r="L1513">
        <v>1288</v>
      </c>
      <c r="M1513">
        <v>32.1</v>
      </c>
      <c r="N1513">
        <v>1420</v>
      </c>
      <c r="O1513" t="s">
        <v>24</v>
      </c>
      <c r="P1513">
        <v>0</v>
      </c>
      <c r="Q1513">
        <v>709502</v>
      </c>
      <c r="R1513" t="s">
        <v>922</v>
      </c>
      <c r="S1513" s="1">
        <v>13357</v>
      </c>
      <c r="T1513">
        <v>20.8</v>
      </c>
      <c r="U1513" s="2">
        <v>0.09</v>
      </c>
      <c r="V1513" s="3">
        <v>0.28999999999999998</v>
      </c>
      <c r="W1513" s="3">
        <v>0.71</v>
      </c>
      <c r="X1513" t="s">
        <v>1772</v>
      </c>
      <c r="Y1513" t="b">
        <v>0</v>
      </c>
    </row>
    <row r="1514" spans="1:25" x14ac:dyDescent="0.25">
      <c r="A1514" t="s">
        <v>1646</v>
      </c>
      <c r="B1514" t="s">
        <v>1773</v>
      </c>
      <c r="C1514" t="s">
        <v>1648</v>
      </c>
      <c r="D1514">
        <v>16320</v>
      </c>
      <c r="E1514">
        <v>19.600000000000001</v>
      </c>
      <c r="F1514">
        <v>1412</v>
      </c>
      <c r="G1514">
        <v>9.3000000000000007</v>
      </c>
      <c r="H1514">
        <v>1746</v>
      </c>
      <c r="I1514">
        <v>20.8</v>
      </c>
      <c r="J1514">
        <v>1660</v>
      </c>
      <c r="K1514">
        <v>19</v>
      </c>
      <c r="L1514">
        <v>1589</v>
      </c>
      <c r="M1514">
        <v>25.2</v>
      </c>
      <c r="N1514">
        <v>1695</v>
      </c>
      <c r="O1514" t="s">
        <v>24</v>
      </c>
      <c r="P1514">
        <v>0</v>
      </c>
      <c r="Q1514">
        <v>625692</v>
      </c>
      <c r="R1514" t="s">
        <v>296</v>
      </c>
      <c r="S1514" s="1">
        <v>23730</v>
      </c>
      <c r="T1514">
        <v>13.9</v>
      </c>
      <c r="U1514" s="2">
        <v>0.01</v>
      </c>
      <c r="V1514" s="3">
        <v>0.37</v>
      </c>
      <c r="W1514" s="3">
        <v>0.63</v>
      </c>
      <c r="X1514" t="s">
        <v>1773</v>
      </c>
      <c r="Y1514" t="b">
        <v>0</v>
      </c>
    </row>
    <row r="1515" spans="1:25" x14ac:dyDescent="0.25">
      <c r="A1515" t="s">
        <v>1646</v>
      </c>
      <c r="B1515" t="s">
        <v>1774</v>
      </c>
      <c r="C1515" t="s">
        <v>1648</v>
      </c>
      <c r="D1515">
        <v>16330</v>
      </c>
      <c r="E1515">
        <v>32.1</v>
      </c>
      <c r="F1515">
        <v>584</v>
      </c>
      <c r="G1515">
        <v>12.4</v>
      </c>
      <c r="H1515">
        <v>1363</v>
      </c>
      <c r="I1515">
        <v>23</v>
      </c>
      <c r="J1515">
        <v>1610</v>
      </c>
      <c r="K1515">
        <v>18.600000000000001</v>
      </c>
      <c r="L1515">
        <v>1619</v>
      </c>
      <c r="M1515">
        <v>24.1</v>
      </c>
      <c r="N1515">
        <v>1734</v>
      </c>
      <c r="O1515" t="s">
        <v>24</v>
      </c>
      <c r="P1515">
        <v>0</v>
      </c>
      <c r="Q1515">
        <v>719220</v>
      </c>
      <c r="R1515" t="s">
        <v>296</v>
      </c>
      <c r="S1515" s="1">
        <v>2820</v>
      </c>
      <c r="T1515">
        <v>11.8</v>
      </c>
      <c r="U1515" s="2">
        <v>0.03</v>
      </c>
      <c r="V1515" s="3">
        <v>0.65</v>
      </c>
      <c r="W1515" s="3">
        <v>0.35</v>
      </c>
      <c r="X1515" t="s">
        <v>1774</v>
      </c>
      <c r="Y1515" t="b">
        <v>0</v>
      </c>
    </row>
    <row r="1516" spans="1:25" x14ac:dyDescent="0.25">
      <c r="A1516" t="s">
        <v>1646</v>
      </c>
      <c r="B1516" t="s">
        <v>1775</v>
      </c>
      <c r="C1516" t="s">
        <v>1648</v>
      </c>
      <c r="D1516">
        <v>16340</v>
      </c>
      <c r="E1516">
        <v>22.5</v>
      </c>
      <c r="F1516">
        <v>1188</v>
      </c>
      <c r="G1516">
        <v>10.1</v>
      </c>
      <c r="H1516">
        <v>1631</v>
      </c>
      <c r="I1516">
        <v>18.899999999999999</v>
      </c>
      <c r="J1516">
        <v>1703</v>
      </c>
      <c r="K1516">
        <v>22.5</v>
      </c>
      <c r="L1516">
        <v>1418</v>
      </c>
      <c r="M1516">
        <v>42.1</v>
      </c>
      <c r="N1516">
        <v>1046</v>
      </c>
      <c r="O1516" t="s">
        <v>24</v>
      </c>
      <c r="P1516">
        <v>0</v>
      </c>
      <c r="Q1516">
        <v>624561</v>
      </c>
      <c r="R1516" t="s">
        <v>922</v>
      </c>
      <c r="S1516" s="1">
        <v>9765</v>
      </c>
      <c r="T1516">
        <v>10.8</v>
      </c>
      <c r="U1516" s="2">
        <v>0.26</v>
      </c>
      <c r="V1516" s="3">
        <v>0.68</v>
      </c>
      <c r="W1516" s="3">
        <v>0.32</v>
      </c>
      <c r="X1516" t="s">
        <v>1775</v>
      </c>
      <c r="Y1516" t="b">
        <v>0</v>
      </c>
    </row>
    <row r="1517" spans="1:25" x14ac:dyDescent="0.25">
      <c r="A1517" t="s">
        <v>1646</v>
      </c>
      <c r="B1517" t="s">
        <v>1776</v>
      </c>
      <c r="C1517" t="s">
        <v>1648</v>
      </c>
      <c r="D1517">
        <v>16350</v>
      </c>
      <c r="E1517">
        <v>16.3</v>
      </c>
      <c r="F1517">
        <v>1676</v>
      </c>
      <c r="G1517">
        <v>8.8000000000000007</v>
      </c>
      <c r="H1517">
        <v>1820</v>
      </c>
      <c r="I1517">
        <v>13.7</v>
      </c>
      <c r="J1517">
        <v>1787</v>
      </c>
      <c r="K1517">
        <v>18</v>
      </c>
      <c r="L1517">
        <v>1665</v>
      </c>
      <c r="M1517">
        <v>31.2</v>
      </c>
      <c r="N1517">
        <v>1452</v>
      </c>
      <c r="O1517" t="s">
        <v>24</v>
      </c>
      <c r="P1517">
        <v>6</v>
      </c>
      <c r="Q1517">
        <v>131406</v>
      </c>
      <c r="R1517" t="s">
        <v>809</v>
      </c>
      <c r="S1517" s="1">
        <v>140348</v>
      </c>
      <c r="T1517">
        <v>19.3</v>
      </c>
      <c r="U1517" s="2">
        <v>0</v>
      </c>
      <c r="V1517" s="3">
        <v>0.55000000000000004</v>
      </c>
      <c r="W1517" s="3">
        <v>0.45</v>
      </c>
      <c r="X1517" t="s">
        <v>1777</v>
      </c>
      <c r="Y1517" t="b">
        <v>0</v>
      </c>
    </row>
    <row r="1518" spans="1:25" x14ac:dyDescent="0.25">
      <c r="A1518" t="s">
        <v>1646</v>
      </c>
      <c r="B1518" t="s">
        <v>1778</v>
      </c>
      <c r="C1518" t="s">
        <v>1648</v>
      </c>
      <c r="D1518">
        <v>16360</v>
      </c>
      <c r="E1518">
        <v>16.2</v>
      </c>
      <c r="F1518">
        <v>1682</v>
      </c>
      <c r="G1518">
        <v>9.3000000000000007</v>
      </c>
      <c r="H1518">
        <v>1747</v>
      </c>
      <c r="I1518">
        <v>13.4</v>
      </c>
      <c r="J1518">
        <v>1795</v>
      </c>
      <c r="K1518">
        <v>20.5</v>
      </c>
      <c r="L1518">
        <v>1510</v>
      </c>
      <c r="M1518">
        <v>36.4</v>
      </c>
      <c r="N1518">
        <v>1262</v>
      </c>
      <c r="O1518" t="s">
        <v>24</v>
      </c>
      <c r="P1518">
        <v>0</v>
      </c>
      <c r="Q1518">
        <v>625275</v>
      </c>
      <c r="R1518" t="s">
        <v>809</v>
      </c>
      <c r="S1518" s="1">
        <v>30317</v>
      </c>
      <c r="T1518">
        <v>21.4</v>
      </c>
      <c r="U1518" s="2">
        <v>0.02</v>
      </c>
      <c r="V1518" s="3">
        <v>0.55000000000000004</v>
      </c>
      <c r="W1518" s="3">
        <v>0.45</v>
      </c>
      <c r="X1518" t="s">
        <v>1778</v>
      </c>
      <c r="Y1518" t="b">
        <v>0</v>
      </c>
    </row>
    <row r="1519" spans="1:25" x14ac:dyDescent="0.25">
      <c r="A1519" t="s">
        <v>1646</v>
      </c>
      <c r="B1519" t="s">
        <v>1779</v>
      </c>
      <c r="C1519" t="s">
        <v>1648</v>
      </c>
      <c r="D1519">
        <v>16370</v>
      </c>
      <c r="E1519">
        <v>23.4</v>
      </c>
      <c r="F1519">
        <v>1120</v>
      </c>
      <c r="G1519">
        <v>10.5</v>
      </c>
      <c r="H1519">
        <v>1586</v>
      </c>
      <c r="I1519">
        <v>12.5</v>
      </c>
      <c r="J1519">
        <v>1809</v>
      </c>
      <c r="K1519">
        <v>38.200000000000003</v>
      </c>
      <c r="L1519">
        <v>1016</v>
      </c>
      <c r="M1519">
        <v>26.8</v>
      </c>
      <c r="N1519">
        <v>1621</v>
      </c>
      <c r="O1519" t="s">
        <v>24</v>
      </c>
      <c r="P1519">
        <v>0</v>
      </c>
      <c r="Q1519">
        <v>131765</v>
      </c>
      <c r="R1519" t="s">
        <v>156</v>
      </c>
      <c r="S1519" s="1">
        <v>9371</v>
      </c>
      <c r="T1519">
        <v>12.2</v>
      </c>
      <c r="U1519" s="2">
        <v>7.0000000000000007E-2</v>
      </c>
      <c r="V1519" s="3">
        <v>0.33</v>
      </c>
      <c r="W1519" s="3">
        <v>0.67</v>
      </c>
      <c r="X1519" t="s">
        <v>1779</v>
      </c>
      <c r="Y1519" t="b">
        <v>1</v>
      </c>
    </row>
    <row r="1520" spans="1:25" x14ac:dyDescent="0.25">
      <c r="A1520" t="s">
        <v>1646</v>
      </c>
      <c r="B1520" t="s">
        <v>1780</v>
      </c>
      <c r="C1520" t="s">
        <v>1648</v>
      </c>
      <c r="D1520">
        <v>16380</v>
      </c>
      <c r="E1520">
        <v>15.7</v>
      </c>
      <c r="F1520">
        <v>1717</v>
      </c>
      <c r="G1520">
        <v>15.7</v>
      </c>
      <c r="H1520">
        <v>1070</v>
      </c>
      <c r="I1520">
        <v>27.4</v>
      </c>
      <c r="J1520">
        <v>1507</v>
      </c>
      <c r="K1520">
        <v>43.4</v>
      </c>
      <c r="L1520">
        <v>915</v>
      </c>
      <c r="M1520">
        <v>39.700000000000003</v>
      </c>
      <c r="N1520">
        <v>1125</v>
      </c>
      <c r="O1520" t="s">
        <v>24</v>
      </c>
      <c r="P1520">
        <v>0</v>
      </c>
      <c r="Q1520">
        <v>625848</v>
      </c>
      <c r="R1520" t="s">
        <v>737</v>
      </c>
      <c r="S1520" s="1">
        <v>37891</v>
      </c>
      <c r="T1520">
        <v>34.1</v>
      </c>
      <c r="U1520" s="2">
        <v>0</v>
      </c>
      <c r="V1520" s="3">
        <v>0.21</v>
      </c>
      <c r="W1520" s="3">
        <v>0.79</v>
      </c>
      <c r="X1520" t="s">
        <v>1780</v>
      </c>
      <c r="Y1520" t="b">
        <v>0</v>
      </c>
    </row>
    <row r="1521" spans="1:25" x14ac:dyDescent="0.25">
      <c r="A1521" t="s">
        <v>1646</v>
      </c>
      <c r="B1521" t="s">
        <v>1781</v>
      </c>
      <c r="C1521" t="s">
        <v>1648</v>
      </c>
      <c r="D1521">
        <v>16390</v>
      </c>
      <c r="E1521">
        <v>18.8</v>
      </c>
      <c r="F1521">
        <v>1477</v>
      </c>
      <c r="G1521">
        <v>11.2</v>
      </c>
      <c r="H1521">
        <v>1499</v>
      </c>
      <c r="I1521">
        <v>25.8</v>
      </c>
      <c r="J1521">
        <v>1545</v>
      </c>
      <c r="K1521">
        <v>27.5</v>
      </c>
      <c r="L1521">
        <v>1249</v>
      </c>
      <c r="M1521">
        <v>19.8</v>
      </c>
      <c r="N1521">
        <v>1872</v>
      </c>
      <c r="O1521" t="s">
        <v>24</v>
      </c>
      <c r="P1521">
        <v>0</v>
      </c>
      <c r="Q1521">
        <v>670491</v>
      </c>
      <c r="R1521" t="s">
        <v>971</v>
      </c>
      <c r="S1521" s="1">
        <v>38942</v>
      </c>
      <c r="T1521">
        <v>16.600000000000001</v>
      </c>
      <c r="U1521" s="2">
        <v>0</v>
      </c>
      <c r="V1521" s="3">
        <v>0.51</v>
      </c>
      <c r="W1521" s="3">
        <v>0.49</v>
      </c>
      <c r="X1521" t="s">
        <v>1781</v>
      </c>
      <c r="Y1521" t="b">
        <v>0</v>
      </c>
    </row>
    <row r="1522" spans="1:25" x14ac:dyDescent="0.25">
      <c r="A1522" t="s">
        <v>1646</v>
      </c>
      <c r="B1522" t="s">
        <v>1782</v>
      </c>
      <c r="C1522" t="s">
        <v>1648</v>
      </c>
      <c r="D1522">
        <v>16400</v>
      </c>
      <c r="E1522">
        <v>24.9</v>
      </c>
      <c r="F1522">
        <v>1009</v>
      </c>
      <c r="G1522">
        <v>10.3</v>
      </c>
      <c r="H1522">
        <v>1610</v>
      </c>
      <c r="I1522">
        <v>19.2</v>
      </c>
      <c r="J1522">
        <v>1696</v>
      </c>
      <c r="K1522">
        <v>16.600000000000001</v>
      </c>
      <c r="L1522">
        <v>1796</v>
      </c>
      <c r="M1522">
        <v>23.6</v>
      </c>
      <c r="N1522">
        <v>1754</v>
      </c>
      <c r="O1522" t="s">
        <v>24</v>
      </c>
      <c r="P1522">
        <v>0</v>
      </c>
      <c r="Q1522">
        <v>587925</v>
      </c>
      <c r="R1522" t="s">
        <v>1271</v>
      </c>
      <c r="S1522" s="1">
        <v>50518</v>
      </c>
      <c r="T1522">
        <v>88.2</v>
      </c>
      <c r="U1522" s="2">
        <v>0.02</v>
      </c>
      <c r="V1522" s="3">
        <v>0.48</v>
      </c>
      <c r="W1522" s="3">
        <v>0.52</v>
      </c>
      <c r="X1522" t="s">
        <v>1782</v>
      </c>
      <c r="Y1522" t="b">
        <v>0</v>
      </c>
    </row>
    <row r="1523" spans="1:25" x14ac:dyDescent="0.25">
      <c r="A1523" t="s">
        <v>1646</v>
      </c>
      <c r="B1523" t="s">
        <v>1783</v>
      </c>
      <c r="C1523" t="s">
        <v>1648</v>
      </c>
      <c r="D1523">
        <v>16410</v>
      </c>
      <c r="E1523">
        <v>15.5</v>
      </c>
      <c r="F1523">
        <v>1730</v>
      </c>
      <c r="G1523">
        <v>12.3</v>
      </c>
      <c r="H1523">
        <v>1377</v>
      </c>
      <c r="I1523">
        <v>20.7</v>
      </c>
      <c r="J1523">
        <v>1665</v>
      </c>
      <c r="K1523">
        <v>32.700000000000003</v>
      </c>
      <c r="L1523">
        <v>1132</v>
      </c>
      <c r="M1523">
        <v>41.9</v>
      </c>
      <c r="N1523">
        <v>1053</v>
      </c>
      <c r="O1523" t="s">
        <v>24</v>
      </c>
      <c r="P1523">
        <v>0</v>
      </c>
      <c r="Q1523">
        <v>670428</v>
      </c>
      <c r="R1523" t="s">
        <v>1142</v>
      </c>
      <c r="S1523" s="1">
        <v>30200</v>
      </c>
      <c r="T1523">
        <v>22</v>
      </c>
      <c r="U1523" s="2">
        <v>0.01</v>
      </c>
      <c r="V1523" s="3">
        <v>0.72</v>
      </c>
      <c r="W1523" s="3">
        <v>0.28000000000000003</v>
      </c>
      <c r="X1523" t="s">
        <v>1783</v>
      </c>
      <c r="Y1523" t="b">
        <v>0</v>
      </c>
    </row>
    <row r="1524" spans="1:25" x14ac:dyDescent="0.25">
      <c r="A1524" t="s">
        <v>1646</v>
      </c>
      <c r="B1524" t="s">
        <v>1784</v>
      </c>
      <c r="C1524" t="s">
        <v>1648</v>
      </c>
      <c r="D1524">
        <v>16420</v>
      </c>
      <c r="E1524">
        <v>28.1</v>
      </c>
      <c r="F1524">
        <v>803</v>
      </c>
      <c r="G1524">
        <v>11.8</v>
      </c>
      <c r="H1524">
        <v>1425</v>
      </c>
      <c r="I1524">
        <v>10.8</v>
      </c>
      <c r="J1524">
        <v>1841</v>
      </c>
      <c r="K1524">
        <v>33.9</v>
      </c>
      <c r="L1524">
        <v>1110</v>
      </c>
      <c r="M1524">
        <v>53</v>
      </c>
      <c r="N1524">
        <v>712</v>
      </c>
      <c r="O1524" t="s">
        <v>24</v>
      </c>
      <c r="P1524">
        <v>0</v>
      </c>
      <c r="Q1524">
        <v>623319</v>
      </c>
      <c r="R1524" t="s">
        <v>1785</v>
      </c>
      <c r="S1524" s="1">
        <v>15584</v>
      </c>
      <c r="T1524">
        <v>9</v>
      </c>
      <c r="U1524" s="2">
        <v>0.05</v>
      </c>
      <c r="V1524" s="3">
        <v>0.64</v>
      </c>
      <c r="W1524" s="3">
        <v>0.36</v>
      </c>
      <c r="X1524" t="s">
        <v>1784</v>
      </c>
      <c r="Y1524" t="b">
        <v>0</v>
      </c>
    </row>
    <row r="1525" spans="1:25" x14ac:dyDescent="0.25">
      <c r="A1525" t="s">
        <v>1646</v>
      </c>
      <c r="B1525" t="s">
        <v>1786</v>
      </c>
      <c r="C1525" t="s">
        <v>1648</v>
      </c>
      <c r="D1525">
        <v>16430</v>
      </c>
      <c r="E1525">
        <v>22.4</v>
      </c>
      <c r="F1525">
        <v>1193</v>
      </c>
      <c r="G1525">
        <v>8.5</v>
      </c>
      <c r="H1525">
        <v>1851</v>
      </c>
      <c r="I1525">
        <v>34.200000000000003</v>
      </c>
      <c r="J1525">
        <v>1344</v>
      </c>
      <c r="K1525">
        <v>15.8</v>
      </c>
      <c r="L1525">
        <v>1882</v>
      </c>
      <c r="M1525">
        <v>26.2</v>
      </c>
      <c r="N1525">
        <v>1657</v>
      </c>
      <c r="O1525" t="s">
        <v>24</v>
      </c>
      <c r="P1525">
        <v>0</v>
      </c>
      <c r="Q1525">
        <v>622875</v>
      </c>
      <c r="R1525" t="s">
        <v>617</v>
      </c>
      <c r="S1525" s="1">
        <v>19612</v>
      </c>
      <c r="T1525">
        <v>6.8</v>
      </c>
      <c r="U1525" s="2">
        <v>0.01</v>
      </c>
      <c r="V1525" s="3">
        <v>0.6</v>
      </c>
      <c r="W1525" s="3">
        <v>0.4</v>
      </c>
      <c r="X1525" t="s">
        <v>1786</v>
      </c>
      <c r="Y1525" t="b">
        <v>0</v>
      </c>
    </row>
    <row r="1526" spans="1:25" x14ac:dyDescent="0.25">
      <c r="A1526" t="s">
        <v>1646</v>
      </c>
      <c r="B1526" t="s">
        <v>1787</v>
      </c>
      <c r="C1526" t="s">
        <v>1648</v>
      </c>
      <c r="D1526">
        <v>16440</v>
      </c>
      <c r="E1526">
        <v>20.2</v>
      </c>
      <c r="F1526">
        <v>1356</v>
      </c>
      <c r="G1526">
        <v>11.5</v>
      </c>
      <c r="H1526">
        <v>1463</v>
      </c>
      <c r="I1526">
        <v>9.8000000000000007</v>
      </c>
      <c r="J1526">
        <v>1858</v>
      </c>
      <c r="K1526">
        <v>17.600000000000001</v>
      </c>
      <c r="L1526">
        <v>1691</v>
      </c>
      <c r="M1526">
        <v>39.200000000000003</v>
      </c>
      <c r="N1526">
        <v>1141</v>
      </c>
      <c r="O1526" t="s">
        <v>24</v>
      </c>
      <c r="P1526">
        <v>0</v>
      </c>
      <c r="Q1526">
        <v>624057</v>
      </c>
      <c r="R1526" t="s">
        <v>156</v>
      </c>
      <c r="S1526" s="1">
        <v>15645</v>
      </c>
      <c r="T1526">
        <v>15.4</v>
      </c>
      <c r="U1526" s="2">
        <v>0.18</v>
      </c>
      <c r="V1526" s="3">
        <v>0.75</v>
      </c>
      <c r="W1526" s="3">
        <v>0.25</v>
      </c>
      <c r="X1526" t="s">
        <v>1787</v>
      </c>
      <c r="Y1526" t="b">
        <v>1</v>
      </c>
    </row>
    <row r="1527" spans="1:25" x14ac:dyDescent="0.25">
      <c r="A1527" t="s">
        <v>1646</v>
      </c>
      <c r="B1527" t="s">
        <v>1788</v>
      </c>
      <c r="C1527" t="s">
        <v>1648</v>
      </c>
      <c r="D1527">
        <v>16450</v>
      </c>
      <c r="E1527">
        <v>21.9</v>
      </c>
      <c r="F1527">
        <v>1236</v>
      </c>
      <c r="G1527">
        <v>9.3000000000000007</v>
      </c>
      <c r="H1527">
        <v>1748</v>
      </c>
      <c r="I1527">
        <v>33.6</v>
      </c>
      <c r="J1527">
        <v>1361</v>
      </c>
      <c r="K1527">
        <v>16.3</v>
      </c>
      <c r="L1527">
        <v>1826</v>
      </c>
      <c r="M1527">
        <v>23.4</v>
      </c>
      <c r="N1527">
        <v>1764</v>
      </c>
      <c r="O1527" t="s">
        <v>24</v>
      </c>
      <c r="P1527">
        <v>0</v>
      </c>
      <c r="Q1527">
        <v>624861</v>
      </c>
      <c r="R1527" t="s">
        <v>296</v>
      </c>
      <c r="S1527" s="1">
        <v>7325</v>
      </c>
      <c r="T1527">
        <v>11.3</v>
      </c>
      <c r="U1527" s="2">
        <v>0.01</v>
      </c>
      <c r="V1527" s="3">
        <v>0.47</v>
      </c>
      <c r="W1527" s="3">
        <v>0.53</v>
      </c>
      <c r="X1527" t="s">
        <v>1788</v>
      </c>
      <c r="Y1527" t="b">
        <v>0</v>
      </c>
    </row>
    <row r="1528" spans="1:25" x14ac:dyDescent="0.25">
      <c r="A1528" t="s">
        <v>1646</v>
      </c>
      <c r="B1528" t="s">
        <v>1789</v>
      </c>
      <c r="C1528" t="s">
        <v>1648</v>
      </c>
      <c r="D1528">
        <v>16460</v>
      </c>
      <c r="E1528">
        <v>15.2</v>
      </c>
      <c r="F1528">
        <v>1742</v>
      </c>
      <c r="G1528">
        <v>9.8000000000000007</v>
      </c>
      <c r="H1528">
        <v>1670</v>
      </c>
      <c r="I1528">
        <v>15.1</v>
      </c>
      <c r="J1528">
        <v>1765</v>
      </c>
      <c r="K1528">
        <v>16.5</v>
      </c>
      <c r="L1528">
        <v>1806</v>
      </c>
      <c r="M1528">
        <v>22.8</v>
      </c>
      <c r="N1528">
        <v>1779</v>
      </c>
      <c r="O1528" t="s">
        <v>24</v>
      </c>
      <c r="P1528">
        <v>0</v>
      </c>
      <c r="Q1528">
        <v>717286</v>
      </c>
      <c r="R1528" t="s">
        <v>469</v>
      </c>
      <c r="S1528" s="1">
        <v>10501</v>
      </c>
      <c r="T1528">
        <v>22.6</v>
      </c>
      <c r="U1528" s="2">
        <v>0.04</v>
      </c>
      <c r="V1528" s="3">
        <v>0.48</v>
      </c>
      <c r="W1528" s="3">
        <v>0.52</v>
      </c>
      <c r="X1528" t="s">
        <v>1789</v>
      </c>
      <c r="Y1528" t="b">
        <v>0</v>
      </c>
    </row>
    <row r="1529" spans="1:25" x14ac:dyDescent="0.25">
      <c r="A1529" t="s">
        <v>1646</v>
      </c>
      <c r="B1529" t="s">
        <v>1790</v>
      </c>
      <c r="C1529" t="s">
        <v>1648</v>
      </c>
      <c r="D1529">
        <v>16470</v>
      </c>
      <c r="E1529">
        <v>15.2</v>
      </c>
      <c r="F1529">
        <v>1743</v>
      </c>
      <c r="G1529">
        <v>11</v>
      </c>
      <c r="H1529">
        <v>1524</v>
      </c>
      <c r="I1529">
        <v>34</v>
      </c>
      <c r="J1529">
        <v>1349</v>
      </c>
      <c r="K1529">
        <v>23.9</v>
      </c>
      <c r="L1529">
        <v>1369</v>
      </c>
      <c r="M1529">
        <v>38.299999999999997</v>
      </c>
      <c r="N1529">
        <v>1177</v>
      </c>
      <c r="O1529" t="s">
        <v>24</v>
      </c>
      <c r="P1529">
        <v>0</v>
      </c>
      <c r="Q1529">
        <v>589151</v>
      </c>
      <c r="R1529" t="s">
        <v>65</v>
      </c>
      <c r="S1529" s="1">
        <v>29180</v>
      </c>
      <c r="T1529">
        <v>37.700000000000003</v>
      </c>
      <c r="U1529" s="2">
        <v>0.05</v>
      </c>
      <c r="V1529" s="3">
        <v>0.38</v>
      </c>
      <c r="W1529" s="3">
        <v>0.62</v>
      </c>
      <c r="X1529" t="s">
        <v>1790</v>
      </c>
      <c r="Y1529" t="b">
        <v>0</v>
      </c>
    </row>
    <row r="1530" spans="1:25" x14ac:dyDescent="0.25">
      <c r="A1530" t="s">
        <v>1646</v>
      </c>
      <c r="B1530" t="s">
        <v>1791</v>
      </c>
      <c r="C1530" t="s">
        <v>1648</v>
      </c>
      <c r="D1530">
        <v>16480</v>
      </c>
      <c r="E1530">
        <v>13.3</v>
      </c>
      <c r="F1530">
        <v>1831</v>
      </c>
      <c r="G1530">
        <v>8.6999999999999993</v>
      </c>
      <c r="H1530">
        <v>1828</v>
      </c>
      <c r="I1530">
        <v>16.399999999999999</v>
      </c>
      <c r="J1530">
        <v>1740</v>
      </c>
      <c r="K1530">
        <v>16.2</v>
      </c>
      <c r="L1530">
        <v>1835</v>
      </c>
      <c r="M1530">
        <v>49.2</v>
      </c>
      <c r="N1530">
        <v>822</v>
      </c>
      <c r="O1530" t="s">
        <v>24</v>
      </c>
      <c r="P1530">
        <v>0</v>
      </c>
      <c r="Q1530">
        <v>625845</v>
      </c>
      <c r="R1530" t="s">
        <v>737</v>
      </c>
      <c r="S1530" s="1">
        <v>48943</v>
      </c>
      <c r="T1530">
        <v>23</v>
      </c>
      <c r="U1530" s="2">
        <v>0.01</v>
      </c>
      <c r="V1530" s="3">
        <v>0.56000000000000005</v>
      </c>
      <c r="W1530" s="3">
        <v>0.44</v>
      </c>
      <c r="X1530" t="s">
        <v>1791</v>
      </c>
      <c r="Y1530" t="b">
        <v>0</v>
      </c>
    </row>
    <row r="1531" spans="1:25" x14ac:dyDescent="0.25">
      <c r="A1531" t="s">
        <v>1646</v>
      </c>
      <c r="B1531" t="s">
        <v>1792</v>
      </c>
      <c r="C1531" t="s">
        <v>1648</v>
      </c>
      <c r="D1531">
        <v>16490</v>
      </c>
      <c r="E1531">
        <v>22.5</v>
      </c>
      <c r="F1531">
        <v>1189</v>
      </c>
      <c r="G1531">
        <v>13.2</v>
      </c>
      <c r="H1531">
        <v>1285</v>
      </c>
      <c r="I1531">
        <v>11.8</v>
      </c>
      <c r="J1531">
        <v>1826</v>
      </c>
      <c r="K1531">
        <v>56.5</v>
      </c>
      <c r="L1531">
        <v>709</v>
      </c>
      <c r="M1531">
        <v>24.6</v>
      </c>
      <c r="N1531">
        <v>1720</v>
      </c>
      <c r="O1531" t="s">
        <v>24</v>
      </c>
      <c r="P1531">
        <v>0</v>
      </c>
      <c r="Q1531">
        <v>609672</v>
      </c>
      <c r="R1531" t="s">
        <v>65</v>
      </c>
      <c r="S1531" s="1">
        <v>6540</v>
      </c>
      <c r="T1531">
        <v>12.4</v>
      </c>
      <c r="U1531" s="2">
        <v>0.03</v>
      </c>
      <c r="V1531" s="3">
        <v>0.41</v>
      </c>
      <c r="W1531" s="3">
        <v>0.59</v>
      </c>
      <c r="X1531" t="s">
        <v>1792</v>
      </c>
      <c r="Y1531" t="b">
        <v>0</v>
      </c>
    </row>
    <row r="1532" spans="1:25" x14ac:dyDescent="0.25">
      <c r="A1532" t="s">
        <v>1646</v>
      </c>
      <c r="B1532" t="s">
        <v>1793</v>
      </c>
      <c r="C1532" t="s">
        <v>1648</v>
      </c>
      <c r="D1532">
        <v>16500</v>
      </c>
      <c r="E1532">
        <v>18.899999999999999</v>
      </c>
      <c r="F1532">
        <v>1472</v>
      </c>
      <c r="G1532">
        <v>12.5</v>
      </c>
      <c r="H1532">
        <v>1358</v>
      </c>
      <c r="I1532">
        <v>12.2</v>
      </c>
      <c r="J1532">
        <v>1816</v>
      </c>
      <c r="K1532">
        <v>36.9</v>
      </c>
      <c r="L1532">
        <v>1049</v>
      </c>
      <c r="M1532">
        <v>27.4</v>
      </c>
      <c r="N1532">
        <v>1601</v>
      </c>
      <c r="O1532" t="s">
        <v>24</v>
      </c>
      <c r="P1532">
        <v>0</v>
      </c>
      <c r="Q1532">
        <v>609360</v>
      </c>
      <c r="R1532" t="s">
        <v>65</v>
      </c>
      <c r="S1532" s="1">
        <v>7741</v>
      </c>
      <c r="T1532">
        <v>14.8</v>
      </c>
      <c r="U1532" s="2">
        <v>0.03</v>
      </c>
      <c r="V1532" s="3">
        <v>0.34</v>
      </c>
      <c r="W1532" s="3">
        <v>0.66</v>
      </c>
      <c r="X1532" t="s">
        <v>1793</v>
      </c>
      <c r="Y1532" t="b">
        <v>0</v>
      </c>
    </row>
    <row r="1533" spans="1:25" x14ac:dyDescent="0.25">
      <c r="A1533" t="s">
        <v>1646</v>
      </c>
      <c r="B1533" t="s">
        <v>1794</v>
      </c>
      <c r="C1533" t="s">
        <v>1648</v>
      </c>
      <c r="D1533">
        <v>16510</v>
      </c>
      <c r="E1533">
        <v>14.4</v>
      </c>
      <c r="F1533">
        <v>1780</v>
      </c>
      <c r="G1533">
        <v>12.2</v>
      </c>
      <c r="H1533">
        <v>1387</v>
      </c>
      <c r="I1533">
        <v>11.6</v>
      </c>
      <c r="J1533">
        <v>1831</v>
      </c>
      <c r="K1533">
        <v>31.5</v>
      </c>
      <c r="L1533">
        <v>1148</v>
      </c>
      <c r="M1533">
        <v>38</v>
      </c>
      <c r="N1533">
        <v>1196</v>
      </c>
      <c r="O1533" t="s">
        <v>24</v>
      </c>
      <c r="P1533">
        <v>0</v>
      </c>
      <c r="Q1533">
        <v>623517</v>
      </c>
      <c r="R1533" t="s">
        <v>904</v>
      </c>
      <c r="S1533" s="1">
        <v>21413</v>
      </c>
      <c r="T1533">
        <v>23.4</v>
      </c>
      <c r="U1533" s="2">
        <v>0.01</v>
      </c>
      <c r="V1533" s="3">
        <v>0.45</v>
      </c>
      <c r="W1533" s="3">
        <v>0.55000000000000004</v>
      </c>
      <c r="X1533" t="s">
        <v>1794</v>
      </c>
      <c r="Y1533" t="b">
        <v>0</v>
      </c>
    </row>
    <row r="1534" spans="1:25" x14ac:dyDescent="0.25">
      <c r="A1534" t="s">
        <v>1646</v>
      </c>
      <c r="B1534" t="s">
        <v>1795</v>
      </c>
      <c r="C1534" t="s">
        <v>1648</v>
      </c>
      <c r="D1534">
        <v>16520</v>
      </c>
      <c r="E1534">
        <v>19.5</v>
      </c>
      <c r="F1534">
        <v>1419</v>
      </c>
      <c r="G1534">
        <v>8.4</v>
      </c>
      <c r="H1534">
        <v>1856</v>
      </c>
      <c r="I1534">
        <v>14</v>
      </c>
      <c r="J1534">
        <v>1782</v>
      </c>
      <c r="K1534">
        <v>18.3</v>
      </c>
      <c r="L1534">
        <v>1643</v>
      </c>
      <c r="M1534">
        <v>23.1</v>
      </c>
      <c r="N1534">
        <v>1772</v>
      </c>
      <c r="O1534" t="s">
        <v>24</v>
      </c>
      <c r="P1534">
        <v>0</v>
      </c>
      <c r="Q1534">
        <v>715078</v>
      </c>
      <c r="R1534" t="s">
        <v>156</v>
      </c>
      <c r="S1534" s="1">
        <v>11396</v>
      </c>
      <c r="T1534">
        <v>11.4</v>
      </c>
      <c r="U1534" s="2">
        <v>0.06</v>
      </c>
      <c r="V1534" s="3">
        <v>0.35</v>
      </c>
      <c r="W1534" s="3">
        <v>0.65</v>
      </c>
      <c r="X1534" t="s">
        <v>1795</v>
      </c>
      <c r="Y1534" t="b">
        <v>1</v>
      </c>
    </row>
    <row r="1535" spans="1:25" x14ac:dyDescent="0.25">
      <c r="A1535" t="s">
        <v>1646</v>
      </c>
      <c r="B1535" t="s">
        <v>1796</v>
      </c>
      <c r="C1535" t="s">
        <v>1648</v>
      </c>
      <c r="D1535">
        <v>16530</v>
      </c>
      <c r="E1535">
        <v>17.8</v>
      </c>
      <c r="F1535">
        <v>1568</v>
      </c>
      <c r="G1535">
        <v>9.4</v>
      </c>
      <c r="H1535">
        <v>1731</v>
      </c>
      <c r="I1535">
        <v>21.5</v>
      </c>
      <c r="J1535">
        <v>1647</v>
      </c>
      <c r="K1535">
        <v>18</v>
      </c>
      <c r="L1535">
        <v>1666</v>
      </c>
      <c r="M1535">
        <v>21.1</v>
      </c>
      <c r="N1535">
        <v>1838</v>
      </c>
      <c r="O1535" t="s">
        <v>24</v>
      </c>
      <c r="P1535">
        <v>0</v>
      </c>
      <c r="Q1535">
        <v>624951</v>
      </c>
      <c r="R1535" t="s">
        <v>469</v>
      </c>
      <c r="S1535" s="1">
        <v>36388</v>
      </c>
      <c r="T1535">
        <v>22.2</v>
      </c>
      <c r="U1535" s="2">
        <v>0.03</v>
      </c>
      <c r="V1535" s="3">
        <v>0.51</v>
      </c>
      <c r="W1535" s="3">
        <v>0.49</v>
      </c>
      <c r="X1535" t="s">
        <v>1796</v>
      </c>
      <c r="Y1535" t="b">
        <v>0</v>
      </c>
    </row>
    <row r="1536" spans="1:25" x14ac:dyDescent="0.25">
      <c r="A1536" t="s">
        <v>1646</v>
      </c>
      <c r="B1536" t="s">
        <v>1797</v>
      </c>
      <c r="C1536" t="s">
        <v>1648</v>
      </c>
      <c r="D1536">
        <v>16540</v>
      </c>
      <c r="E1536">
        <v>20.7</v>
      </c>
      <c r="F1536">
        <v>1320</v>
      </c>
      <c r="G1536">
        <v>9.9</v>
      </c>
      <c r="H1536">
        <v>1651</v>
      </c>
      <c r="I1536">
        <v>14.5</v>
      </c>
      <c r="J1536">
        <v>1776</v>
      </c>
      <c r="K1536">
        <v>26.7</v>
      </c>
      <c r="L1536">
        <v>1272</v>
      </c>
      <c r="M1536">
        <v>25.5</v>
      </c>
      <c r="N1536">
        <v>1682</v>
      </c>
      <c r="O1536" t="s">
        <v>24</v>
      </c>
      <c r="P1536">
        <v>0</v>
      </c>
      <c r="Q1536">
        <v>623448</v>
      </c>
      <c r="R1536" t="s">
        <v>809</v>
      </c>
      <c r="S1536" s="1">
        <v>141583</v>
      </c>
      <c r="T1536">
        <v>13</v>
      </c>
      <c r="U1536" s="2">
        <v>0</v>
      </c>
      <c r="V1536" s="3">
        <v>0.42</v>
      </c>
      <c r="W1536" s="3">
        <v>0.57999999999999996</v>
      </c>
      <c r="X1536" t="s">
        <v>1797</v>
      </c>
      <c r="Y1536" t="b">
        <v>0</v>
      </c>
    </row>
    <row r="1537" spans="1:25" x14ac:dyDescent="0.25">
      <c r="A1537" t="s">
        <v>1646</v>
      </c>
      <c r="B1537" t="s">
        <v>1798</v>
      </c>
      <c r="C1537" t="s">
        <v>1648</v>
      </c>
      <c r="D1537">
        <v>16550</v>
      </c>
      <c r="E1537">
        <v>9.6</v>
      </c>
      <c r="F1537">
        <v>1902</v>
      </c>
      <c r="G1537">
        <v>9.4</v>
      </c>
      <c r="H1537">
        <v>1732</v>
      </c>
      <c r="I1537">
        <v>36.5</v>
      </c>
      <c r="J1537">
        <v>1290</v>
      </c>
      <c r="K1537">
        <v>20.100000000000001</v>
      </c>
      <c r="L1537">
        <v>1525</v>
      </c>
      <c r="M1537">
        <v>30.7</v>
      </c>
      <c r="N1537">
        <v>1470</v>
      </c>
      <c r="O1537" t="s">
        <v>24</v>
      </c>
      <c r="P1537">
        <v>0</v>
      </c>
      <c r="Q1537">
        <v>685042</v>
      </c>
      <c r="R1537" t="s">
        <v>617</v>
      </c>
      <c r="S1537" s="1">
        <v>59370</v>
      </c>
      <c r="T1537">
        <v>38</v>
      </c>
      <c r="U1537" s="2">
        <v>0.02</v>
      </c>
      <c r="V1537" s="3">
        <v>0.44</v>
      </c>
      <c r="W1537" s="3">
        <v>0.56000000000000005</v>
      </c>
      <c r="X1537" t="s">
        <v>1798</v>
      </c>
      <c r="Y1537" t="b">
        <v>0</v>
      </c>
    </row>
    <row r="1538" spans="1:25" x14ac:dyDescent="0.25">
      <c r="A1538" t="s">
        <v>1646</v>
      </c>
      <c r="B1538" t="s">
        <v>1799</v>
      </c>
      <c r="C1538" t="s">
        <v>1648</v>
      </c>
      <c r="D1538">
        <v>16560</v>
      </c>
      <c r="E1538">
        <v>21.7</v>
      </c>
      <c r="F1538">
        <v>1252</v>
      </c>
      <c r="G1538">
        <v>9.6</v>
      </c>
      <c r="H1538">
        <v>1700</v>
      </c>
      <c r="I1538">
        <v>23.4</v>
      </c>
      <c r="J1538">
        <v>1597</v>
      </c>
      <c r="K1538">
        <v>24.2</v>
      </c>
      <c r="L1538">
        <v>1359</v>
      </c>
      <c r="M1538">
        <v>33.799999999999997</v>
      </c>
      <c r="N1538">
        <v>1361</v>
      </c>
      <c r="O1538" t="s">
        <v>24</v>
      </c>
      <c r="P1538">
        <v>0</v>
      </c>
      <c r="Q1538">
        <v>624069</v>
      </c>
      <c r="R1538" t="s">
        <v>156</v>
      </c>
      <c r="S1538" s="1">
        <v>9732</v>
      </c>
      <c r="T1538">
        <v>10.6</v>
      </c>
      <c r="U1538" s="2">
        <v>0.13</v>
      </c>
      <c r="V1538" s="3">
        <v>0.38</v>
      </c>
      <c r="W1538" s="3">
        <v>0.62</v>
      </c>
      <c r="X1538" t="s">
        <v>1799</v>
      </c>
      <c r="Y1538" t="b">
        <v>1</v>
      </c>
    </row>
    <row r="1539" spans="1:25" x14ac:dyDescent="0.25">
      <c r="A1539" t="s">
        <v>1646</v>
      </c>
      <c r="B1539" t="s">
        <v>1800</v>
      </c>
      <c r="C1539" t="s">
        <v>1648</v>
      </c>
      <c r="D1539">
        <v>16570</v>
      </c>
      <c r="E1539">
        <v>18.600000000000001</v>
      </c>
      <c r="F1539">
        <v>1492</v>
      </c>
      <c r="G1539">
        <v>11.5</v>
      </c>
      <c r="H1539">
        <v>1464</v>
      </c>
      <c r="I1539">
        <v>9.1</v>
      </c>
      <c r="J1539">
        <v>1864</v>
      </c>
      <c r="K1539">
        <v>18.899999999999999</v>
      </c>
      <c r="L1539">
        <v>1598</v>
      </c>
      <c r="M1539">
        <v>28.1</v>
      </c>
      <c r="N1539">
        <v>1572</v>
      </c>
      <c r="O1539" t="s">
        <v>24</v>
      </c>
      <c r="P1539">
        <v>0</v>
      </c>
      <c r="Q1539">
        <v>587733</v>
      </c>
      <c r="R1539" t="s">
        <v>156</v>
      </c>
      <c r="S1539" s="1">
        <v>13496</v>
      </c>
      <c r="T1539">
        <v>14.2</v>
      </c>
      <c r="U1539" s="2">
        <v>0.04</v>
      </c>
      <c r="V1539" s="3">
        <v>0.68</v>
      </c>
      <c r="W1539" s="3">
        <v>0.32</v>
      </c>
      <c r="X1539" t="s">
        <v>1800</v>
      </c>
      <c r="Y1539" t="b">
        <v>1</v>
      </c>
    </row>
    <row r="1540" spans="1:25" x14ac:dyDescent="0.25">
      <c r="A1540" t="s">
        <v>1646</v>
      </c>
      <c r="B1540" t="s">
        <v>1801</v>
      </c>
      <c r="C1540" t="s">
        <v>1648</v>
      </c>
      <c r="D1540">
        <v>16580</v>
      </c>
      <c r="E1540">
        <v>15.8</v>
      </c>
      <c r="F1540">
        <v>1709</v>
      </c>
      <c r="G1540">
        <v>9.6999999999999993</v>
      </c>
      <c r="H1540">
        <v>1686</v>
      </c>
      <c r="I1540">
        <v>12.5</v>
      </c>
      <c r="J1540">
        <v>1810</v>
      </c>
      <c r="K1540">
        <v>17.3</v>
      </c>
      <c r="L1540">
        <v>1722</v>
      </c>
      <c r="M1540">
        <v>35.5</v>
      </c>
      <c r="N1540">
        <v>1296</v>
      </c>
      <c r="O1540" t="s">
        <v>24</v>
      </c>
      <c r="P1540">
        <v>0</v>
      </c>
      <c r="Q1540">
        <v>587682</v>
      </c>
      <c r="R1540" t="s">
        <v>971</v>
      </c>
      <c r="S1540" s="1">
        <v>22998</v>
      </c>
      <c r="T1540">
        <v>26.5</v>
      </c>
      <c r="U1540" s="2">
        <v>0.04</v>
      </c>
      <c r="V1540" s="3">
        <v>0.48</v>
      </c>
      <c r="W1540" s="3">
        <v>0.52</v>
      </c>
      <c r="X1540" t="s">
        <v>1801</v>
      </c>
      <c r="Y1540" t="b">
        <v>0</v>
      </c>
    </row>
    <row r="1541" spans="1:25" x14ac:dyDescent="0.25">
      <c r="A1541" t="s">
        <v>1646</v>
      </c>
      <c r="B1541" t="s">
        <v>1802</v>
      </c>
      <c r="C1541" t="s">
        <v>1648</v>
      </c>
      <c r="D1541">
        <v>16590</v>
      </c>
      <c r="E1541">
        <v>17</v>
      </c>
      <c r="F1541">
        <v>1623</v>
      </c>
      <c r="G1541">
        <v>9.1999999999999993</v>
      </c>
      <c r="H1541">
        <v>1758</v>
      </c>
      <c r="I1541">
        <v>32.299999999999997</v>
      </c>
      <c r="J1541">
        <v>1393</v>
      </c>
      <c r="K1541">
        <v>15.8</v>
      </c>
      <c r="L1541">
        <v>1883</v>
      </c>
      <c r="M1541">
        <v>56.9</v>
      </c>
      <c r="N1541">
        <v>644</v>
      </c>
      <c r="O1541" t="s">
        <v>24</v>
      </c>
      <c r="P1541">
        <v>0</v>
      </c>
      <c r="Q1541">
        <v>670641</v>
      </c>
      <c r="R1541" t="s">
        <v>469</v>
      </c>
      <c r="S1541" s="1">
        <v>28851</v>
      </c>
      <c r="T1541">
        <v>26.3</v>
      </c>
      <c r="U1541" s="2">
        <v>0.13</v>
      </c>
      <c r="V1541" s="3">
        <v>0.51</v>
      </c>
      <c r="W1541" s="3">
        <v>0.49</v>
      </c>
      <c r="X1541" t="s">
        <v>1802</v>
      </c>
      <c r="Y1541" t="b">
        <v>0</v>
      </c>
    </row>
    <row r="1542" spans="1:25" x14ac:dyDescent="0.25">
      <c r="A1542" t="s">
        <v>1646</v>
      </c>
      <c r="B1542" t="s">
        <v>1803</v>
      </c>
      <c r="C1542" t="s">
        <v>1648</v>
      </c>
      <c r="D1542">
        <v>16600</v>
      </c>
      <c r="E1542">
        <v>14.6</v>
      </c>
      <c r="F1542">
        <v>1773</v>
      </c>
      <c r="G1542">
        <v>10.6</v>
      </c>
      <c r="H1542">
        <v>1571</v>
      </c>
      <c r="I1542">
        <v>33.299999999999997</v>
      </c>
      <c r="J1542">
        <v>1369</v>
      </c>
      <c r="K1542">
        <v>20.6</v>
      </c>
      <c r="L1542">
        <v>1506</v>
      </c>
      <c r="M1542">
        <v>44</v>
      </c>
      <c r="N1542">
        <v>989</v>
      </c>
      <c r="O1542" t="s">
        <v>24</v>
      </c>
      <c r="P1542">
        <v>6</v>
      </c>
      <c r="Q1542">
        <v>625248</v>
      </c>
      <c r="R1542" t="s">
        <v>469</v>
      </c>
      <c r="S1542" s="1">
        <v>26110</v>
      </c>
      <c r="T1542">
        <v>20</v>
      </c>
      <c r="U1542" s="2">
        <v>0.16</v>
      </c>
      <c r="V1542" s="3">
        <v>0.65</v>
      </c>
      <c r="W1542" s="3">
        <v>0.35</v>
      </c>
      <c r="X1542" t="s">
        <v>1803</v>
      </c>
      <c r="Y1542" t="b">
        <v>0</v>
      </c>
    </row>
    <row r="1543" spans="1:25" x14ac:dyDescent="0.25">
      <c r="A1543" t="s">
        <v>1646</v>
      </c>
      <c r="B1543" t="s">
        <v>1804</v>
      </c>
      <c r="C1543" t="s">
        <v>1648</v>
      </c>
      <c r="D1543">
        <v>16610</v>
      </c>
      <c r="E1543">
        <v>15.9</v>
      </c>
      <c r="F1543">
        <v>1704</v>
      </c>
      <c r="G1543">
        <v>11.3</v>
      </c>
      <c r="H1543">
        <v>1487</v>
      </c>
      <c r="I1543">
        <v>22.2</v>
      </c>
      <c r="J1543">
        <v>1633</v>
      </c>
      <c r="K1543">
        <v>18</v>
      </c>
      <c r="L1543">
        <v>1667</v>
      </c>
      <c r="M1543">
        <v>46.7</v>
      </c>
      <c r="N1543">
        <v>903</v>
      </c>
      <c r="O1543" t="s">
        <v>24</v>
      </c>
      <c r="P1543">
        <v>0</v>
      </c>
      <c r="Q1543">
        <v>131568</v>
      </c>
      <c r="R1543" t="s">
        <v>1425</v>
      </c>
      <c r="S1543" s="1">
        <v>23278</v>
      </c>
      <c r="T1543">
        <v>30.6</v>
      </c>
      <c r="U1543" s="2">
        <v>0.03</v>
      </c>
      <c r="V1543" s="3">
        <v>0.61</v>
      </c>
      <c r="W1543" s="3">
        <v>0.39</v>
      </c>
      <c r="X1543" t="s">
        <v>1804</v>
      </c>
      <c r="Y1543" t="b">
        <v>0</v>
      </c>
    </row>
    <row r="1544" spans="1:25" x14ac:dyDescent="0.25">
      <c r="A1544" t="s">
        <v>1646</v>
      </c>
      <c r="B1544" t="s">
        <v>1805</v>
      </c>
      <c r="C1544" t="s">
        <v>1648</v>
      </c>
      <c r="D1544">
        <v>16620</v>
      </c>
      <c r="E1544">
        <v>16.399999999999999</v>
      </c>
      <c r="F1544">
        <v>1669</v>
      </c>
      <c r="G1544">
        <v>9.6999999999999993</v>
      </c>
      <c r="H1544">
        <v>1687</v>
      </c>
      <c r="I1544">
        <v>7</v>
      </c>
      <c r="J1544">
        <v>1892</v>
      </c>
      <c r="K1544">
        <v>21.3</v>
      </c>
      <c r="L1544">
        <v>1466</v>
      </c>
      <c r="M1544">
        <v>25</v>
      </c>
      <c r="N1544">
        <v>1704</v>
      </c>
      <c r="O1544" t="s">
        <v>24</v>
      </c>
      <c r="P1544">
        <v>0</v>
      </c>
      <c r="Q1544">
        <v>699786</v>
      </c>
      <c r="R1544" t="s">
        <v>156</v>
      </c>
      <c r="S1544" s="1">
        <v>3652</v>
      </c>
      <c r="T1544">
        <v>16.8</v>
      </c>
      <c r="U1544" s="2">
        <v>0.06</v>
      </c>
      <c r="V1544" s="3">
        <v>0.44</v>
      </c>
      <c r="W1544" s="3">
        <v>0.56000000000000005</v>
      </c>
      <c r="X1544" t="s">
        <v>1805</v>
      </c>
      <c r="Y1544" t="b">
        <v>1</v>
      </c>
    </row>
    <row r="1545" spans="1:25" x14ac:dyDescent="0.25">
      <c r="A1545" t="s">
        <v>1646</v>
      </c>
      <c r="B1545" t="s">
        <v>1806</v>
      </c>
      <c r="C1545" t="s">
        <v>1648</v>
      </c>
      <c r="D1545">
        <v>16630</v>
      </c>
      <c r="E1545">
        <v>22.3</v>
      </c>
      <c r="F1545">
        <v>1203</v>
      </c>
      <c r="G1545">
        <v>11.2</v>
      </c>
      <c r="H1545">
        <v>1501</v>
      </c>
      <c r="I1545">
        <v>12.6</v>
      </c>
      <c r="J1545">
        <v>1807</v>
      </c>
      <c r="K1545">
        <v>38.5</v>
      </c>
      <c r="L1545">
        <v>1011</v>
      </c>
      <c r="M1545">
        <v>28.2</v>
      </c>
      <c r="N1545">
        <v>1570</v>
      </c>
      <c r="O1545" t="s">
        <v>24</v>
      </c>
      <c r="P1545">
        <v>0</v>
      </c>
      <c r="Q1545">
        <v>589136</v>
      </c>
      <c r="R1545" t="s">
        <v>65</v>
      </c>
      <c r="S1545" s="1">
        <v>5316</v>
      </c>
      <c r="T1545">
        <v>13.6</v>
      </c>
      <c r="U1545" s="2">
        <v>0.03</v>
      </c>
      <c r="V1545" s="3">
        <v>0.37</v>
      </c>
      <c r="W1545" s="3">
        <v>0.63</v>
      </c>
      <c r="X1545" t="s">
        <v>1806</v>
      </c>
      <c r="Y1545" t="b">
        <v>0</v>
      </c>
    </row>
    <row r="1546" spans="1:25" x14ac:dyDescent="0.25">
      <c r="A1546" t="s">
        <v>1646</v>
      </c>
      <c r="B1546" t="s">
        <v>1807</v>
      </c>
      <c r="C1546" t="s">
        <v>1648</v>
      </c>
      <c r="D1546">
        <v>16640</v>
      </c>
      <c r="E1546">
        <v>16.7</v>
      </c>
      <c r="F1546">
        <v>1651</v>
      </c>
      <c r="G1546">
        <v>11.2</v>
      </c>
      <c r="H1546">
        <v>1502</v>
      </c>
      <c r="I1546">
        <v>36.700000000000003</v>
      </c>
      <c r="J1546">
        <v>1284</v>
      </c>
      <c r="K1546">
        <v>26.2</v>
      </c>
      <c r="L1546">
        <v>1290</v>
      </c>
      <c r="M1546">
        <v>32.5</v>
      </c>
      <c r="N1546">
        <v>1401</v>
      </c>
      <c r="O1546" t="s">
        <v>24</v>
      </c>
      <c r="P1546">
        <v>0</v>
      </c>
      <c r="Q1546">
        <v>631854</v>
      </c>
      <c r="R1546" t="s">
        <v>469</v>
      </c>
      <c r="S1546" s="1">
        <v>6750</v>
      </c>
      <c r="T1546">
        <v>14.7</v>
      </c>
      <c r="U1546" s="2">
        <v>0.02</v>
      </c>
      <c r="V1546" s="3">
        <v>0.54</v>
      </c>
      <c r="W1546" s="3">
        <v>0.46</v>
      </c>
      <c r="X1546" t="s">
        <v>1807</v>
      </c>
      <c r="Y1546" t="b">
        <v>0</v>
      </c>
    </row>
    <row r="1547" spans="1:25" x14ac:dyDescent="0.25">
      <c r="A1547" t="s">
        <v>1646</v>
      </c>
      <c r="B1547" t="s">
        <v>1808</v>
      </c>
      <c r="C1547" t="s">
        <v>1648</v>
      </c>
      <c r="D1547">
        <v>16650</v>
      </c>
      <c r="E1547">
        <v>16.100000000000001</v>
      </c>
      <c r="F1547">
        <v>1693</v>
      </c>
      <c r="G1547">
        <v>13.6</v>
      </c>
      <c r="H1547">
        <v>1237</v>
      </c>
      <c r="I1547">
        <v>15.3</v>
      </c>
      <c r="J1547">
        <v>1759</v>
      </c>
      <c r="K1547">
        <v>18</v>
      </c>
      <c r="L1547">
        <v>1668</v>
      </c>
      <c r="M1547">
        <v>38.200000000000003</v>
      </c>
      <c r="N1547">
        <v>1182</v>
      </c>
      <c r="O1547" t="s">
        <v>24</v>
      </c>
      <c r="P1547">
        <v>0</v>
      </c>
      <c r="Q1547">
        <v>660767</v>
      </c>
      <c r="R1547" t="s">
        <v>514</v>
      </c>
      <c r="S1547" s="1">
        <v>7887</v>
      </c>
      <c r="T1547">
        <v>17.7</v>
      </c>
      <c r="U1547" s="2">
        <v>0.03</v>
      </c>
      <c r="V1547" s="3">
        <v>0.66</v>
      </c>
      <c r="W1547" s="3">
        <v>0.34</v>
      </c>
      <c r="X1547" t="s">
        <v>1808</v>
      </c>
      <c r="Y1547" t="b">
        <v>0</v>
      </c>
    </row>
    <row r="1548" spans="1:25" x14ac:dyDescent="0.25">
      <c r="A1548" t="s">
        <v>1646</v>
      </c>
      <c r="B1548" t="s">
        <v>1809</v>
      </c>
      <c r="C1548" t="s">
        <v>1648</v>
      </c>
      <c r="D1548">
        <v>16660</v>
      </c>
      <c r="E1548">
        <v>21.3</v>
      </c>
      <c r="F1548">
        <v>1281</v>
      </c>
      <c r="G1548">
        <v>12.3</v>
      </c>
      <c r="H1548">
        <v>1378</v>
      </c>
      <c r="I1548">
        <v>11.9</v>
      </c>
      <c r="J1548">
        <v>1824</v>
      </c>
      <c r="K1548">
        <v>18.399999999999999</v>
      </c>
      <c r="L1548">
        <v>1634</v>
      </c>
      <c r="M1548">
        <v>27.9</v>
      </c>
      <c r="N1548">
        <v>1580</v>
      </c>
      <c r="O1548" t="s">
        <v>24</v>
      </c>
      <c r="P1548">
        <v>0</v>
      </c>
      <c r="Q1548">
        <v>661136</v>
      </c>
      <c r="R1548" t="s">
        <v>777</v>
      </c>
      <c r="S1548" s="1">
        <v>10010</v>
      </c>
      <c r="T1548">
        <v>11.2</v>
      </c>
      <c r="U1548" s="2">
        <v>0.03</v>
      </c>
      <c r="V1548" s="3">
        <v>0.72</v>
      </c>
      <c r="W1548" s="3">
        <v>0.28000000000000003</v>
      </c>
      <c r="X1548" t="s">
        <v>1809</v>
      </c>
      <c r="Y1548" t="b">
        <v>0</v>
      </c>
    </row>
    <row r="1549" spans="1:25" x14ac:dyDescent="0.25">
      <c r="A1549" t="s">
        <v>1646</v>
      </c>
      <c r="B1549" t="s">
        <v>1810</v>
      </c>
      <c r="C1549" t="s">
        <v>1648</v>
      </c>
      <c r="D1549">
        <v>16670</v>
      </c>
      <c r="E1549">
        <v>14.3</v>
      </c>
      <c r="F1549">
        <v>1786</v>
      </c>
      <c r="G1549">
        <v>13.6</v>
      </c>
      <c r="H1549">
        <v>1238</v>
      </c>
      <c r="I1549">
        <v>13.6</v>
      </c>
      <c r="J1549">
        <v>1789</v>
      </c>
      <c r="K1549">
        <v>27.5</v>
      </c>
      <c r="L1549">
        <v>1250</v>
      </c>
      <c r="M1549">
        <v>60.8</v>
      </c>
      <c r="N1549">
        <v>567</v>
      </c>
      <c r="O1549" t="s">
        <v>24</v>
      </c>
      <c r="P1549">
        <v>0</v>
      </c>
      <c r="Q1549">
        <v>131465</v>
      </c>
      <c r="R1549" t="s">
        <v>83</v>
      </c>
      <c r="S1549" s="1">
        <v>27655</v>
      </c>
      <c r="T1549">
        <v>39</v>
      </c>
      <c r="U1549" s="2">
        <v>0.18</v>
      </c>
      <c r="V1549" s="3">
        <v>0.66</v>
      </c>
      <c r="W1549" s="3">
        <v>0.34</v>
      </c>
      <c r="X1549" t="s">
        <v>1810</v>
      </c>
      <c r="Y1549" t="b">
        <v>0</v>
      </c>
    </row>
    <row r="1550" spans="1:25" x14ac:dyDescent="0.25">
      <c r="A1550" t="s">
        <v>1646</v>
      </c>
      <c r="B1550" t="s">
        <v>1811</v>
      </c>
      <c r="C1550" t="s">
        <v>1648</v>
      </c>
      <c r="D1550">
        <v>16680</v>
      </c>
      <c r="E1550">
        <v>11.1</v>
      </c>
      <c r="F1550">
        <v>1896</v>
      </c>
      <c r="G1550">
        <v>9.1</v>
      </c>
      <c r="H1550">
        <v>1779</v>
      </c>
      <c r="I1550">
        <v>23</v>
      </c>
      <c r="J1550">
        <v>1611</v>
      </c>
      <c r="K1550">
        <v>18.100000000000001</v>
      </c>
      <c r="L1550">
        <v>1660</v>
      </c>
      <c r="M1550">
        <v>21.3</v>
      </c>
      <c r="N1550">
        <v>1832</v>
      </c>
      <c r="O1550" t="s">
        <v>24</v>
      </c>
      <c r="P1550">
        <v>0</v>
      </c>
      <c r="Q1550">
        <v>716221</v>
      </c>
      <c r="R1550" t="s">
        <v>971</v>
      </c>
      <c r="S1550" s="1">
        <v>36654</v>
      </c>
      <c r="T1550">
        <v>30.2</v>
      </c>
      <c r="U1550" s="2">
        <v>0</v>
      </c>
      <c r="V1550" s="3">
        <v>0.66</v>
      </c>
      <c r="W1550" s="3">
        <v>0.34</v>
      </c>
      <c r="X1550" t="s">
        <v>1811</v>
      </c>
      <c r="Y1550" t="b">
        <v>0</v>
      </c>
    </row>
    <row r="1551" spans="1:25" x14ac:dyDescent="0.25">
      <c r="A1551" t="s">
        <v>1646</v>
      </c>
      <c r="B1551" t="s">
        <v>1812</v>
      </c>
      <c r="C1551" t="s">
        <v>1648</v>
      </c>
      <c r="D1551">
        <v>16690</v>
      </c>
      <c r="E1551">
        <v>16.7</v>
      </c>
      <c r="F1551">
        <v>1652</v>
      </c>
      <c r="G1551">
        <v>9.1999999999999993</v>
      </c>
      <c r="H1551">
        <v>1760</v>
      </c>
      <c r="I1551">
        <v>27.6</v>
      </c>
      <c r="J1551">
        <v>1502</v>
      </c>
      <c r="K1551">
        <v>33.6</v>
      </c>
      <c r="L1551">
        <v>1120</v>
      </c>
      <c r="M1551">
        <v>22</v>
      </c>
      <c r="N1551">
        <v>1809</v>
      </c>
      <c r="O1551" t="s">
        <v>24</v>
      </c>
      <c r="P1551">
        <v>0</v>
      </c>
      <c r="Q1551">
        <v>692626</v>
      </c>
      <c r="R1551" t="s">
        <v>42</v>
      </c>
      <c r="S1551" s="1">
        <v>20774</v>
      </c>
      <c r="T1551">
        <v>15.1</v>
      </c>
      <c r="U1551" s="2">
        <v>0.01</v>
      </c>
      <c r="V1551" s="3">
        <v>0.56000000000000005</v>
      </c>
      <c r="W1551" s="3">
        <v>0.44</v>
      </c>
      <c r="X1551" t="s">
        <v>1812</v>
      </c>
      <c r="Y1551" t="b">
        <v>0</v>
      </c>
    </row>
    <row r="1552" spans="1:25" x14ac:dyDescent="0.25">
      <c r="A1552" t="s">
        <v>1646</v>
      </c>
      <c r="B1552" t="s">
        <v>1813</v>
      </c>
      <c r="C1552" t="s">
        <v>1648</v>
      </c>
      <c r="D1552">
        <v>16700</v>
      </c>
      <c r="E1552">
        <v>12.8</v>
      </c>
      <c r="F1552">
        <v>1854</v>
      </c>
      <c r="G1552">
        <v>8.8000000000000007</v>
      </c>
      <c r="H1552">
        <v>1821</v>
      </c>
      <c r="I1552">
        <v>12.7</v>
      </c>
      <c r="J1552">
        <v>1804</v>
      </c>
      <c r="K1552">
        <v>16</v>
      </c>
      <c r="L1552">
        <v>1860</v>
      </c>
      <c r="M1552">
        <v>37.5</v>
      </c>
      <c r="N1552">
        <v>1219</v>
      </c>
      <c r="O1552" t="s">
        <v>24</v>
      </c>
      <c r="P1552">
        <v>0</v>
      </c>
      <c r="Q1552">
        <v>649973</v>
      </c>
      <c r="R1552" t="s">
        <v>1142</v>
      </c>
      <c r="S1552" s="1">
        <v>23690</v>
      </c>
      <c r="T1552">
        <v>22.4</v>
      </c>
      <c r="U1552" s="2">
        <v>0</v>
      </c>
      <c r="V1552" s="3">
        <v>0.72</v>
      </c>
      <c r="W1552" s="3">
        <v>0.28000000000000003</v>
      </c>
      <c r="X1552" t="s">
        <v>1813</v>
      </c>
      <c r="Y1552" t="b">
        <v>0</v>
      </c>
    </row>
    <row r="1553" spans="1:25" x14ac:dyDescent="0.25">
      <c r="A1553" t="s">
        <v>1646</v>
      </c>
      <c r="B1553" t="s">
        <v>1814</v>
      </c>
      <c r="C1553" t="s">
        <v>1648</v>
      </c>
      <c r="D1553">
        <v>16710</v>
      </c>
      <c r="E1553">
        <v>17.600000000000001</v>
      </c>
      <c r="F1553">
        <v>1584</v>
      </c>
      <c r="G1553">
        <v>8.3000000000000007</v>
      </c>
      <c r="H1553">
        <v>1863</v>
      </c>
      <c r="I1553">
        <v>11.4</v>
      </c>
      <c r="J1553">
        <v>1833</v>
      </c>
      <c r="K1553">
        <v>24.4</v>
      </c>
      <c r="L1553">
        <v>1355</v>
      </c>
      <c r="M1553">
        <v>38.700000000000003</v>
      </c>
      <c r="N1553">
        <v>1161</v>
      </c>
      <c r="O1553" t="s">
        <v>24</v>
      </c>
      <c r="P1553">
        <v>0</v>
      </c>
      <c r="Q1553">
        <v>609294</v>
      </c>
      <c r="R1553" t="s">
        <v>65</v>
      </c>
      <c r="S1553" s="1">
        <v>17730</v>
      </c>
      <c r="T1553">
        <v>14.5</v>
      </c>
      <c r="U1553" s="2">
        <v>0.04</v>
      </c>
      <c r="V1553" s="3">
        <v>0.3</v>
      </c>
      <c r="W1553" s="3">
        <v>0.7</v>
      </c>
      <c r="X1553" t="s">
        <v>1814</v>
      </c>
      <c r="Y1553" t="b">
        <v>0</v>
      </c>
    </row>
    <row r="1554" spans="1:25" x14ac:dyDescent="0.25">
      <c r="A1554" t="s">
        <v>1646</v>
      </c>
      <c r="B1554" t="s">
        <v>1815</v>
      </c>
      <c r="C1554" t="s">
        <v>1648</v>
      </c>
      <c r="D1554">
        <v>16720</v>
      </c>
      <c r="E1554">
        <v>26.6</v>
      </c>
      <c r="F1554">
        <v>902</v>
      </c>
      <c r="G1554">
        <v>10.199999999999999</v>
      </c>
      <c r="H1554">
        <v>1624</v>
      </c>
      <c r="I1554">
        <v>17.3</v>
      </c>
      <c r="J1554">
        <v>1721</v>
      </c>
      <c r="K1554">
        <v>29.7</v>
      </c>
      <c r="L1554">
        <v>1190</v>
      </c>
      <c r="M1554">
        <v>21.2</v>
      </c>
      <c r="N1554">
        <v>1836</v>
      </c>
      <c r="O1554" t="s">
        <v>24</v>
      </c>
      <c r="P1554">
        <v>0</v>
      </c>
      <c r="Q1554">
        <v>609267</v>
      </c>
      <c r="R1554" t="s">
        <v>65</v>
      </c>
      <c r="S1554" s="1">
        <v>1063</v>
      </c>
      <c r="T1554">
        <v>2.1</v>
      </c>
      <c r="U1554" s="2">
        <v>0.01</v>
      </c>
      <c r="V1554" s="3">
        <v>0.55000000000000004</v>
      </c>
      <c r="W1554" s="3">
        <v>0.45</v>
      </c>
      <c r="X1554" t="s">
        <v>1815</v>
      </c>
      <c r="Y1554" t="b">
        <v>0</v>
      </c>
    </row>
    <row r="1555" spans="1:25" x14ac:dyDescent="0.25">
      <c r="A1555" t="s">
        <v>1646</v>
      </c>
      <c r="B1555" t="s">
        <v>1816</v>
      </c>
      <c r="C1555" t="s">
        <v>1648</v>
      </c>
      <c r="D1555">
        <v>16730</v>
      </c>
      <c r="E1555">
        <v>20.2</v>
      </c>
      <c r="F1555">
        <v>1358</v>
      </c>
      <c r="G1555">
        <v>8.3000000000000007</v>
      </c>
      <c r="H1555">
        <v>1864</v>
      </c>
      <c r="I1555">
        <v>7.3</v>
      </c>
      <c r="J1555">
        <v>1889</v>
      </c>
      <c r="K1555">
        <v>25.5</v>
      </c>
      <c r="L1555">
        <v>1317</v>
      </c>
      <c r="M1555">
        <v>33.4</v>
      </c>
      <c r="N1555">
        <v>1376</v>
      </c>
      <c r="O1555" t="s">
        <v>24</v>
      </c>
      <c r="P1555">
        <v>0</v>
      </c>
      <c r="Q1555">
        <v>589283</v>
      </c>
      <c r="R1555" t="s">
        <v>65</v>
      </c>
      <c r="S1555" s="1">
        <v>30026</v>
      </c>
      <c r="T1555">
        <v>12.3</v>
      </c>
      <c r="U1555" s="2">
        <v>0.04</v>
      </c>
      <c r="V1555" s="3">
        <v>0.41</v>
      </c>
      <c r="W1555" s="3">
        <v>0.59</v>
      </c>
      <c r="X1555" t="s">
        <v>1816</v>
      </c>
      <c r="Y1555" t="b">
        <v>0</v>
      </c>
    </row>
    <row r="1556" spans="1:25" x14ac:dyDescent="0.25">
      <c r="A1556" t="s">
        <v>1646</v>
      </c>
      <c r="B1556" t="s">
        <v>1817</v>
      </c>
      <c r="C1556" t="s">
        <v>1648</v>
      </c>
      <c r="D1556">
        <v>16740</v>
      </c>
      <c r="E1556">
        <v>14.1</v>
      </c>
      <c r="F1556">
        <v>1797</v>
      </c>
      <c r="G1556">
        <v>10.6</v>
      </c>
      <c r="H1556">
        <v>1574</v>
      </c>
      <c r="I1556">
        <v>19.5</v>
      </c>
      <c r="J1556">
        <v>1689</v>
      </c>
      <c r="K1556">
        <v>24.5</v>
      </c>
      <c r="L1556">
        <v>1352</v>
      </c>
      <c r="M1556">
        <v>44.4</v>
      </c>
      <c r="N1556">
        <v>976</v>
      </c>
      <c r="O1556" t="s">
        <v>24</v>
      </c>
      <c r="P1556">
        <v>0</v>
      </c>
      <c r="Q1556">
        <v>131680</v>
      </c>
      <c r="R1556" t="s">
        <v>565</v>
      </c>
      <c r="S1556" s="1">
        <v>47337</v>
      </c>
      <c r="T1556">
        <v>39.299999999999997</v>
      </c>
      <c r="U1556" s="2">
        <v>0</v>
      </c>
      <c r="V1556" s="3">
        <v>0.6</v>
      </c>
      <c r="W1556" s="3">
        <v>0.4</v>
      </c>
      <c r="X1556" t="s">
        <v>1817</v>
      </c>
      <c r="Y1556" t="b">
        <v>0</v>
      </c>
    </row>
    <row r="1557" spans="1:25" x14ac:dyDescent="0.25">
      <c r="A1557" t="s">
        <v>1646</v>
      </c>
      <c r="B1557" t="s">
        <v>1818</v>
      </c>
      <c r="C1557" t="s">
        <v>1648</v>
      </c>
      <c r="D1557">
        <v>16750</v>
      </c>
      <c r="E1557">
        <v>19.3</v>
      </c>
      <c r="F1557">
        <v>1441</v>
      </c>
      <c r="G1557">
        <v>10.1</v>
      </c>
      <c r="H1557">
        <v>1632</v>
      </c>
      <c r="I1557">
        <v>27.8</v>
      </c>
      <c r="J1557">
        <v>1498</v>
      </c>
      <c r="K1557">
        <v>22.4</v>
      </c>
      <c r="L1557">
        <v>1422</v>
      </c>
      <c r="M1557">
        <v>22.7</v>
      </c>
      <c r="N1557">
        <v>1781</v>
      </c>
      <c r="O1557" t="s">
        <v>24</v>
      </c>
      <c r="P1557">
        <v>0</v>
      </c>
      <c r="Q1557">
        <v>622848</v>
      </c>
      <c r="R1557" t="s">
        <v>469</v>
      </c>
      <c r="S1557" s="1">
        <v>30690</v>
      </c>
      <c r="T1557">
        <v>14</v>
      </c>
      <c r="U1557" s="2">
        <v>0.05</v>
      </c>
      <c r="V1557" s="3">
        <v>0.44</v>
      </c>
      <c r="W1557" s="3">
        <v>0.56000000000000005</v>
      </c>
      <c r="X1557" t="s">
        <v>1818</v>
      </c>
      <c r="Y1557" t="b">
        <v>0</v>
      </c>
    </row>
    <row r="1558" spans="1:25" x14ac:dyDescent="0.25">
      <c r="A1558" t="s">
        <v>1646</v>
      </c>
      <c r="B1558" t="s">
        <v>1819</v>
      </c>
      <c r="C1558" t="s">
        <v>1648</v>
      </c>
      <c r="D1558">
        <v>16760</v>
      </c>
      <c r="E1558">
        <v>20</v>
      </c>
      <c r="F1558">
        <v>1373</v>
      </c>
      <c r="G1558">
        <v>8.6</v>
      </c>
      <c r="H1558">
        <v>1843</v>
      </c>
      <c r="I1558">
        <v>16</v>
      </c>
      <c r="J1558">
        <v>1743</v>
      </c>
      <c r="K1558">
        <v>17.3</v>
      </c>
      <c r="L1558">
        <v>1723</v>
      </c>
      <c r="M1558">
        <v>29.4</v>
      </c>
      <c r="N1558">
        <v>1522</v>
      </c>
      <c r="O1558" t="s">
        <v>24</v>
      </c>
      <c r="P1558">
        <v>0</v>
      </c>
      <c r="Q1558">
        <v>650231</v>
      </c>
      <c r="R1558" t="s">
        <v>1142</v>
      </c>
      <c r="S1558" s="1">
        <v>33148</v>
      </c>
      <c r="T1558">
        <v>26.4</v>
      </c>
      <c r="U1558" s="2">
        <v>0</v>
      </c>
      <c r="V1558" s="3">
        <v>0.56999999999999995</v>
      </c>
      <c r="W1558" s="3">
        <v>0.43</v>
      </c>
      <c r="X1558" t="s">
        <v>1819</v>
      </c>
      <c r="Y1558" t="b">
        <v>0</v>
      </c>
    </row>
    <row r="1559" spans="1:25" x14ac:dyDescent="0.25">
      <c r="A1559" t="s">
        <v>1646</v>
      </c>
      <c r="B1559" t="s">
        <v>1820</v>
      </c>
      <c r="C1559" t="s">
        <v>1648</v>
      </c>
      <c r="D1559">
        <v>16770</v>
      </c>
      <c r="E1559">
        <v>18.100000000000001</v>
      </c>
      <c r="F1559">
        <v>1543</v>
      </c>
      <c r="G1559">
        <v>12.6</v>
      </c>
      <c r="H1559">
        <v>1347</v>
      </c>
      <c r="I1559">
        <v>23.5</v>
      </c>
      <c r="J1559">
        <v>1595</v>
      </c>
      <c r="K1559">
        <v>25.7</v>
      </c>
      <c r="L1559">
        <v>1308</v>
      </c>
      <c r="M1559">
        <v>33.799999999999997</v>
      </c>
      <c r="N1559">
        <v>1362</v>
      </c>
      <c r="O1559" t="s">
        <v>24</v>
      </c>
      <c r="P1559">
        <v>0</v>
      </c>
      <c r="Q1559">
        <v>131364</v>
      </c>
      <c r="R1559" t="s">
        <v>727</v>
      </c>
      <c r="S1559" s="1">
        <v>70633</v>
      </c>
      <c r="T1559">
        <v>18.7</v>
      </c>
      <c r="U1559" s="2">
        <v>0.01</v>
      </c>
      <c r="V1559" s="3">
        <v>0.62</v>
      </c>
      <c r="W1559" s="3">
        <v>0.38</v>
      </c>
      <c r="X1559" t="s">
        <v>1820</v>
      </c>
      <c r="Y1559" t="b">
        <v>0</v>
      </c>
    </row>
    <row r="1560" spans="1:25" x14ac:dyDescent="0.25">
      <c r="A1560" t="s">
        <v>1646</v>
      </c>
      <c r="B1560" t="s">
        <v>1821</v>
      </c>
      <c r="C1560" t="s">
        <v>1648</v>
      </c>
      <c r="D1560">
        <v>16780</v>
      </c>
      <c r="E1560">
        <v>11.6</v>
      </c>
      <c r="F1560">
        <v>1884</v>
      </c>
      <c r="G1560">
        <v>11.6</v>
      </c>
      <c r="H1560">
        <v>1454</v>
      </c>
      <c r="I1560">
        <v>35.799999999999997</v>
      </c>
      <c r="J1560">
        <v>1306</v>
      </c>
      <c r="K1560">
        <v>15.9</v>
      </c>
      <c r="L1560">
        <v>1876</v>
      </c>
      <c r="M1560">
        <v>35.5</v>
      </c>
      <c r="N1560">
        <v>1298</v>
      </c>
      <c r="O1560" t="s">
        <v>24</v>
      </c>
      <c r="P1560">
        <v>0</v>
      </c>
      <c r="Q1560">
        <v>691279</v>
      </c>
      <c r="R1560" t="s">
        <v>469</v>
      </c>
      <c r="S1560" s="1">
        <v>18233</v>
      </c>
      <c r="T1560">
        <v>36.799999999999997</v>
      </c>
      <c r="U1560" s="2">
        <v>0.12</v>
      </c>
      <c r="V1560" s="3">
        <v>0.43</v>
      </c>
      <c r="W1560" s="3">
        <v>0.56999999999999995</v>
      </c>
      <c r="X1560" t="s">
        <v>1821</v>
      </c>
      <c r="Y1560" t="b">
        <v>0</v>
      </c>
    </row>
    <row r="1561" spans="1:25" x14ac:dyDescent="0.25">
      <c r="A1561" t="s">
        <v>1646</v>
      </c>
      <c r="B1561" t="s">
        <v>1822</v>
      </c>
      <c r="C1561" t="s">
        <v>1648</v>
      </c>
      <c r="D1561">
        <v>16790</v>
      </c>
      <c r="E1561">
        <v>18.8</v>
      </c>
      <c r="F1561">
        <v>1478</v>
      </c>
      <c r="G1561">
        <v>10.8</v>
      </c>
      <c r="H1561">
        <v>1550</v>
      </c>
      <c r="I1561">
        <v>24.9</v>
      </c>
      <c r="J1561">
        <v>1564</v>
      </c>
      <c r="K1561">
        <v>42.6</v>
      </c>
      <c r="L1561">
        <v>929</v>
      </c>
      <c r="M1561">
        <v>31.7</v>
      </c>
      <c r="N1561">
        <v>1438</v>
      </c>
      <c r="O1561" t="s">
        <v>24</v>
      </c>
      <c r="P1561">
        <v>0</v>
      </c>
      <c r="Q1561">
        <v>624081</v>
      </c>
      <c r="R1561" t="s">
        <v>156</v>
      </c>
      <c r="S1561" s="1">
        <v>7516</v>
      </c>
      <c r="T1561">
        <v>16.7</v>
      </c>
      <c r="U1561" s="2">
        <v>0.12</v>
      </c>
      <c r="V1561" s="3">
        <v>0.26</v>
      </c>
      <c r="W1561" s="3">
        <v>0.74</v>
      </c>
      <c r="X1561" t="s">
        <v>1822</v>
      </c>
      <c r="Y1561" t="b">
        <v>1</v>
      </c>
    </row>
    <row r="1562" spans="1:25" x14ac:dyDescent="0.25">
      <c r="A1562" t="s">
        <v>1646</v>
      </c>
      <c r="B1562" t="s">
        <v>1823</v>
      </c>
      <c r="C1562" t="s">
        <v>1648</v>
      </c>
      <c r="D1562">
        <v>16800</v>
      </c>
      <c r="E1562">
        <v>21.9</v>
      </c>
      <c r="F1562">
        <v>1237</v>
      </c>
      <c r="G1562">
        <v>8.8000000000000007</v>
      </c>
      <c r="H1562">
        <v>1822</v>
      </c>
      <c r="I1562">
        <v>12.4</v>
      </c>
      <c r="J1562">
        <v>1813</v>
      </c>
      <c r="K1562">
        <v>36.1</v>
      </c>
      <c r="L1562">
        <v>1070</v>
      </c>
      <c r="M1562">
        <v>35.4</v>
      </c>
      <c r="N1562">
        <v>1302</v>
      </c>
      <c r="O1562" t="s">
        <v>24</v>
      </c>
      <c r="P1562">
        <v>0</v>
      </c>
      <c r="Q1562">
        <v>587760</v>
      </c>
      <c r="R1562" t="s">
        <v>156</v>
      </c>
      <c r="S1562" s="1">
        <v>13088</v>
      </c>
      <c r="T1562">
        <v>11.6</v>
      </c>
      <c r="U1562" s="2">
        <v>0.16</v>
      </c>
      <c r="V1562" s="3">
        <v>0.4</v>
      </c>
      <c r="W1562" s="3">
        <v>0.6</v>
      </c>
      <c r="X1562" t="s">
        <v>1823</v>
      </c>
      <c r="Y1562" t="b">
        <v>1</v>
      </c>
    </row>
    <row r="1563" spans="1:25" x14ac:dyDescent="0.25">
      <c r="A1563" t="s">
        <v>1646</v>
      </c>
      <c r="B1563" t="s">
        <v>1824</v>
      </c>
      <c r="C1563" t="s">
        <v>1648</v>
      </c>
      <c r="D1563">
        <v>16810</v>
      </c>
      <c r="E1563">
        <v>40.5</v>
      </c>
      <c r="F1563">
        <v>293</v>
      </c>
      <c r="G1563">
        <v>10.3</v>
      </c>
      <c r="H1563">
        <v>1611</v>
      </c>
      <c r="I1563">
        <v>7.3</v>
      </c>
      <c r="J1563">
        <v>1890</v>
      </c>
      <c r="K1563">
        <v>17.100000000000001</v>
      </c>
      <c r="L1563">
        <v>1744</v>
      </c>
      <c r="M1563">
        <v>45.2</v>
      </c>
      <c r="N1563">
        <v>955</v>
      </c>
      <c r="O1563" t="s">
        <v>24</v>
      </c>
      <c r="P1563">
        <v>0</v>
      </c>
      <c r="Q1563">
        <v>624084</v>
      </c>
      <c r="R1563" t="s">
        <v>156</v>
      </c>
      <c r="S1563" s="1">
        <v>5891</v>
      </c>
      <c r="T1563">
        <v>10.7</v>
      </c>
      <c r="U1563" s="2">
        <v>0.31</v>
      </c>
      <c r="V1563" s="3">
        <v>0.63</v>
      </c>
      <c r="W1563" s="3">
        <v>0.37</v>
      </c>
      <c r="X1563" t="s">
        <v>1824</v>
      </c>
      <c r="Y1563" t="b">
        <v>1</v>
      </c>
    </row>
    <row r="1564" spans="1:25" x14ac:dyDescent="0.25">
      <c r="A1564" t="s">
        <v>1646</v>
      </c>
      <c r="B1564" t="s">
        <v>1825</v>
      </c>
      <c r="C1564" t="s">
        <v>1648</v>
      </c>
      <c r="D1564">
        <v>16820</v>
      </c>
      <c r="E1564">
        <v>16.8</v>
      </c>
      <c r="F1564">
        <v>1642</v>
      </c>
      <c r="G1564">
        <v>8.1</v>
      </c>
      <c r="H1564">
        <v>1871</v>
      </c>
      <c r="I1564">
        <v>12</v>
      </c>
      <c r="J1564">
        <v>1821</v>
      </c>
      <c r="K1564">
        <v>17.2</v>
      </c>
      <c r="L1564">
        <v>1736</v>
      </c>
      <c r="M1564">
        <v>36.200000000000003</v>
      </c>
      <c r="N1564">
        <v>1268</v>
      </c>
      <c r="O1564" t="s">
        <v>24</v>
      </c>
      <c r="P1564">
        <v>0</v>
      </c>
      <c r="Q1564">
        <v>623538</v>
      </c>
      <c r="R1564" t="s">
        <v>1133</v>
      </c>
      <c r="S1564" s="1">
        <v>17699</v>
      </c>
      <c r="T1564">
        <v>15.6</v>
      </c>
      <c r="U1564" s="2">
        <v>0.03</v>
      </c>
      <c r="V1564" s="3">
        <v>0.66</v>
      </c>
      <c r="W1564" s="3">
        <v>0.34</v>
      </c>
      <c r="X1564" t="s">
        <v>1825</v>
      </c>
      <c r="Y1564" t="b">
        <v>0</v>
      </c>
    </row>
    <row r="1565" spans="1:25" x14ac:dyDescent="0.25">
      <c r="A1565" t="s">
        <v>1646</v>
      </c>
      <c r="B1565" t="s">
        <v>1826</v>
      </c>
      <c r="C1565" t="s">
        <v>1648</v>
      </c>
      <c r="D1565">
        <v>16830</v>
      </c>
      <c r="E1565">
        <v>14.9</v>
      </c>
      <c r="F1565">
        <v>1760</v>
      </c>
      <c r="G1565">
        <v>10.1</v>
      </c>
      <c r="H1565">
        <v>1633</v>
      </c>
      <c r="I1565">
        <v>8.6</v>
      </c>
      <c r="J1565">
        <v>1873</v>
      </c>
      <c r="K1565">
        <v>18.2</v>
      </c>
      <c r="L1565">
        <v>1652</v>
      </c>
      <c r="M1565">
        <v>24.3</v>
      </c>
      <c r="N1565">
        <v>1730</v>
      </c>
      <c r="O1565" t="s">
        <v>24</v>
      </c>
      <c r="P1565">
        <v>0</v>
      </c>
      <c r="Q1565">
        <v>621444</v>
      </c>
      <c r="R1565" t="s">
        <v>156</v>
      </c>
      <c r="S1565" s="1">
        <v>14842</v>
      </c>
      <c r="T1565">
        <v>18.5</v>
      </c>
      <c r="U1565" s="2">
        <v>7.0000000000000007E-2</v>
      </c>
      <c r="V1565" s="3">
        <v>0.63</v>
      </c>
      <c r="W1565" s="3">
        <v>0.37</v>
      </c>
      <c r="X1565" t="s">
        <v>1826</v>
      </c>
      <c r="Y1565" t="b">
        <v>1</v>
      </c>
    </row>
    <row r="1566" spans="1:25" x14ac:dyDescent="0.25">
      <c r="A1566" t="s">
        <v>1646</v>
      </c>
      <c r="B1566" t="s">
        <v>1827</v>
      </c>
      <c r="C1566" t="s">
        <v>1648</v>
      </c>
      <c r="D1566">
        <v>16840</v>
      </c>
      <c r="E1566">
        <v>18.3</v>
      </c>
      <c r="F1566">
        <v>1528</v>
      </c>
      <c r="G1566">
        <v>7.7</v>
      </c>
      <c r="H1566">
        <v>1891</v>
      </c>
      <c r="I1566">
        <v>10.7</v>
      </c>
      <c r="J1566">
        <v>1844</v>
      </c>
      <c r="K1566">
        <v>15.8</v>
      </c>
      <c r="L1566">
        <v>1884</v>
      </c>
      <c r="M1566">
        <v>22.6</v>
      </c>
      <c r="N1566">
        <v>1784</v>
      </c>
      <c r="O1566" t="s">
        <v>24</v>
      </c>
      <c r="P1566">
        <v>0</v>
      </c>
      <c r="Q1566">
        <v>670518</v>
      </c>
      <c r="R1566" t="s">
        <v>1072</v>
      </c>
      <c r="S1566" s="1">
        <v>21735</v>
      </c>
      <c r="T1566">
        <v>15.8</v>
      </c>
      <c r="U1566" s="2">
        <v>0</v>
      </c>
      <c r="V1566" s="3">
        <v>0.54</v>
      </c>
      <c r="W1566" s="3">
        <v>0.46</v>
      </c>
      <c r="X1566" t="s">
        <v>1827</v>
      </c>
      <c r="Y1566" t="b">
        <v>0</v>
      </c>
    </row>
    <row r="1567" spans="1:25" x14ac:dyDescent="0.25">
      <c r="A1567" t="s">
        <v>1646</v>
      </c>
      <c r="B1567" t="s">
        <v>1828</v>
      </c>
      <c r="C1567" t="s">
        <v>1648</v>
      </c>
      <c r="D1567">
        <v>16850</v>
      </c>
      <c r="E1567">
        <v>16.5</v>
      </c>
      <c r="F1567">
        <v>1660</v>
      </c>
      <c r="G1567">
        <v>22.9</v>
      </c>
      <c r="H1567">
        <v>689</v>
      </c>
      <c r="I1567">
        <v>19.2</v>
      </c>
      <c r="J1567">
        <v>1697</v>
      </c>
      <c r="K1567">
        <v>55</v>
      </c>
      <c r="L1567">
        <v>723</v>
      </c>
      <c r="M1567">
        <v>30.7</v>
      </c>
      <c r="N1567">
        <v>1471</v>
      </c>
      <c r="O1567" t="s">
        <v>24</v>
      </c>
      <c r="P1567">
        <v>0</v>
      </c>
      <c r="Q1567">
        <v>589118</v>
      </c>
      <c r="R1567" t="s">
        <v>727</v>
      </c>
      <c r="S1567" s="1">
        <v>25482</v>
      </c>
      <c r="T1567">
        <v>23</v>
      </c>
      <c r="U1567" s="2">
        <v>0.01</v>
      </c>
      <c r="V1567" s="3">
        <v>0.52</v>
      </c>
      <c r="W1567" s="3">
        <v>0.48</v>
      </c>
      <c r="X1567" t="s">
        <v>1828</v>
      </c>
      <c r="Y1567" t="b">
        <v>0</v>
      </c>
    </row>
    <row r="1568" spans="1:25" x14ac:dyDescent="0.25">
      <c r="A1568" t="s">
        <v>1646</v>
      </c>
      <c r="B1568" t="s">
        <v>1829</v>
      </c>
      <c r="C1568" t="s">
        <v>1648</v>
      </c>
      <c r="D1568">
        <v>16860</v>
      </c>
      <c r="E1568">
        <v>14.3</v>
      </c>
      <c r="F1568">
        <v>1787</v>
      </c>
      <c r="G1568">
        <v>18.8</v>
      </c>
      <c r="H1568">
        <v>878</v>
      </c>
      <c r="I1568">
        <v>17.2</v>
      </c>
      <c r="J1568">
        <v>1725</v>
      </c>
      <c r="K1568">
        <v>20.3</v>
      </c>
      <c r="L1568">
        <v>1518</v>
      </c>
      <c r="M1568">
        <v>18.8</v>
      </c>
      <c r="N1568">
        <v>1887</v>
      </c>
      <c r="O1568" t="s">
        <v>24</v>
      </c>
      <c r="P1568">
        <v>0</v>
      </c>
      <c r="Q1568">
        <v>624678</v>
      </c>
      <c r="R1568" t="s">
        <v>469</v>
      </c>
      <c r="S1568" s="1">
        <v>27869</v>
      </c>
      <c r="T1568">
        <v>47.7</v>
      </c>
      <c r="U1568" s="2">
        <v>0.01</v>
      </c>
      <c r="V1568" s="3">
        <v>0.49</v>
      </c>
      <c r="W1568" s="3">
        <v>0.51</v>
      </c>
      <c r="X1568" t="s">
        <v>1829</v>
      </c>
      <c r="Y1568" t="b">
        <v>0</v>
      </c>
    </row>
    <row r="1569" spans="1:25" x14ac:dyDescent="0.25">
      <c r="A1569" t="s">
        <v>1646</v>
      </c>
      <c r="B1569" t="s">
        <v>1830</v>
      </c>
      <c r="C1569" t="s">
        <v>1648</v>
      </c>
      <c r="D1569">
        <v>16870</v>
      </c>
      <c r="E1569">
        <v>11.8</v>
      </c>
      <c r="F1569">
        <v>1880</v>
      </c>
      <c r="G1569">
        <v>9.8000000000000007</v>
      </c>
      <c r="H1569">
        <v>1672</v>
      </c>
      <c r="I1569">
        <v>18.399999999999999</v>
      </c>
      <c r="J1569">
        <v>1708</v>
      </c>
      <c r="K1569">
        <v>16.5</v>
      </c>
      <c r="L1569">
        <v>1808</v>
      </c>
      <c r="M1569">
        <v>37.299999999999997</v>
      </c>
      <c r="N1569">
        <v>1226</v>
      </c>
      <c r="O1569" t="s">
        <v>24</v>
      </c>
      <c r="P1569">
        <v>0</v>
      </c>
      <c r="Q1569">
        <v>722755</v>
      </c>
      <c r="R1569" t="s">
        <v>469</v>
      </c>
      <c r="S1569" s="1">
        <v>12506</v>
      </c>
      <c r="T1569">
        <v>24.6</v>
      </c>
      <c r="U1569" s="2">
        <v>0.17</v>
      </c>
      <c r="V1569" s="3">
        <v>0.5</v>
      </c>
      <c r="W1569" s="3">
        <v>0.5</v>
      </c>
      <c r="X1569" t="s">
        <v>1830</v>
      </c>
      <c r="Y1569" t="b">
        <v>0</v>
      </c>
    </row>
    <row r="1570" spans="1:25" x14ac:dyDescent="0.25">
      <c r="A1570" t="s">
        <v>1646</v>
      </c>
      <c r="B1570" t="s">
        <v>1831</v>
      </c>
      <c r="C1570" t="s">
        <v>1648</v>
      </c>
      <c r="D1570">
        <v>16880</v>
      </c>
      <c r="E1570">
        <v>14.3</v>
      </c>
      <c r="F1570">
        <v>1788</v>
      </c>
      <c r="G1570">
        <v>9.6999999999999993</v>
      </c>
      <c r="H1570">
        <v>1689</v>
      </c>
      <c r="I1570">
        <v>22.1</v>
      </c>
      <c r="J1570">
        <v>1636</v>
      </c>
      <c r="K1570">
        <v>23.7</v>
      </c>
      <c r="L1570">
        <v>1377</v>
      </c>
      <c r="M1570">
        <v>25.8</v>
      </c>
      <c r="N1570">
        <v>1669</v>
      </c>
      <c r="O1570" t="s">
        <v>24</v>
      </c>
      <c r="P1570">
        <v>0</v>
      </c>
      <c r="Q1570">
        <v>131315</v>
      </c>
      <c r="R1570" t="s">
        <v>469</v>
      </c>
      <c r="S1570" s="1">
        <v>66547</v>
      </c>
      <c r="T1570">
        <v>47.2</v>
      </c>
      <c r="U1570" s="2">
        <v>0.02</v>
      </c>
      <c r="V1570" s="3">
        <v>0.41</v>
      </c>
      <c r="W1570" s="3">
        <v>0.59</v>
      </c>
      <c r="X1570" t="s">
        <v>1831</v>
      </c>
      <c r="Y1570" t="b">
        <v>0</v>
      </c>
    </row>
    <row r="1571" spans="1:25" x14ac:dyDescent="0.25">
      <c r="A1571" t="s">
        <v>1646</v>
      </c>
      <c r="B1571" t="s">
        <v>1832</v>
      </c>
      <c r="C1571" t="s">
        <v>1648</v>
      </c>
      <c r="D1571">
        <v>16890</v>
      </c>
      <c r="E1571">
        <v>24.7</v>
      </c>
      <c r="F1571">
        <v>1028</v>
      </c>
      <c r="G1571">
        <v>12.3</v>
      </c>
      <c r="H1571">
        <v>1379</v>
      </c>
      <c r="I1571">
        <v>21.8</v>
      </c>
      <c r="J1571">
        <v>1639</v>
      </c>
      <c r="K1571">
        <v>41.5</v>
      </c>
      <c r="L1571">
        <v>947</v>
      </c>
      <c r="M1571">
        <v>26.8</v>
      </c>
      <c r="N1571">
        <v>1623</v>
      </c>
      <c r="O1571" t="s">
        <v>24</v>
      </c>
      <c r="P1571">
        <v>0</v>
      </c>
      <c r="Q1571">
        <v>589316</v>
      </c>
      <c r="R1571" t="s">
        <v>65</v>
      </c>
      <c r="S1571" s="1">
        <v>5459</v>
      </c>
      <c r="T1571">
        <v>8.3000000000000007</v>
      </c>
      <c r="U1571" s="2">
        <v>0.01</v>
      </c>
      <c r="V1571" s="3">
        <v>0.44</v>
      </c>
      <c r="W1571" s="3">
        <v>0.56000000000000005</v>
      </c>
      <c r="X1571" t="s">
        <v>1832</v>
      </c>
      <c r="Y1571" t="b">
        <v>0</v>
      </c>
    </row>
    <row r="1572" spans="1:25" x14ac:dyDescent="0.25">
      <c r="A1572" t="s">
        <v>1646</v>
      </c>
      <c r="B1572" t="s">
        <v>1833</v>
      </c>
      <c r="C1572" t="s">
        <v>1648</v>
      </c>
      <c r="D1572">
        <v>16900</v>
      </c>
      <c r="E1572">
        <v>17.600000000000001</v>
      </c>
      <c r="F1572">
        <v>1585</v>
      </c>
      <c r="G1572">
        <v>15.6</v>
      </c>
      <c r="H1572">
        <v>1073</v>
      </c>
      <c r="I1572">
        <v>15.9</v>
      </c>
      <c r="J1572">
        <v>1747</v>
      </c>
      <c r="K1572">
        <v>68.400000000000006</v>
      </c>
      <c r="L1572">
        <v>469</v>
      </c>
      <c r="M1572">
        <v>39.1</v>
      </c>
      <c r="N1572">
        <v>1145</v>
      </c>
      <c r="O1572" t="s">
        <v>24</v>
      </c>
      <c r="P1572">
        <v>0</v>
      </c>
      <c r="Q1572">
        <v>609543</v>
      </c>
      <c r="R1572" t="s">
        <v>65</v>
      </c>
      <c r="S1572" s="1">
        <v>2579</v>
      </c>
      <c r="T1572">
        <v>20.3</v>
      </c>
      <c r="U1572" s="2">
        <v>0.02</v>
      </c>
      <c r="V1572" s="3">
        <v>0.25</v>
      </c>
      <c r="W1572" s="3">
        <v>0.75</v>
      </c>
      <c r="X1572" t="s">
        <v>1833</v>
      </c>
      <c r="Y1572" t="b">
        <v>0</v>
      </c>
    </row>
    <row r="1573" spans="1:25" x14ac:dyDescent="0.25">
      <c r="A1573" t="s">
        <v>1646</v>
      </c>
      <c r="B1573" t="s">
        <v>1834</v>
      </c>
      <c r="C1573" t="s">
        <v>1648</v>
      </c>
      <c r="D1573">
        <v>16910</v>
      </c>
      <c r="E1573">
        <v>16.8</v>
      </c>
      <c r="F1573">
        <v>1643</v>
      </c>
      <c r="G1573">
        <v>11.3</v>
      </c>
      <c r="H1573">
        <v>1488</v>
      </c>
      <c r="I1573">
        <v>26.3</v>
      </c>
      <c r="J1573">
        <v>1532</v>
      </c>
      <c r="K1573">
        <v>32.700000000000003</v>
      </c>
      <c r="L1573">
        <v>1133</v>
      </c>
      <c r="M1573">
        <v>25</v>
      </c>
      <c r="N1573">
        <v>1705</v>
      </c>
      <c r="O1573" t="s">
        <v>24</v>
      </c>
      <c r="P1573">
        <v>0</v>
      </c>
      <c r="Q1573">
        <v>589220</v>
      </c>
      <c r="R1573" t="s">
        <v>65</v>
      </c>
      <c r="S1573" s="1">
        <v>6553</v>
      </c>
      <c r="T1573">
        <v>18.3</v>
      </c>
      <c r="U1573" s="2">
        <v>0.02</v>
      </c>
      <c r="V1573" s="3">
        <v>0.19</v>
      </c>
      <c r="W1573" s="3">
        <v>0.81</v>
      </c>
      <c r="X1573" t="s">
        <v>1835</v>
      </c>
      <c r="Y1573" t="b">
        <v>0</v>
      </c>
    </row>
    <row r="1574" spans="1:25" x14ac:dyDescent="0.25">
      <c r="A1574" t="s">
        <v>1646</v>
      </c>
      <c r="B1574" t="s">
        <v>1836</v>
      </c>
      <c r="C1574" t="s">
        <v>1648</v>
      </c>
      <c r="D1574">
        <v>16920</v>
      </c>
      <c r="E1574">
        <v>24.5</v>
      </c>
      <c r="F1574">
        <v>1043</v>
      </c>
      <c r="G1574">
        <v>14.3</v>
      </c>
      <c r="H1574">
        <v>1178</v>
      </c>
      <c r="I1574">
        <v>20.100000000000001</v>
      </c>
      <c r="J1574">
        <v>1673</v>
      </c>
      <c r="K1574">
        <v>37</v>
      </c>
      <c r="L1574">
        <v>1048</v>
      </c>
      <c r="M1574">
        <v>36.1</v>
      </c>
      <c r="N1574">
        <v>1270</v>
      </c>
      <c r="O1574" t="s">
        <v>24</v>
      </c>
      <c r="P1574">
        <v>0</v>
      </c>
      <c r="Q1574">
        <v>624924</v>
      </c>
      <c r="R1574" t="s">
        <v>115</v>
      </c>
      <c r="S1574" s="1">
        <v>17514</v>
      </c>
      <c r="T1574">
        <v>11.6</v>
      </c>
      <c r="U1574" s="2">
        <v>0.11</v>
      </c>
      <c r="V1574" s="3">
        <v>0.5</v>
      </c>
      <c r="W1574" s="3">
        <v>0.5</v>
      </c>
      <c r="X1574" t="s">
        <v>1836</v>
      </c>
      <c r="Y1574" t="b">
        <v>0</v>
      </c>
    </row>
    <row r="1575" spans="1:25" x14ac:dyDescent="0.25">
      <c r="A1575" t="s">
        <v>1646</v>
      </c>
      <c r="B1575" t="s">
        <v>1837</v>
      </c>
      <c r="C1575" t="s">
        <v>1648</v>
      </c>
      <c r="D1575">
        <v>16930</v>
      </c>
      <c r="E1575">
        <v>23.6</v>
      </c>
      <c r="F1575">
        <v>1104</v>
      </c>
      <c r="G1575">
        <v>9</v>
      </c>
      <c r="H1575">
        <v>1795</v>
      </c>
      <c r="I1575">
        <v>24.3</v>
      </c>
      <c r="J1575">
        <v>1576</v>
      </c>
      <c r="K1575">
        <v>25.5</v>
      </c>
      <c r="L1575">
        <v>1318</v>
      </c>
      <c r="M1575">
        <v>43.7</v>
      </c>
      <c r="N1575">
        <v>997</v>
      </c>
      <c r="O1575" t="s">
        <v>24</v>
      </c>
      <c r="P1575">
        <v>0</v>
      </c>
      <c r="Q1575">
        <v>628161</v>
      </c>
      <c r="R1575" t="s">
        <v>359</v>
      </c>
      <c r="S1575" s="1">
        <v>15516</v>
      </c>
      <c r="T1575">
        <v>11.9</v>
      </c>
      <c r="U1575" s="2">
        <v>0.05</v>
      </c>
      <c r="V1575" s="3">
        <v>0.43</v>
      </c>
      <c r="W1575" s="3">
        <v>0.56999999999999995</v>
      </c>
      <c r="X1575" t="s">
        <v>1837</v>
      </c>
      <c r="Y1575" t="b">
        <v>0</v>
      </c>
    </row>
    <row r="1576" spans="1:25" x14ac:dyDescent="0.25">
      <c r="A1576" t="s">
        <v>1646</v>
      </c>
      <c r="B1576" t="s">
        <v>1838</v>
      </c>
      <c r="C1576" t="s">
        <v>1648</v>
      </c>
      <c r="D1576">
        <v>16940</v>
      </c>
      <c r="E1576">
        <v>20</v>
      </c>
      <c r="F1576">
        <v>1375</v>
      </c>
      <c r="G1576">
        <v>8.6999999999999993</v>
      </c>
      <c r="H1576">
        <v>1829</v>
      </c>
      <c r="I1576">
        <v>18</v>
      </c>
      <c r="J1576">
        <v>1715</v>
      </c>
      <c r="K1576">
        <v>16.7</v>
      </c>
      <c r="L1576">
        <v>1785</v>
      </c>
      <c r="M1576">
        <v>29.5</v>
      </c>
      <c r="N1576">
        <v>1519</v>
      </c>
      <c r="O1576" t="s">
        <v>24</v>
      </c>
      <c r="P1576">
        <v>0</v>
      </c>
      <c r="Q1576">
        <v>131515</v>
      </c>
      <c r="R1576" t="s">
        <v>1072</v>
      </c>
      <c r="S1576" s="1">
        <v>28175</v>
      </c>
      <c r="T1576">
        <v>12.3</v>
      </c>
      <c r="U1576" s="2">
        <v>0</v>
      </c>
      <c r="V1576" s="3">
        <v>0.65</v>
      </c>
      <c r="W1576" s="3">
        <v>0.35</v>
      </c>
      <c r="X1576" t="s">
        <v>1838</v>
      </c>
      <c r="Y1576" t="b">
        <v>0</v>
      </c>
    </row>
    <row r="1577" spans="1:25" x14ac:dyDescent="0.25">
      <c r="A1577" t="s">
        <v>1646</v>
      </c>
      <c r="B1577" t="s">
        <v>1839</v>
      </c>
      <c r="C1577" t="s">
        <v>1648</v>
      </c>
      <c r="D1577">
        <v>16950</v>
      </c>
      <c r="E1577">
        <v>15.7</v>
      </c>
      <c r="F1577">
        <v>1718</v>
      </c>
      <c r="G1577">
        <v>9.5</v>
      </c>
      <c r="H1577">
        <v>1712</v>
      </c>
      <c r="I1577">
        <v>15.4</v>
      </c>
      <c r="J1577">
        <v>1757</v>
      </c>
      <c r="K1577">
        <v>20.7</v>
      </c>
      <c r="L1577">
        <v>1499</v>
      </c>
      <c r="M1577">
        <v>40.9</v>
      </c>
      <c r="N1577">
        <v>1084</v>
      </c>
      <c r="O1577" t="s">
        <v>24</v>
      </c>
      <c r="P1577">
        <v>0</v>
      </c>
      <c r="Q1577">
        <v>587742</v>
      </c>
      <c r="R1577" t="s">
        <v>65</v>
      </c>
      <c r="S1577" s="1">
        <v>25232</v>
      </c>
      <c r="T1577">
        <v>24.7</v>
      </c>
      <c r="U1577" s="2">
        <v>0.04</v>
      </c>
      <c r="V1577" s="3">
        <v>0.49</v>
      </c>
      <c r="W1577" s="3">
        <v>0.51</v>
      </c>
      <c r="X1577" t="s">
        <v>1839</v>
      </c>
      <c r="Y1577" t="b">
        <v>0</v>
      </c>
    </row>
    <row r="1578" spans="1:25" x14ac:dyDescent="0.25">
      <c r="A1578" t="s">
        <v>1646</v>
      </c>
      <c r="B1578" t="s">
        <v>1840</v>
      </c>
      <c r="C1578" t="s">
        <v>1648</v>
      </c>
      <c r="D1578">
        <v>16960</v>
      </c>
      <c r="E1578">
        <v>14.3</v>
      </c>
      <c r="F1578">
        <v>1789</v>
      </c>
      <c r="G1578">
        <v>9.1</v>
      </c>
      <c r="H1578">
        <v>1781</v>
      </c>
      <c r="I1578">
        <v>14.9</v>
      </c>
      <c r="J1578">
        <v>1767</v>
      </c>
      <c r="K1578">
        <v>22.4</v>
      </c>
      <c r="L1578">
        <v>1423</v>
      </c>
      <c r="M1578">
        <v>44.8</v>
      </c>
      <c r="N1578">
        <v>963</v>
      </c>
      <c r="O1578" t="s">
        <v>24</v>
      </c>
      <c r="P1578">
        <v>0</v>
      </c>
      <c r="Q1578">
        <v>587748</v>
      </c>
      <c r="R1578" t="s">
        <v>65</v>
      </c>
      <c r="S1578" s="1">
        <v>12551</v>
      </c>
      <c r="T1578">
        <v>21.9</v>
      </c>
      <c r="U1578" s="2">
        <v>0.02</v>
      </c>
      <c r="V1578" s="3">
        <v>0.34</v>
      </c>
      <c r="W1578" s="3">
        <v>0.66</v>
      </c>
      <c r="X1578" t="s">
        <v>1840</v>
      </c>
      <c r="Y1578" t="b">
        <v>0</v>
      </c>
    </row>
    <row r="1579" spans="1:25" x14ac:dyDescent="0.25">
      <c r="A1579" t="s">
        <v>1646</v>
      </c>
      <c r="B1579" t="s">
        <v>1841</v>
      </c>
      <c r="C1579" t="s">
        <v>1648</v>
      </c>
      <c r="D1579">
        <v>16970</v>
      </c>
      <c r="E1579">
        <v>16.2</v>
      </c>
      <c r="F1579">
        <v>1686</v>
      </c>
      <c r="G1579">
        <v>11.1</v>
      </c>
      <c r="H1579">
        <v>1512</v>
      </c>
      <c r="I1579">
        <v>28</v>
      </c>
      <c r="J1579">
        <v>1490</v>
      </c>
      <c r="K1579">
        <v>32</v>
      </c>
      <c r="L1579">
        <v>1143</v>
      </c>
      <c r="M1579">
        <v>32.5</v>
      </c>
      <c r="N1579">
        <v>1402</v>
      </c>
      <c r="O1579" t="s">
        <v>24</v>
      </c>
      <c r="P1579">
        <v>0</v>
      </c>
      <c r="Q1579">
        <v>721001</v>
      </c>
      <c r="R1579" t="s">
        <v>942</v>
      </c>
      <c r="S1579" s="1">
        <v>28289</v>
      </c>
      <c r="T1579">
        <v>53.1</v>
      </c>
      <c r="U1579" s="2">
        <v>0</v>
      </c>
      <c r="V1579" s="3">
        <v>0.49</v>
      </c>
      <c r="W1579" s="3">
        <v>0.51</v>
      </c>
      <c r="X1579" t="s">
        <v>1841</v>
      </c>
      <c r="Y1579" t="b">
        <v>0</v>
      </c>
    </row>
    <row r="1580" spans="1:25" x14ac:dyDescent="0.25">
      <c r="A1580" t="s">
        <v>1646</v>
      </c>
      <c r="B1580" t="s">
        <v>1842</v>
      </c>
      <c r="C1580" t="s">
        <v>1648</v>
      </c>
      <c r="D1580">
        <v>16980</v>
      </c>
      <c r="E1580">
        <v>14</v>
      </c>
      <c r="F1580">
        <v>1802</v>
      </c>
      <c r="G1580">
        <v>8.6</v>
      </c>
      <c r="H1580">
        <v>1844</v>
      </c>
      <c r="I1580">
        <v>17.2</v>
      </c>
      <c r="J1580">
        <v>1726</v>
      </c>
      <c r="K1580">
        <v>15.9</v>
      </c>
      <c r="L1580">
        <v>1877</v>
      </c>
      <c r="M1580">
        <v>39.700000000000003</v>
      </c>
      <c r="N1580">
        <v>1127</v>
      </c>
      <c r="O1580" t="s">
        <v>24</v>
      </c>
      <c r="P1580">
        <v>0</v>
      </c>
      <c r="Q1580">
        <v>720219</v>
      </c>
      <c r="R1580" t="s">
        <v>1142</v>
      </c>
      <c r="S1580" s="1">
        <v>30088</v>
      </c>
      <c r="T1580">
        <v>29.8</v>
      </c>
      <c r="U1580" s="2">
        <v>0</v>
      </c>
      <c r="V1580" s="3">
        <v>0.46</v>
      </c>
      <c r="W1580" s="3">
        <v>0.54</v>
      </c>
      <c r="X1580" t="s">
        <v>1842</v>
      </c>
      <c r="Y1580" t="b">
        <v>0</v>
      </c>
    </row>
    <row r="1581" spans="1:25" x14ac:dyDescent="0.25">
      <c r="A1581" t="s">
        <v>1646</v>
      </c>
      <c r="B1581" t="s">
        <v>1843</v>
      </c>
      <c r="C1581" t="s">
        <v>1648</v>
      </c>
      <c r="D1581">
        <v>16990</v>
      </c>
      <c r="E1581">
        <v>12.9</v>
      </c>
      <c r="F1581">
        <v>1849</v>
      </c>
      <c r="G1581">
        <v>9.3000000000000007</v>
      </c>
      <c r="H1581">
        <v>1749</v>
      </c>
      <c r="I1581">
        <v>25.3</v>
      </c>
      <c r="J1581">
        <v>1554</v>
      </c>
      <c r="K1581">
        <v>16</v>
      </c>
      <c r="L1581">
        <v>1861</v>
      </c>
      <c r="M1581">
        <v>41.9</v>
      </c>
      <c r="N1581">
        <v>1055</v>
      </c>
      <c r="O1581" t="s">
        <v>24</v>
      </c>
      <c r="P1581">
        <v>0</v>
      </c>
      <c r="Q1581">
        <v>681871</v>
      </c>
      <c r="R1581" t="s">
        <v>942</v>
      </c>
      <c r="S1581" s="1">
        <v>28722</v>
      </c>
      <c r="T1581">
        <v>35.6</v>
      </c>
      <c r="U1581" s="2">
        <v>0</v>
      </c>
      <c r="V1581" s="3">
        <v>0.45</v>
      </c>
      <c r="W1581" s="3">
        <v>0.55000000000000004</v>
      </c>
      <c r="X1581" t="s">
        <v>1843</v>
      </c>
      <c r="Y1581" t="b">
        <v>0</v>
      </c>
    </row>
    <row r="1582" spans="1:25" x14ac:dyDescent="0.25">
      <c r="A1582" t="s">
        <v>1646</v>
      </c>
      <c r="B1582" t="s">
        <v>1844</v>
      </c>
      <c r="C1582" t="s">
        <v>1648</v>
      </c>
      <c r="D1582">
        <v>17000</v>
      </c>
      <c r="E1582">
        <v>16.5</v>
      </c>
      <c r="F1582">
        <v>1661</v>
      </c>
      <c r="G1582">
        <v>9.6</v>
      </c>
      <c r="H1582">
        <v>1701</v>
      </c>
      <c r="I1582">
        <v>37.6</v>
      </c>
      <c r="J1582">
        <v>1266</v>
      </c>
      <c r="K1582">
        <v>16.100000000000001</v>
      </c>
      <c r="L1582">
        <v>1851</v>
      </c>
      <c r="M1582">
        <v>40.6</v>
      </c>
      <c r="N1582">
        <v>1098</v>
      </c>
      <c r="O1582" t="s">
        <v>24</v>
      </c>
      <c r="P1582">
        <v>0</v>
      </c>
      <c r="Q1582">
        <v>645974</v>
      </c>
      <c r="R1582" t="s">
        <v>565</v>
      </c>
      <c r="S1582" s="1">
        <v>11857</v>
      </c>
      <c r="T1582">
        <v>21.3</v>
      </c>
      <c r="U1582" s="2">
        <v>0</v>
      </c>
      <c r="V1582" s="3">
        <v>1</v>
      </c>
      <c r="W1582" s="3">
        <v>0</v>
      </c>
      <c r="X1582" t="s">
        <v>1844</v>
      </c>
      <c r="Y1582" t="b">
        <v>0</v>
      </c>
    </row>
    <row r="1583" spans="1:25" x14ac:dyDescent="0.25">
      <c r="A1583" t="s">
        <v>1646</v>
      </c>
      <c r="B1583" t="s">
        <v>1845</v>
      </c>
      <c r="C1583" t="s">
        <v>1648</v>
      </c>
      <c r="D1583">
        <v>17010</v>
      </c>
      <c r="E1583">
        <v>17.100000000000001</v>
      </c>
      <c r="F1583">
        <v>1617</v>
      </c>
      <c r="G1583">
        <v>8.1</v>
      </c>
      <c r="H1583">
        <v>1872</v>
      </c>
      <c r="I1583">
        <v>26.3</v>
      </c>
      <c r="J1583">
        <v>1533</v>
      </c>
      <c r="K1583">
        <v>16.8</v>
      </c>
      <c r="L1583">
        <v>1773</v>
      </c>
      <c r="M1583">
        <v>18.399999999999999</v>
      </c>
      <c r="N1583">
        <v>1892</v>
      </c>
      <c r="O1583" t="s">
        <v>24</v>
      </c>
      <c r="P1583">
        <v>0</v>
      </c>
      <c r="Q1583">
        <v>705104</v>
      </c>
      <c r="R1583" t="s">
        <v>971</v>
      </c>
      <c r="S1583" s="1">
        <v>34807</v>
      </c>
      <c r="T1583">
        <v>13.1</v>
      </c>
      <c r="U1583" s="2">
        <v>0</v>
      </c>
      <c r="V1583" s="3">
        <v>0.6</v>
      </c>
      <c r="W1583" s="3">
        <v>0.4</v>
      </c>
      <c r="X1583" t="s">
        <v>1845</v>
      </c>
      <c r="Y1583" t="b">
        <v>0</v>
      </c>
    </row>
    <row r="1584" spans="1:25" x14ac:dyDescent="0.25">
      <c r="A1584" t="s">
        <v>1646</v>
      </c>
      <c r="B1584" t="s">
        <v>1846</v>
      </c>
      <c r="C1584" t="s">
        <v>1648</v>
      </c>
      <c r="D1584">
        <v>17020</v>
      </c>
      <c r="E1584">
        <v>16.3</v>
      </c>
      <c r="F1584">
        <v>1678</v>
      </c>
      <c r="G1584">
        <v>17.3</v>
      </c>
      <c r="H1584">
        <v>949</v>
      </c>
      <c r="I1584">
        <v>15.8</v>
      </c>
      <c r="J1584">
        <v>1748</v>
      </c>
      <c r="K1584">
        <v>30.5</v>
      </c>
      <c r="L1584">
        <v>1171</v>
      </c>
      <c r="M1584">
        <v>24.1</v>
      </c>
      <c r="N1584">
        <v>1736</v>
      </c>
      <c r="O1584" t="s">
        <v>24</v>
      </c>
      <c r="P1584">
        <v>0</v>
      </c>
      <c r="Q1584">
        <v>661025</v>
      </c>
      <c r="R1584" t="s">
        <v>1205</v>
      </c>
      <c r="S1584" s="1">
        <v>3991</v>
      </c>
      <c r="T1584">
        <v>21.3</v>
      </c>
      <c r="U1584" s="2">
        <v>0.04</v>
      </c>
      <c r="V1584" s="3">
        <v>0.5</v>
      </c>
      <c r="W1584" s="3">
        <v>0.5</v>
      </c>
      <c r="X1584" t="s">
        <v>1846</v>
      </c>
      <c r="Y1584" t="b">
        <v>0</v>
      </c>
    </row>
    <row r="1585" spans="1:25" x14ac:dyDescent="0.25">
      <c r="A1585" t="s">
        <v>1646</v>
      </c>
      <c r="B1585" t="s">
        <v>1847</v>
      </c>
      <c r="C1585" t="s">
        <v>1648</v>
      </c>
      <c r="D1585">
        <v>17030</v>
      </c>
      <c r="E1585">
        <v>20.2</v>
      </c>
      <c r="F1585">
        <v>1359</v>
      </c>
      <c r="G1585">
        <v>11.7</v>
      </c>
      <c r="H1585">
        <v>1439</v>
      </c>
      <c r="I1585">
        <v>30.3</v>
      </c>
      <c r="J1585">
        <v>1434</v>
      </c>
      <c r="K1585">
        <v>19.100000000000001</v>
      </c>
      <c r="L1585">
        <v>1580</v>
      </c>
      <c r="M1585">
        <v>20.7</v>
      </c>
      <c r="N1585">
        <v>1845</v>
      </c>
      <c r="O1585" t="s">
        <v>24</v>
      </c>
      <c r="P1585">
        <v>0</v>
      </c>
      <c r="Q1585">
        <v>685129</v>
      </c>
      <c r="R1585" t="s">
        <v>777</v>
      </c>
      <c r="S1585" s="1">
        <v>7355</v>
      </c>
      <c r="T1585">
        <v>11.6</v>
      </c>
      <c r="U1585" s="2">
        <v>0.02</v>
      </c>
      <c r="V1585" s="3">
        <v>0.65</v>
      </c>
      <c r="W1585" s="3">
        <v>0.35</v>
      </c>
      <c r="X1585" t="s">
        <v>1847</v>
      </c>
      <c r="Y1585" t="b">
        <v>0</v>
      </c>
    </row>
    <row r="1586" spans="1:25" x14ac:dyDescent="0.25">
      <c r="A1586" t="s">
        <v>1646</v>
      </c>
      <c r="B1586" t="s">
        <v>1848</v>
      </c>
      <c r="C1586" t="s">
        <v>1648</v>
      </c>
      <c r="D1586">
        <v>17040</v>
      </c>
      <c r="E1586">
        <v>21.9</v>
      </c>
      <c r="F1586">
        <v>1240</v>
      </c>
      <c r="G1586">
        <v>11.6</v>
      </c>
      <c r="H1586">
        <v>1455</v>
      </c>
      <c r="I1586">
        <v>21.1</v>
      </c>
      <c r="J1586">
        <v>1656</v>
      </c>
      <c r="K1586">
        <v>15.7</v>
      </c>
      <c r="L1586">
        <v>1895</v>
      </c>
      <c r="M1586">
        <v>54.2</v>
      </c>
      <c r="N1586">
        <v>691</v>
      </c>
      <c r="O1586" t="s">
        <v>24</v>
      </c>
      <c r="P1586">
        <v>0</v>
      </c>
      <c r="Q1586">
        <v>131441</v>
      </c>
      <c r="R1586" t="s">
        <v>660</v>
      </c>
      <c r="S1586" s="1">
        <v>19632</v>
      </c>
      <c r="T1586">
        <v>13.5</v>
      </c>
      <c r="U1586" s="2">
        <v>0.04</v>
      </c>
      <c r="V1586" s="3">
        <v>0.6</v>
      </c>
      <c r="W1586" s="3">
        <v>0.4</v>
      </c>
      <c r="X1586" t="s">
        <v>1849</v>
      </c>
      <c r="Y1586" t="b">
        <v>0</v>
      </c>
    </row>
    <row r="1587" spans="1:25" x14ac:dyDescent="0.25">
      <c r="A1587" t="s">
        <v>1646</v>
      </c>
      <c r="B1587" t="s">
        <v>1850</v>
      </c>
      <c r="C1587" t="s">
        <v>1648</v>
      </c>
      <c r="D1587">
        <v>17050</v>
      </c>
      <c r="E1587">
        <v>31.8</v>
      </c>
      <c r="F1587">
        <v>597</v>
      </c>
      <c r="G1587">
        <v>13.4</v>
      </c>
      <c r="H1587">
        <v>1267</v>
      </c>
      <c r="I1587">
        <v>14.7</v>
      </c>
      <c r="J1587">
        <v>1771</v>
      </c>
      <c r="K1587">
        <v>32.700000000000003</v>
      </c>
      <c r="L1587">
        <v>1134</v>
      </c>
      <c r="M1587">
        <v>38.5</v>
      </c>
      <c r="N1587">
        <v>1170</v>
      </c>
      <c r="O1587" t="s">
        <v>24</v>
      </c>
      <c r="P1587">
        <v>0</v>
      </c>
      <c r="Q1587">
        <v>131630</v>
      </c>
      <c r="R1587" t="s">
        <v>156</v>
      </c>
      <c r="S1587" s="1">
        <v>19457</v>
      </c>
      <c r="T1587">
        <v>10.6</v>
      </c>
      <c r="U1587" s="2">
        <v>0.12</v>
      </c>
      <c r="V1587" s="3">
        <v>0.51</v>
      </c>
      <c r="W1587" s="3">
        <v>0.49</v>
      </c>
      <c r="X1587" t="s">
        <v>1850</v>
      </c>
      <c r="Y1587" t="b">
        <v>1</v>
      </c>
    </row>
    <row r="1588" spans="1:25" x14ac:dyDescent="0.25">
      <c r="A1588" t="s">
        <v>1646</v>
      </c>
      <c r="B1588" t="s">
        <v>1851</v>
      </c>
      <c r="C1588" t="s">
        <v>1648</v>
      </c>
      <c r="D1588">
        <v>17060</v>
      </c>
      <c r="E1588">
        <v>20.6</v>
      </c>
      <c r="F1588">
        <v>1330</v>
      </c>
      <c r="G1588">
        <v>15.6</v>
      </c>
      <c r="H1588">
        <v>1075</v>
      </c>
      <c r="I1588">
        <v>28.8</v>
      </c>
      <c r="J1588">
        <v>1476</v>
      </c>
      <c r="K1588">
        <v>19.2</v>
      </c>
      <c r="L1588">
        <v>1573</v>
      </c>
      <c r="M1588">
        <v>35.5</v>
      </c>
      <c r="N1588">
        <v>1299</v>
      </c>
      <c r="O1588" t="s">
        <v>24</v>
      </c>
      <c r="P1588">
        <v>0</v>
      </c>
      <c r="Q1588">
        <v>1010</v>
      </c>
      <c r="R1588" t="s">
        <v>777</v>
      </c>
      <c r="S1588" s="1">
        <v>21633</v>
      </c>
      <c r="T1588">
        <v>14</v>
      </c>
      <c r="U1588" s="2">
        <v>0.09</v>
      </c>
      <c r="V1588" s="3">
        <v>0.62</v>
      </c>
      <c r="W1588" s="3">
        <v>0.38</v>
      </c>
      <c r="X1588" t="s">
        <v>1852</v>
      </c>
      <c r="Y1588" t="b">
        <v>0</v>
      </c>
    </row>
    <row r="1589" spans="1:25" x14ac:dyDescent="0.25">
      <c r="A1589" t="s">
        <v>1646</v>
      </c>
      <c r="B1589" t="s">
        <v>1853</v>
      </c>
      <c r="C1589" t="s">
        <v>1648</v>
      </c>
      <c r="D1589">
        <v>17070</v>
      </c>
      <c r="E1589">
        <v>30.3</v>
      </c>
      <c r="F1589">
        <v>674</v>
      </c>
      <c r="G1589">
        <v>16.100000000000001</v>
      </c>
      <c r="H1589">
        <v>1042</v>
      </c>
      <c r="I1589">
        <v>19.600000000000001</v>
      </c>
      <c r="J1589">
        <v>1687</v>
      </c>
      <c r="K1589">
        <v>34.799999999999997</v>
      </c>
      <c r="L1589">
        <v>1097</v>
      </c>
      <c r="M1589">
        <v>23.9</v>
      </c>
      <c r="N1589">
        <v>1744</v>
      </c>
      <c r="O1589" t="s">
        <v>24</v>
      </c>
      <c r="P1589">
        <v>0</v>
      </c>
      <c r="Q1589">
        <v>131755</v>
      </c>
      <c r="R1589" t="s">
        <v>319</v>
      </c>
      <c r="S1589" s="1">
        <v>21220</v>
      </c>
      <c r="T1589">
        <v>10.9</v>
      </c>
      <c r="U1589" s="2">
        <v>0.01</v>
      </c>
      <c r="V1589" s="3">
        <v>0.59</v>
      </c>
      <c r="W1589" s="3">
        <v>0.41</v>
      </c>
      <c r="X1589" t="s">
        <v>1853</v>
      </c>
      <c r="Y1589" t="b">
        <v>0</v>
      </c>
    </row>
    <row r="1590" spans="1:25" x14ac:dyDescent="0.25">
      <c r="A1590" t="s">
        <v>1646</v>
      </c>
      <c r="B1590" t="s">
        <v>1854</v>
      </c>
      <c r="C1590" t="s">
        <v>1648</v>
      </c>
      <c r="D1590">
        <v>17080</v>
      </c>
      <c r="E1590">
        <v>15.9</v>
      </c>
      <c r="F1590">
        <v>1705</v>
      </c>
      <c r="G1590">
        <v>14.1</v>
      </c>
      <c r="H1590">
        <v>1196</v>
      </c>
      <c r="I1590">
        <v>25.8</v>
      </c>
      <c r="J1590">
        <v>1546</v>
      </c>
      <c r="K1590">
        <v>16</v>
      </c>
      <c r="L1590">
        <v>1862</v>
      </c>
      <c r="M1590">
        <v>49.5</v>
      </c>
      <c r="N1590">
        <v>818</v>
      </c>
      <c r="O1590" t="s">
        <v>24</v>
      </c>
      <c r="P1590">
        <v>0</v>
      </c>
      <c r="Q1590">
        <v>621684</v>
      </c>
      <c r="R1590" t="s">
        <v>560</v>
      </c>
      <c r="S1590" s="1">
        <v>5995</v>
      </c>
      <c r="T1590">
        <v>17.399999999999999</v>
      </c>
      <c r="U1590" s="2">
        <v>0</v>
      </c>
      <c r="V1590" s="3">
        <v>0.6</v>
      </c>
      <c r="W1590" s="3">
        <v>0.4</v>
      </c>
      <c r="X1590" t="s">
        <v>1854</v>
      </c>
      <c r="Y1590" t="b">
        <v>0</v>
      </c>
    </row>
    <row r="1591" spans="1:25" x14ac:dyDescent="0.25">
      <c r="A1591" t="s">
        <v>1646</v>
      </c>
      <c r="B1591" t="s">
        <v>1855</v>
      </c>
      <c r="C1591" t="s">
        <v>1648</v>
      </c>
      <c r="D1591">
        <v>17090</v>
      </c>
      <c r="E1591">
        <v>18.5</v>
      </c>
      <c r="F1591">
        <v>1506</v>
      </c>
      <c r="G1591">
        <v>14</v>
      </c>
      <c r="H1591">
        <v>1205</v>
      </c>
      <c r="I1591">
        <v>29.7</v>
      </c>
      <c r="J1591">
        <v>1452</v>
      </c>
      <c r="K1591">
        <v>16.8</v>
      </c>
      <c r="L1591">
        <v>1774</v>
      </c>
      <c r="M1591">
        <v>28.4</v>
      </c>
      <c r="N1591">
        <v>1563</v>
      </c>
      <c r="O1591" t="s">
        <v>24</v>
      </c>
      <c r="P1591">
        <v>0</v>
      </c>
      <c r="Q1591">
        <v>706430</v>
      </c>
      <c r="R1591" t="s">
        <v>922</v>
      </c>
      <c r="S1591" s="1">
        <v>13369</v>
      </c>
      <c r="T1591">
        <v>16.5</v>
      </c>
      <c r="U1591" s="2">
        <v>0.03</v>
      </c>
      <c r="V1591" s="3">
        <v>0.59</v>
      </c>
      <c r="W1591" s="3">
        <v>0.41</v>
      </c>
      <c r="X1591" t="s">
        <v>1855</v>
      </c>
      <c r="Y1591" t="b">
        <v>0</v>
      </c>
    </row>
    <row r="1592" spans="1:25" x14ac:dyDescent="0.25">
      <c r="A1592" t="s">
        <v>1646</v>
      </c>
      <c r="B1592" t="s">
        <v>1856</v>
      </c>
      <c r="C1592" t="s">
        <v>1648</v>
      </c>
      <c r="D1592">
        <v>17100</v>
      </c>
      <c r="E1592">
        <v>28.4</v>
      </c>
      <c r="F1592">
        <v>782</v>
      </c>
      <c r="G1592">
        <v>10.3</v>
      </c>
      <c r="H1592">
        <v>1612</v>
      </c>
      <c r="I1592">
        <v>26.5</v>
      </c>
      <c r="J1592">
        <v>1525</v>
      </c>
      <c r="K1592">
        <v>18</v>
      </c>
      <c r="L1592">
        <v>1669</v>
      </c>
      <c r="M1592">
        <v>23.1</v>
      </c>
      <c r="N1592">
        <v>1773</v>
      </c>
      <c r="O1592" t="s">
        <v>24</v>
      </c>
      <c r="P1592">
        <v>0</v>
      </c>
      <c r="Q1592">
        <v>622203</v>
      </c>
      <c r="R1592" t="s">
        <v>296</v>
      </c>
      <c r="S1592" s="1">
        <v>18173</v>
      </c>
      <c r="T1592">
        <v>29.4</v>
      </c>
      <c r="U1592" s="2">
        <v>0.02</v>
      </c>
      <c r="V1592" s="3">
        <v>0.45</v>
      </c>
      <c r="W1592" s="3">
        <v>0.55000000000000004</v>
      </c>
      <c r="X1592" t="s">
        <v>1856</v>
      </c>
      <c r="Y1592" t="b">
        <v>0</v>
      </c>
    </row>
    <row r="1593" spans="1:25" x14ac:dyDescent="0.25">
      <c r="A1593" t="s">
        <v>1646</v>
      </c>
      <c r="B1593" t="s">
        <v>1857</v>
      </c>
      <c r="C1593" t="s">
        <v>1648</v>
      </c>
      <c r="D1593">
        <v>17110</v>
      </c>
      <c r="E1593">
        <v>16.2</v>
      </c>
      <c r="F1593">
        <v>1687</v>
      </c>
      <c r="G1593">
        <v>18.100000000000001</v>
      </c>
      <c r="H1593">
        <v>913</v>
      </c>
      <c r="I1593">
        <v>24.6</v>
      </c>
      <c r="J1593">
        <v>1572</v>
      </c>
      <c r="K1593">
        <v>15.6</v>
      </c>
      <c r="L1593">
        <v>1899</v>
      </c>
      <c r="M1593">
        <v>37.299999999999997</v>
      </c>
      <c r="N1593">
        <v>1228</v>
      </c>
      <c r="O1593" t="s">
        <v>24</v>
      </c>
      <c r="P1593">
        <v>0</v>
      </c>
      <c r="Q1593">
        <v>632838</v>
      </c>
      <c r="R1593" t="s">
        <v>233</v>
      </c>
      <c r="S1593" s="1">
        <v>12042</v>
      </c>
      <c r="T1593">
        <v>27</v>
      </c>
      <c r="U1593" s="2">
        <v>0.04</v>
      </c>
      <c r="V1593" s="3">
        <v>0.75</v>
      </c>
      <c r="W1593" s="3">
        <v>0.25</v>
      </c>
      <c r="X1593" t="s">
        <v>1857</v>
      </c>
      <c r="Y1593" t="b">
        <v>0</v>
      </c>
    </row>
    <row r="1594" spans="1:25" x14ac:dyDescent="0.25">
      <c r="A1594" t="s">
        <v>1646</v>
      </c>
      <c r="B1594" t="s">
        <v>1858</v>
      </c>
      <c r="C1594" t="s">
        <v>1648</v>
      </c>
      <c r="D1594">
        <v>17120</v>
      </c>
      <c r="E1594">
        <v>17.399999999999999</v>
      </c>
      <c r="F1594">
        <v>1600</v>
      </c>
      <c r="G1594">
        <v>10.8</v>
      </c>
      <c r="H1594">
        <v>1551</v>
      </c>
      <c r="I1594">
        <v>12.4</v>
      </c>
      <c r="J1594">
        <v>1814</v>
      </c>
      <c r="K1594">
        <v>20.7</v>
      </c>
      <c r="L1594">
        <v>1500</v>
      </c>
      <c r="M1594">
        <v>28.7</v>
      </c>
      <c r="N1594">
        <v>1552</v>
      </c>
      <c r="O1594" t="s">
        <v>24</v>
      </c>
      <c r="P1594">
        <v>0</v>
      </c>
      <c r="Q1594">
        <v>625281</v>
      </c>
      <c r="R1594" t="s">
        <v>319</v>
      </c>
      <c r="S1594" s="1">
        <v>27487</v>
      </c>
      <c r="T1594">
        <v>28.1</v>
      </c>
      <c r="U1594" s="2">
        <v>0</v>
      </c>
      <c r="V1594" s="3">
        <v>0.51</v>
      </c>
      <c r="W1594" s="3">
        <v>0.49</v>
      </c>
      <c r="X1594" t="s">
        <v>1859</v>
      </c>
      <c r="Y1594" t="b">
        <v>0</v>
      </c>
    </row>
    <row r="1595" spans="1:25" x14ac:dyDescent="0.25">
      <c r="A1595" t="s">
        <v>1646</v>
      </c>
      <c r="B1595" t="s">
        <v>1860</v>
      </c>
      <c r="C1595" t="s">
        <v>1648</v>
      </c>
      <c r="D1595">
        <v>17130</v>
      </c>
      <c r="E1595">
        <v>18.8</v>
      </c>
      <c r="F1595">
        <v>1479</v>
      </c>
      <c r="G1595">
        <v>8.5</v>
      </c>
      <c r="H1595">
        <v>1852</v>
      </c>
      <c r="I1595">
        <v>10.5</v>
      </c>
      <c r="J1595">
        <v>1848</v>
      </c>
      <c r="K1595">
        <v>17</v>
      </c>
      <c r="L1595">
        <v>1755</v>
      </c>
      <c r="M1595">
        <v>25</v>
      </c>
      <c r="N1595">
        <v>1706</v>
      </c>
      <c r="O1595" t="s">
        <v>24</v>
      </c>
      <c r="P1595">
        <v>0</v>
      </c>
      <c r="Q1595">
        <v>625065</v>
      </c>
      <c r="R1595" t="s">
        <v>727</v>
      </c>
      <c r="S1595" s="1">
        <v>37679</v>
      </c>
      <c r="T1595">
        <v>30.2</v>
      </c>
      <c r="U1595" s="2">
        <v>0.02</v>
      </c>
      <c r="V1595" s="3">
        <v>0.66</v>
      </c>
      <c r="W1595" s="3">
        <v>0.34</v>
      </c>
      <c r="X1595" t="s">
        <v>1860</v>
      </c>
      <c r="Y1595" t="b">
        <v>0</v>
      </c>
    </row>
    <row r="1596" spans="1:25" x14ac:dyDescent="0.25">
      <c r="A1596" t="s">
        <v>1646</v>
      </c>
      <c r="B1596" t="s">
        <v>1861</v>
      </c>
      <c r="C1596" t="s">
        <v>1648</v>
      </c>
      <c r="D1596">
        <v>17140</v>
      </c>
      <c r="E1596">
        <v>16.100000000000001</v>
      </c>
      <c r="F1596">
        <v>1694</v>
      </c>
      <c r="G1596">
        <v>13</v>
      </c>
      <c r="H1596">
        <v>1304</v>
      </c>
      <c r="I1596">
        <v>32.6</v>
      </c>
      <c r="J1596">
        <v>1386</v>
      </c>
      <c r="K1596">
        <v>16.2</v>
      </c>
      <c r="L1596">
        <v>1837</v>
      </c>
      <c r="M1596">
        <v>41.9</v>
      </c>
      <c r="N1596">
        <v>1056</v>
      </c>
      <c r="O1596" t="s">
        <v>24</v>
      </c>
      <c r="P1596">
        <v>0</v>
      </c>
      <c r="Q1596">
        <v>690031</v>
      </c>
      <c r="R1596" t="s">
        <v>359</v>
      </c>
      <c r="S1596" s="1">
        <v>9238</v>
      </c>
      <c r="T1596">
        <v>19.899999999999999</v>
      </c>
      <c r="U1596" s="2">
        <v>0.03</v>
      </c>
      <c r="V1596" s="3">
        <v>0.71</v>
      </c>
      <c r="W1596" s="3">
        <v>0.28999999999999998</v>
      </c>
      <c r="X1596" t="s">
        <v>1861</v>
      </c>
      <c r="Y1596" t="b">
        <v>0</v>
      </c>
    </row>
    <row r="1597" spans="1:25" x14ac:dyDescent="0.25">
      <c r="A1597" t="s">
        <v>1646</v>
      </c>
      <c r="B1597" t="s">
        <v>1862</v>
      </c>
      <c r="C1597" t="s">
        <v>1648</v>
      </c>
      <c r="D1597">
        <v>17150</v>
      </c>
      <c r="E1597">
        <v>21.6</v>
      </c>
      <c r="F1597">
        <v>1259</v>
      </c>
      <c r="G1597">
        <v>19.3</v>
      </c>
      <c r="H1597">
        <v>850</v>
      </c>
      <c r="I1597">
        <v>22.4</v>
      </c>
      <c r="J1597">
        <v>1625</v>
      </c>
      <c r="K1597">
        <v>22.7</v>
      </c>
      <c r="L1597">
        <v>1412</v>
      </c>
      <c r="M1597">
        <v>33.4</v>
      </c>
      <c r="N1597">
        <v>1377</v>
      </c>
      <c r="O1597" t="s">
        <v>24</v>
      </c>
      <c r="P1597">
        <v>0</v>
      </c>
      <c r="Q1597">
        <v>660971</v>
      </c>
      <c r="R1597" t="s">
        <v>777</v>
      </c>
      <c r="S1597" s="1">
        <v>16937</v>
      </c>
      <c r="T1597">
        <v>11.7</v>
      </c>
      <c r="U1597" s="2">
        <v>0.09</v>
      </c>
      <c r="V1597" s="3">
        <v>0.68</v>
      </c>
      <c r="W1597" s="3">
        <v>0.32</v>
      </c>
      <c r="X1597" t="s">
        <v>1862</v>
      </c>
      <c r="Y1597" t="b">
        <v>0</v>
      </c>
    </row>
    <row r="1598" spans="1:25" x14ac:dyDescent="0.25">
      <c r="A1598" t="s">
        <v>1646</v>
      </c>
      <c r="B1598" t="s">
        <v>1863</v>
      </c>
      <c r="C1598" t="s">
        <v>1648</v>
      </c>
      <c r="D1598">
        <v>17160</v>
      </c>
      <c r="E1598">
        <v>17</v>
      </c>
      <c r="F1598">
        <v>1625</v>
      </c>
      <c r="G1598">
        <v>11.7</v>
      </c>
      <c r="H1598">
        <v>1440</v>
      </c>
      <c r="I1598">
        <v>31.9</v>
      </c>
      <c r="J1598">
        <v>1402</v>
      </c>
      <c r="K1598">
        <v>26.9</v>
      </c>
      <c r="L1598">
        <v>1262</v>
      </c>
      <c r="M1598">
        <v>30.7</v>
      </c>
      <c r="N1598">
        <v>1472</v>
      </c>
      <c r="O1598" t="s">
        <v>24</v>
      </c>
      <c r="P1598">
        <v>0</v>
      </c>
      <c r="Q1598">
        <v>589181</v>
      </c>
      <c r="R1598" t="s">
        <v>469</v>
      </c>
      <c r="S1598" s="1">
        <v>62991</v>
      </c>
      <c r="T1598">
        <v>30.6</v>
      </c>
      <c r="U1598" s="2">
        <v>0.05</v>
      </c>
      <c r="V1598" s="3">
        <v>0.51</v>
      </c>
      <c r="W1598" s="3">
        <v>0.49</v>
      </c>
      <c r="X1598" t="s">
        <v>1863</v>
      </c>
      <c r="Y1598" t="b">
        <v>0</v>
      </c>
    </row>
    <row r="1599" spans="1:25" x14ac:dyDescent="0.25">
      <c r="A1599" t="s">
        <v>1646</v>
      </c>
      <c r="B1599" t="s">
        <v>1864</v>
      </c>
      <c r="C1599" t="s">
        <v>1648</v>
      </c>
      <c r="D1599">
        <v>17170</v>
      </c>
      <c r="E1599">
        <v>13.7</v>
      </c>
      <c r="F1599">
        <v>1815</v>
      </c>
      <c r="G1599">
        <v>7.5</v>
      </c>
      <c r="H1599">
        <v>1896</v>
      </c>
      <c r="I1599">
        <v>31.4</v>
      </c>
      <c r="J1599">
        <v>1413</v>
      </c>
      <c r="K1599">
        <v>16.100000000000001</v>
      </c>
      <c r="L1599">
        <v>1852</v>
      </c>
      <c r="M1599">
        <v>43.2</v>
      </c>
      <c r="N1599">
        <v>1009</v>
      </c>
      <c r="O1599" t="s">
        <v>24</v>
      </c>
      <c r="P1599">
        <v>0</v>
      </c>
      <c r="Q1599">
        <v>670608</v>
      </c>
      <c r="R1599" t="s">
        <v>1142</v>
      </c>
      <c r="S1599" s="1">
        <v>21663</v>
      </c>
      <c r="T1599">
        <v>23.8</v>
      </c>
      <c r="U1599" s="2">
        <v>0</v>
      </c>
      <c r="V1599" s="3">
        <v>0.62</v>
      </c>
      <c r="W1599" s="3">
        <v>0.38</v>
      </c>
      <c r="X1599" t="s">
        <v>1864</v>
      </c>
      <c r="Y1599" t="b">
        <v>0</v>
      </c>
    </row>
    <row r="1600" spans="1:25" x14ac:dyDescent="0.25">
      <c r="A1600" t="s">
        <v>1646</v>
      </c>
      <c r="B1600" t="s">
        <v>1865</v>
      </c>
      <c r="C1600" t="s">
        <v>1648</v>
      </c>
      <c r="D1600">
        <v>17180</v>
      </c>
      <c r="E1600">
        <v>19.399999999999999</v>
      </c>
      <c r="F1600">
        <v>1431</v>
      </c>
      <c r="G1600">
        <v>13.9</v>
      </c>
      <c r="H1600">
        <v>1211</v>
      </c>
      <c r="I1600">
        <v>15.5</v>
      </c>
      <c r="J1600">
        <v>1756</v>
      </c>
      <c r="K1600">
        <v>16.399999999999999</v>
      </c>
      <c r="L1600">
        <v>1817</v>
      </c>
      <c r="M1600">
        <v>40.700000000000003</v>
      </c>
      <c r="N1600">
        <v>1092</v>
      </c>
      <c r="O1600" t="s">
        <v>24</v>
      </c>
      <c r="P1600">
        <v>0</v>
      </c>
      <c r="Q1600">
        <v>134131</v>
      </c>
      <c r="R1600" t="s">
        <v>1135</v>
      </c>
      <c r="S1600" s="1">
        <v>6834</v>
      </c>
      <c r="T1600">
        <v>14.2</v>
      </c>
      <c r="U1600" s="2">
        <v>0.1</v>
      </c>
      <c r="V1600" s="3">
        <v>0.67</v>
      </c>
      <c r="W1600" s="3">
        <v>0.33</v>
      </c>
      <c r="X1600" t="s">
        <v>1865</v>
      </c>
      <c r="Y1600" t="b">
        <v>0</v>
      </c>
    </row>
    <row r="1601" spans="1:25" x14ac:dyDescent="0.25">
      <c r="A1601" t="s">
        <v>1646</v>
      </c>
      <c r="B1601" t="s">
        <v>1866</v>
      </c>
      <c r="C1601" t="s">
        <v>1648</v>
      </c>
      <c r="D1601">
        <v>17190</v>
      </c>
      <c r="E1601">
        <v>18.600000000000001</v>
      </c>
      <c r="F1601">
        <v>1495</v>
      </c>
      <c r="G1601">
        <v>9.1</v>
      </c>
      <c r="H1601">
        <v>1782</v>
      </c>
      <c r="I1601">
        <v>28.7</v>
      </c>
      <c r="J1601">
        <v>1480</v>
      </c>
      <c r="K1601">
        <v>16</v>
      </c>
      <c r="L1601">
        <v>1863</v>
      </c>
      <c r="M1601">
        <v>49.5</v>
      </c>
      <c r="N1601">
        <v>819</v>
      </c>
      <c r="O1601" t="s">
        <v>24</v>
      </c>
      <c r="P1601">
        <v>0</v>
      </c>
      <c r="Q1601">
        <v>621681</v>
      </c>
      <c r="R1601" t="s">
        <v>560</v>
      </c>
      <c r="S1601" s="1">
        <v>22644</v>
      </c>
      <c r="T1601">
        <v>12.1</v>
      </c>
      <c r="U1601" s="2">
        <v>0.01</v>
      </c>
      <c r="V1601" s="3">
        <v>0.48</v>
      </c>
      <c r="W1601" s="3">
        <v>0.52</v>
      </c>
      <c r="X1601" t="s">
        <v>1866</v>
      </c>
      <c r="Y1601" t="b">
        <v>0</v>
      </c>
    </row>
    <row r="1602" spans="1:25" x14ac:dyDescent="0.25">
      <c r="A1602" t="s">
        <v>1646</v>
      </c>
      <c r="B1602" t="s">
        <v>1867</v>
      </c>
      <c r="C1602" t="s">
        <v>1648</v>
      </c>
      <c r="D1602">
        <v>17200</v>
      </c>
      <c r="E1602">
        <v>16.3</v>
      </c>
      <c r="F1602">
        <v>1679</v>
      </c>
      <c r="G1602">
        <v>12.1</v>
      </c>
      <c r="H1602">
        <v>1399</v>
      </c>
      <c r="I1602">
        <v>13.5</v>
      </c>
      <c r="J1602">
        <v>1794</v>
      </c>
      <c r="K1602">
        <v>40.799999999999997</v>
      </c>
      <c r="L1602">
        <v>961</v>
      </c>
      <c r="M1602">
        <v>31.4</v>
      </c>
      <c r="N1602">
        <v>1447</v>
      </c>
      <c r="O1602" t="s">
        <v>24</v>
      </c>
      <c r="P1602">
        <v>0</v>
      </c>
      <c r="Q1602">
        <v>589097</v>
      </c>
      <c r="R1602" t="s">
        <v>65</v>
      </c>
      <c r="S1602" s="1">
        <v>32810</v>
      </c>
      <c r="T1602">
        <v>34</v>
      </c>
      <c r="U1602" s="2">
        <v>0.05</v>
      </c>
      <c r="V1602" s="3">
        <v>0.35</v>
      </c>
      <c r="W1602" s="3">
        <v>0.65</v>
      </c>
      <c r="X1602" t="s">
        <v>1867</v>
      </c>
      <c r="Y1602" t="b">
        <v>0</v>
      </c>
    </row>
    <row r="1603" spans="1:25" x14ac:dyDescent="0.25">
      <c r="A1603" t="s">
        <v>1646</v>
      </c>
      <c r="B1603" t="s">
        <v>1868</v>
      </c>
      <c r="C1603" t="s">
        <v>1648</v>
      </c>
      <c r="D1603">
        <v>17210</v>
      </c>
      <c r="E1603">
        <v>14.5</v>
      </c>
      <c r="F1603">
        <v>1778</v>
      </c>
      <c r="G1603">
        <v>12.1</v>
      </c>
      <c r="H1603">
        <v>1400</v>
      </c>
      <c r="I1603">
        <v>11.6</v>
      </c>
      <c r="J1603">
        <v>1832</v>
      </c>
      <c r="K1603">
        <v>42.8</v>
      </c>
      <c r="L1603">
        <v>926</v>
      </c>
      <c r="M1603">
        <v>27.3</v>
      </c>
      <c r="N1603">
        <v>1604</v>
      </c>
      <c r="O1603" t="s">
        <v>24</v>
      </c>
      <c r="P1603">
        <v>0</v>
      </c>
      <c r="Q1603">
        <v>609996</v>
      </c>
      <c r="R1603" t="s">
        <v>65</v>
      </c>
      <c r="S1603" s="1">
        <v>15000</v>
      </c>
      <c r="T1603">
        <v>30.7</v>
      </c>
      <c r="U1603" s="2">
        <v>0.01</v>
      </c>
      <c r="V1603" s="3">
        <v>0.34</v>
      </c>
      <c r="W1603" s="3">
        <v>0.66</v>
      </c>
      <c r="X1603" t="s">
        <v>1868</v>
      </c>
      <c r="Y1603" t="b">
        <v>0</v>
      </c>
    </row>
    <row r="1604" spans="1:25" x14ac:dyDescent="0.25">
      <c r="A1604" t="s">
        <v>1646</v>
      </c>
      <c r="B1604" t="s">
        <v>1869</v>
      </c>
      <c r="C1604" t="s">
        <v>1648</v>
      </c>
      <c r="D1604">
        <v>17220</v>
      </c>
      <c r="E1604">
        <v>19.600000000000001</v>
      </c>
      <c r="F1604">
        <v>1413</v>
      </c>
      <c r="G1604">
        <v>14.1</v>
      </c>
      <c r="H1604">
        <v>1197</v>
      </c>
      <c r="I1604">
        <v>14.3</v>
      </c>
      <c r="J1604">
        <v>1779</v>
      </c>
      <c r="K1604">
        <v>43.4</v>
      </c>
      <c r="L1604">
        <v>916</v>
      </c>
      <c r="M1604">
        <v>23.6</v>
      </c>
      <c r="N1604">
        <v>1755</v>
      </c>
      <c r="O1604" t="s">
        <v>24</v>
      </c>
      <c r="P1604">
        <v>0</v>
      </c>
      <c r="Q1604">
        <v>624087</v>
      </c>
      <c r="R1604" t="s">
        <v>156</v>
      </c>
      <c r="S1604" s="1">
        <v>7338</v>
      </c>
      <c r="T1604">
        <v>14.9</v>
      </c>
      <c r="U1604" s="2">
        <v>0.06</v>
      </c>
      <c r="V1604" s="3">
        <v>0.56000000000000005</v>
      </c>
      <c r="W1604" s="3">
        <v>0.44</v>
      </c>
      <c r="X1604" t="s">
        <v>1869</v>
      </c>
      <c r="Y1604" t="b">
        <v>1</v>
      </c>
    </row>
    <row r="1605" spans="1:25" x14ac:dyDescent="0.25">
      <c r="A1605" t="s">
        <v>1646</v>
      </c>
      <c r="B1605" t="s">
        <v>1870</v>
      </c>
      <c r="C1605" t="s">
        <v>1648</v>
      </c>
      <c r="D1605">
        <v>17230</v>
      </c>
      <c r="E1605">
        <v>15.2</v>
      </c>
      <c r="F1605">
        <v>1744</v>
      </c>
      <c r="G1605">
        <v>8.1</v>
      </c>
      <c r="H1605">
        <v>1874</v>
      </c>
      <c r="I1605">
        <v>21.3</v>
      </c>
      <c r="J1605">
        <v>1653</v>
      </c>
      <c r="K1605">
        <v>16.3</v>
      </c>
      <c r="L1605">
        <v>1828</v>
      </c>
      <c r="M1605">
        <v>32.700000000000003</v>
      </c>
      <c r="N1605">
        <v>1397</v>
      </c>
      <c r="O1605" t="s">
        <v>24</v>
      </c>
      <c r="P1605">
        <v>0</v>
      </c>
      <c r="Q1605">
        <v>649079</v>
      </c>
      <c r="R1605" t="s">
        <v>1142</v>
      </c>
      <c r="S1605" s="1">
        <v>32215</v>
      </c>
      <c r="T1605">
        <v>22.6</v>
      </c>
      <c r="U1605" s="2">
        <v>0.01</v>
      </c>
      <c r="V1605" s="3">
        <v>0.59</v>
      </c>
      <c r="W1605" s="3">
        <v>0.41</v>
      </c>
      <c r="X1605" t="s">
        <v>1870</v>
      </c>
      <c r="Y1605" t="b">
        <v>0</v>
      </c>
    </row>
    <row r="1606" spans="1:25" x14ac:dyDescent="0.25">
      <c r="A1606" t="s">
        <v>1646</v>
      </c>
      <c r="B1606" t="s">
        <v>1871</v>
      </c>
      <c r="C1606" t="s">
        <v>1648</v>
      </c>
      <c r="D1606">
        <v>17240</v>
      </c>
      <c r="E1606">
        <v>9.4</v>
      </c>
      <c r="F1606">
        <v>1904</v>
      </c>
      <c r="G1606">
        <v>7.5</v>
      </c>
      <c r="H1606">
        <v>1897</v>
      </c>
      <c r="I1606">
        <v>23.7</v>
      </c>
      <c r="J1606">
        <v>1590</v>
      </c>
      <c r="K1606">
        <v>16.899999999999999</v>
      </c>
      <c r="L1606">
        <v>1764</v>
      </c>
      <c r="M1606">
        <v>26.8</v>
      </c>
      <c r="N1606">
        <v>1624</v>
      </c>
      <c r="O1606" t="s">
        <v>24</v>
      </c>
      <c r="P1606">
        <v>0</v>
      </c>
      <c r="Q1606">
        <v>662293</v>
      </c>
      <c r="R1606" t="s">
        <v>1072</v>
      </c>
      <c r="S1606" s="1">
        <v>45510</v>
      </c>
      <c r="T1606">
        <v>33.6</v>
      </c>
      <c r="U1606" s="2">
        <v>0</v>
      </c>
      <c r="V1606" s="3">
        <v>0.42</v>
      </c>
      <c r="W1606" s="3">
        <v>0.57999999999999996</v>
      </c>
      <c r="X1606" t="s">
        <v>1871</v>
      </c>
      <c r="Y1606" t="b">
        <v>0</v>
      </c>
    </row>
    <row r="1607" spans="1:25" x14ac:dyDescent="0.25">
      <c r="A1607" t="s">
        <v>1646</v>
      </c>
      <c r="B1607" t="s">
        <v>1872</v>
      </c>
      <c r="C1607" t="s">
        <v>1648</v>
      </c>
      <c r="D1607">
        <v>17250</v>
      </c>
      <c r="E1607">
        <v>13.4</v>
      </c>
      <c r="F1607">
        <v>1828</v>
      </c>
      <c r="G1607">
        <v>12</v>
      </c>
      <c r="H1607">
        <v>1408</v>
      </c>
      <c r="I1607">
        <v>22.6</v>
      </c>
      <c r="J1607">
        <v>1622</v>
      </c>
      <c r="K1607">
        <v>51</v>
      </c>
      <c r="L1607">
        <v>792</v>
      </c>
      <c r="M1607">
        <v>38.4</v>
      </c>
      <c r="N1607">
        <v>1173</v>
      </c>
      <c r="O1607" t="s">
        <v>24</v>
      </c>
      <c r="P1607">
        <v>0</v>
      </c>
      <c r="Q1607">
        <v>131363</v>
      </c>
      <c r="R1607" t="s">
        <v>228</v>
      </c>
      <c r="S1607" s="1">
        <v>18146</v>
      </c>
      <c r="T1607">
        <v>21.6</v>
      </c>
      <c r="U1607" s="2">
        <v>0.11</v>
      </c>
      <c r="V1607" s="3">
        <v>0.61</v>
      </c>
      <c r="W1607" s="3">
        <v>0.39</v>
      </c>
      <c r="X1607" t="s">
        <v>1872</v>
      </c>
      <c r="Y1607" t="b">
        <v>0</v>
      </c>
    </row>
    <row r="1608" spans="1:25" x14ac:dyDescent="0.25">
      <c r="A1608" t="s">
        <v>1646</v>
      </c>
      <c r="B1608" t="s">
        <v>1873</v>
      </c>
      <c r="C1608" t="s">
        <v>1648</v>
      </c>
      <c r="D1608">
        <v>17260</v>
      </c>
      <c r="E1608">
        <v>15</v>
      </c>
      <c r="F1608">
        <v>1751</v>
      </c>
      <c r="G1608">
        <v>11.7</v>
      </c>
      <c r="H1608">
        <v>1441</v>
      </c>
      <c r="I1608">
        <v>8.6</v>
      </c>
      <c r="J1608">
        <v>1874</v>
      </c>
      <c r="K1608">
        <v>48.1</v>
      </c>
      <c r="L1608">
        <v>839</v>
      </c>
      <c r="M1608">
        <v>22.2</v>
      </c>
      <c r="N1608">
        <v>1802</v>
      </c>
      <c r="O1608" t="s">
        <v>24</v>
      </c>
      <c r="P1608">
        <v>0</v>
      </c>
      <c r="Q1608">
        <v>624096</v>
      </c>
      <c r="R1608" t="s">
        <v>156</v>
      </c>
      <c r="S1608" s="1">
        <v>26765</v>
      </c>
      <c r="T1608">
        <v>21.5</v>
      </c>
      <c r="U1608" s="2">
        <v>0.05</v>
      </c>
      <c r="V1608" s="3">
        <v>0.26</v>
      </c>
      <c r="W1608" s="3">
        <v>0.74</v>
      </c>
      <c r="X1608" t="s">
        <v>1873</v>
      </c>
      <c r="Y1608" t="b">
        <v>1</v>
      </c>
    </row>
    <row r="1609" spans="1:25" x14ac:dyDescent="0.25">
      <c r="A1609" t="s">
        <v>1646</v>
      </c>
      <c r="B1609" t="s">
        <v>1874</v>
      </c>
      <c r="C1609" t="s">
        <v>1648</v>
      </c>
      <c r="D1609">
        <v>17270</v>
      </c>
      <c r="E1609">
        <v>25.6</v>
      </c>
      <c r="F1609">
        <v>967</v>
      </c>
      <c r="G1609">
        <v>13.4</v>
      </c>
      <c r="H1609">
        <v>1269</v>
      </c>
      <c r="I1609">
        <v>16.100000000000001</v>
      </c>
      <c r="J1609">
        <v>1742</v>
      </c>
      <c r="K1609">
        <v>21.7</v>
      </c>
      <c r="L1609">
        <v>1454</v>
      </c>
      <c r="M1609">
        <v>31.7</v>
      </c>
      <c r="N1609">
        <v>1439</v>
      </c>
      <c r="O1609" t="s">
        <v>24</v>
      </c>
      <c r="P1609">
        <v>0</v>
      </c>
      <c r="Q1609">
        <v>662317</v>
      </c>
      <c r="R1609" t="s">
        <v>375</v>
      </c>
      <c r="S1609" s="1">
        <v>7808</v>
      </c>
      <c r="T1609">
        <v>14.9</v>
      </c>
      <c r="U1609" s="2">
        <v>0.05</v>
      </c>
      <c r="V1609" s="3">
        <v>0.48</v>
      </c>
      <c r="W1609" s="3">
        <v>0.52</v>
      </c>
      <c r="X1609" t="s">
        <v>1874</v>
      </c>
      <c r="Y1609" t="b">
        <v>0</v>
      </c>
    </row>
    <row r="1610" spans="1:25" x14ac:dyDescent="0.25">
      <c r="A1610" t="s">
        <v>1646</v>
      </c>
      <c r="B1610" t="s">
        <v>1875</v>
      </c>
      <c r="C1610" t="s">
        <v>1648</v>
      </c>
      <c r="D1610">
        <v>17280</v>
      </c>
      <c r="E1610">
        <v>27.4</v>
      </c>
      <c r="F1610">
        <v>853</v>
      </c>
      <c r="G1610">
        <v>11.8</v>
      </c>
      <c r="H1610">
        <v>1429</v>
      </c>
      <c r="I1610">
        <v>24.3</v>
      </c>
      <c r="J1610">
        <v>1577</v>
      </c>
      <c r="K1610">
        <v>44</v>
      </c>
      <c r="L1610">
        <v>907</v>
      </c>
      <c r="M1610">
        <v>27.8</v>
      </c>
      <c r="N1610">
        <v>1587</v>
      </c>
      <c r="O1610" t="s">
        <v>24</v>
      </c>
      <c r="P1610">
        <v>0</v>
      </c>
      <c r="Q1610">
        <v>609492</v>
      </c>
      <c r="R1610" t="s">
        <v>65</v>
      </c>
      <c r="S1610" s="1">
        <v>5447</v>
      </c>
      <c r="T1610">
        <v>7.4</v>
      </c>
      <c r="U1610" s="2">
        <v>0.03</v>
      </c>
      <c r="V1610" s="3">
        <v>0.36</v>
      </c>
      <c r="W1610" s="3">
        <v>0.64</v>
      </c>
      <c r="X1610" t="s">
        <v>1875</v>
      </c>
      <c r="Y1610" t="b">
        <v>0</v>
      </c>
    </row>
    <row r="1611" spans="1:25" x14ac:dyDescent="0.25">
      <c r="A1611" t="s">
        <v>1646</v>
      </c>
      <c r="B1611" t="s">
        <v>1876</v>
      </c>
      <c r="C1611" t="s">
        <v>1648</v>
      </c>
      <c r="D1611">
        <v>17290</v>
      </c>
      <c r="E1611">
        <v>18.100000000000001</v>
      </c>
      <c r="F1611">
        <v>1544</v>
      </c>
      <c r="G1611">
        <v>9.1999999999999993</v>
      </c>
      <c r="H1611">
        <v>1763</v>
      </c>
      <c r="I1611">
        <v>10.3</v>
      </c>
      <c r="J1611">
        <v>1851</v>
      </c>
      <c r="K1611">
        <v>17.899999999999999</v>
      </c>
      <c r="L1611">
        <v>1675</v>
      </c>
      <c r="M1611">
        <v>34.299999999999997</v>
      </c>
      <c r="N1611">
        <v>1345</v>
      </c>
      <c r="O1611" t="s">
        <v>24</v>
      </c>
      <c r="P1611">
        <v>0</v>
      </c>
      <c r="Q1611">
        <v>648695</v>
      </c>
      <c r="R1611" t="s">
        <v>1142</v>
      </c>
      <c r="S1611" s="1">
        <v>35110</v>
      </c>
      <c r="T1611">
        <v>17.7</v>
      </c>
      <c r="U1611" s="2">
        <v>0.01</v>
      </c>
      <c r="V1611" s="3">
        <v>0.55000000000000004</v>
      </c>
      <c r="W1611" s="3">
        <v>0.45</v>
      </c>
      <c r="X1611" t="s">
        <v>1876</v>
      </c>
      <c r="Y1611" t="b">
        <v>0</v>
      </c>
    </row>
    <row r="1612" spans="1:25" x14ac:dyDescent="0.25">
      <c r="A1612" t="s">
        <v>1646</v>
      </c>
      <c r="B1612" t="s">
        <v>1877</v>
      </c>
      <c r="C1612" t="s">
        <v>1648</v>
      </c>
      <c r="D1612">
        <v>17300</v>
      </c>
      <c r="E1612">
        <v>19.2</v>
      </c>
      <c r="F1612">
        <v>1453</v>
      </c>
      <c r="G1612">
        <v>9.9</v>
      </c>
      <c r="H1612">
        <v>1655</v>
      </c>
      <c r="I1612">
        <v>33.6</v>
      </c>
      <c r="J1612">
        <v>1362</v>
      </c>
      <c r="K1612">
        <v>16.399999999999999</v>
      </c>
      <c r="L1612">
        <v>1818</v>
      </c>
      <c r="M1612">
        <v>35.1</v>
      </c>
      <c r="N1612">
        <v>1312</v>
      </c>
      <c r="O1612" t="s">
        <v>24</v>
      </c>
      <c r="P1612">
        <v>0</v>
      </c>
      <c r="Q1612">
        <v>624354</v>
      </c>
      <c r="R1612" t="s">
        <v>1271</v>
      </c>
      <c r="S1612" s="1">
        <v>84135</v>
      </c>
      <c r="T1612">
        <v>82.1</v>
      </c>
      <c r="U1612" s="2">
        <v>0.01</v>
      </c>
      <c r="V1612" s="3">
        <v>0.48</v>
      </c>
      <c r="W1612" s="3">
        <v>0.52</v>
      </c>
      <c r="X1612" t="s">
        <v>1877</v>
      </c>
      <c r="Y1612" t="b">
        <v>0</v>
      </c>
    </row>
    <row r="1613" spans="1:25" x14ac:dyDescent="0.25">
      <c r="A1613" t="s">
        <v>1646</v>
      </c>
      <c r="B1613" t="s">
        <v>1878</v>
      </c>
      <c r="C1613" t="s">
        <v>1648</v>
      </c>
      <c r="D1613">
        <v>17310</v>
      </c>
      <c r="E1613">
        <v>13</v>
      </c>
      <c r="F1613">
        <v>1843</v>
      </c>
      <c r="G1613">
        <v>12.6</v>
      </c>
      <c r="H1613">
        <v>1349</v>
      </c>
      <c r="I1613">
        <v>23.8</v>
      </c>
      <c r="J1613">
        <v>1587</v>
      </c>
      <c r="K1613">
        <v>25.4</v>
      </c>
      <c r="L1613">
        <v>1322</v>
      </c>
      <c r="M1613">
        <v>41.8</v>
      </c>
      <c r="N1613">
        <v>1059</v>
      </c>
      <c r="O1613" t="s">
        <v>24</v>
      </c>
      <c r="P1613">
        <v>0</v>
      </c>
      <c r="Q1613">
        <v>670530</v>
      </c>
      <c r="R1613" t="s">
        <v>1879</v>
      </c>
      <c r="S1613" s="1">
        <v>15618</v>
      </c>
      <c r="T1613">
        <v>20.3</v>
      </c>
      <c r="U1613" s="2">
        <v>0.02</v>
      </c>
      <c r="V1613" s="3">
        <v>0.68</v>
      </c>
      <c r="W1613" s="3">
        <v>0.32</v>
      </c>
      <c r="X1613" t="s">
        <v>1878</v>
      </c>
      <c r="Y1613" t="b">
        <v>0</v>
      </c>
    </row>
    <row r="1614" spans="1:25" x14ac:dyDescent="0.25">
      <c r="A1614" t="s">
        <v>1646</v>
      </c>
      <c r="B1614" t="s">
        <v>1880</v>
      </c>
      <c r="C1614" t="s">
        <v>1648</v>
      </c>
      <c r="D1614">
        <v>17320</v>
      </c>
      <c r="E1614">
        <v>17</v>
      </c>
      <c r="F1614">
        <v>1626</v>
      </c>
      <c r="G1614">
        <v>10.3</v>
      </c>
      <c r="H1614">
        <v>1613</v>
      </c>
      <c r="I1614">
        <v>11</v>
      </c>
      <c r="J1614">
        <v>1839</v>
      </c>
      <c r="K1614">
        <v>19</v>
      </c>
      <c r="L1614">
        <v>1591</v>
      </c>
      <c r="M1614">
        <v>32.299999999999997</v>
      </c>
      <c r="N1614">
        <v>1413</v>
      </c>
      <c r="O1614" t="s">
        <v>24</v>
      </c>
      <c r="P1614">
        <v>0</v>
      </c>
      <c r="Q1614">
        <v>628626</v>
      </c>
      <c r="R1614" t="s">
        <v>156</v>
      </c>
      <c r="S1614" s="1">
        <v>10148</v>
      </c>
      <c r="T1614">
        <v>16</v>
      </c>
      <c r="U1614" s="2">
        <v>0.13</v>
      </c>
      <c r="V1614" s="3">
        <v>0.39</v>
      </c>
      <c r="W1614" s="3">
        <v>0.61</v>
      </c>
      <c r="X1614" t="s">
        <v>1880</v>
      </c>
      <c r="Y1614" t="b">
        <v>1</v>
      </c>
    </row>
    <row r="1615" spans="1:25" x14ac:dyDescent="0.25">
      <c r="A1615" t="s">
        <v>1646</v>
      </c>
      <c r="B1615" t="s">
        <v>1881</v>
      </c>
      <c r="C1615" t="s">
        <v>1648</v>
      </c>
      <c r="D1615">
        <v>17330</v>
      </c>
      <c r="E1615">
        <v>20.3</v>
      </c>
      <c r="F1615">
        <v>1349</v>
      </c>
      <c r="G1615">
        <v>11.6</v>
      </c>
      <c r="H1615">
        <v>1456</v>
      </c>
      <c r="I1615">
        <v>25.3</v>
      </c>
      <c r="J1615">
        <v>1555</v>
      </c>
      <c r="K1615">
        <v>39.6</v>
      </c>
      <c r="L1615">
        <v>990</v>
      </c>
      <c r="M1615">
        <v>25</v>
      </c>
      <c r="N1615">
        <v>1707</v>
      </c>
      <c r="O1615" t="s">
        <v>24</v>
      </c>
      <c r="P1615">
        <v>0</v>
      </c>
      <c r="Q1615">
        <v>624099</v>
      </c>
      <c r="R1615" t="s">
        <v>156</v>
      </c>
      <c r="S1615" s="1">
        <v>12468</v>
      </c>
      <c r="T1615">
        <v>13.3</v>
      </c>
      <c r="U1615" s="2">
        <v>7.0000000000000007E-2</v>
      </c>
      <c r="V1615" s="3" t="s">
        <v>2857</v>
      </c>
      <c r="W1615" s="3" t="s">
        <v>2857</v>
      </c>
      <c r="X1615" t="s">
        <v>1881</v>
      </c>
      <c r="Y1615" t="b">
        <v>1</v>
      </c>
    </row>
    <row r="1616" spans="1:25" x14ac:dyDescent="0.25">
      <c r="A1616" t="s">
        <v>1646</v>
      </c>
      <c r="B1616" t="s">
        <v>1882</v>
      </c>
      <c r="C1616" t="s">
        <v>1648</v>
      </c>
      <c r="D1616">
        <v>17340</v>
      </c>
      <c r="E1616">
        <v>14.8</v>
      </c>
      <c r="F1616">
        <v>1767</v>
      </c>
      <c r="G1616">
        <v>9.9</v>
      </c>
      <c r="H1616">
        <v>1656</v>
      </c>
      <c r="I1616">
        <v>16.3</v>
      </c>
      <c r="J1616">
        <v>1741</v>
      </c>
      <c r="K1616">
        <v>28.8</v>
      </c>
      <c r="L1616">
        <v>1209</v>
      </c>
      <c r="M1616">
        <v>20.100000000000001</v>
      </c>
      <c r="N1616">
        <v>1865</v>
      </c>
      <c r="O1616" t="s">
        <v>24</v>
      </c>
      <c r="P1616">
        <v>0</v>
      </c>
      <c r="Q1616">
        <v>625245</v>
      </c>
      <c r="R1616" t="s">
        <v>1072</v>
      </c>
      <c r="S1616" s="1">
        <v>59250</v>
      </c>
      <c r="T1616">
        <v>20.2</v>
      </c>
      <c r="U1616" s="2">
        <v>0</v>
      </c>
      <c r="V1616" s="3">
        <v>0.47</v>
      </c>
      <c r="W1616" s="3">
        <v>0.53</v>
      </c>
      <c r="X1616" t="s">
        <v>1882</v>
      </c>
      <c r="Y1616" t="b">
        <v>0</v>
      </c>
    </row>
    <row r="1617" spans="1:25" x14ac:dyDescent="0.25">
      <c r="A1617" t="s">
        <v>1646</v>
      </c>
      <c r="B1617" t="s">
        <v>1883</v>
      </c>
      <c r="C1617" t="s">
        <v>1648</v>
      </c>
      <c r="D1617">
        <v>17350</v>
      </c>
      <c r="E1617">
        <v>9.6</v>
      </c>
      <c r="F1617">
        <v>1903</v>
      </c>
      <c r="G1617">
        <v>9.1</v>
      </c>
      <c r="H1617">
        <v>1783</v>
      </c>
      <c r="I1617">
        <v>40.9</v>
      </c>
      <c r="J1617">
        <v>1204</v>
      </c>
      <c r="K1617">
        <v>16.5</v>
      </c>
      <c r="L1617">
        <v>1809</v>
      </c>
      <c r="M1617">
        <v>25.9</v>
      </c>
      <c r="N1617">
        <v>1664</v>
      </c>
      <c r="O1617" t="s">
        <v>24</v>
      </c>
      <c r="P1617">
        <v>0</v>
      </c>
      <c r="Q1617">
        <v>629427</v>
      </c>
      <c r="R1617" t="s">
        <v>1271</v>
      </c>
      <c r="S1617" s="1">
        <v>80390</v>
      </c>
      <c r="T1617">
        <v>71</v>
      </c>
      <c r="U1617" s="2">
        <v>0</v>
      </c>
      <c r="V1617" s="3">
        <v>0.54</v>
      </c>
      <c r="W1617" s="3">
        <v>0.46</v>
      </c>
      <c r="X1617" t="s">
        <v>1883</v>
      </c>
      <c r="Y1617" t="b">
        <v>0</v>
      </c>
    </row>
    <row r="1618" spans="1:25" x14ac:dyDescent="0.25">
      <c r="A1618" t="s">
        <v>1646</v>
      </c>
      <c r="B1618" t="s">
        <v>1884</v>
      </c>
      <c r="C1618" t="s">
        <v>1648</v>
      </c>
      <c r="D1618">
        <v>17360</v>
      </c>
      <c r="E1618">
        <v>16.8</v>
      </c>
      <c r="F1618">
        <v>1646</v>
      </c>
      <c r="G1618">
        <v>7.6</v>
      </c>
      <c r="H1618">
        <v>1893</v>
      </c>
      <c r="I1618">
        <v>6.6</v>
      </c>
      <c r="J1618">
        <v>1893</v>
      </c>
      <c r="K1618">
        <v>17.2</v>
      </c>
      <c r="L1618">
        <v>1737</v>
      </c>
      <c r="M1618">
        <v>45.4</v>
      </c>
      <c r="N1618">
        <v>948</v>
      </c>
      <c r="O1618" t="s">
        <v>24</v>
      </c>
      <c r="P1618">
        <v>0</v>
      </c>
      <c r="Q1618">
        <v>720059</v>
      </c>
      <c r="R1618" t="s">
        <v>1142</v>
      </c>
      <c r="S1618" s="1">
        <v>43829</v>
      </c>
      <c r="T1618">
        <v>20.8</v>
      </c>
      <c r="U1618" s="2">
        <v>0</v>
      </c>
      <c r="V1618" s="3">
        <v>0.61</v>
      </c>
      <c r="W1618" s="3">
        <v>0.39</v>
      </c>
      <c r="X1618" t="s">
        <v>1884</v>
      </c>
      <c r="Y1618" t="b">
        <v>0</v>
      </c>
    </row>
    <row r="1619" spans="1:25" x14ac:dyDescent="0.25">
      <c r="A1619" t="s">
        <v>1646</v>
      </c>
      <c r="B1619" t="s">
        <v>1885</v>
      </c>
      <c r="C1619" t="s">
        <v>1648</v>
      </c>
      <c r="D1619">
        <v>17370</v>
      </c>
      <c r="E1619">
        <v>21.7</v>
      </c>
      <c r="F1619">
        <v>1253</v>
      </c>
      <c r="G1619">
        <v>10.6</v>
      </c>
      <c r="H1619">
        <v>1576</v>
      </c>
      <c r="I1619">
        <v>22.9</v>
      </c>
      <c r="J1619">
        <v>1615</v>
      </c>
      <c r="K1619">
        <v>33.5</v>
      </c>
      <c r="L1619">
        <v>1121</v>
      </c>
      <c r="M1619">
        <v>40</v>
      </c>
      <c r="N1619">
        <v>1115</v>
      </c>
      <c r="O1619" t="s">
        <v>24</v>
      </c>
      <c r="P1619">
        <v>0</v>
      </c>
      <c r="Q1619">
        <v>609435</v>
      </c>
      <c r="R1619" t="s">
        <v>65</v>
      </c>
      <c r="S1619" s="1">
        <v>3364</v>
      </c>
      <c r="T1619">
        <v>20.5</v>
      </c>
      <c r="U1619" s="2">
        <v>0.06</v>
      </c>
      <c r="V1619" s="3">
        <v>0.15</v>
      </c>
      <c r="W1619" s="3">
        <v>0.85</v>
      </c>
      <c r="X1619" t="s">
        <v>1886</v>
      </c>
      <c r="Y1619" t="b">
        <v>0</v>
      </c>
    </row>
    <row r="1620" spans="1:25" x14ac:dyDescent="0.25">
      <c r="A1620" t="s">
        <v>1646</v>
      </c>
      <c r="B1620" t="s">
        <v>1887</v>
      </c>
      <c r="C1620" t="s">
        <v>1648</v>
      </c>
      <c r="D1620">
        <v>17380</v>
      </c>
      <c r="E1620">
        <v>25.3</v>
      </c>
      <c r="F1620">
        <v>981</v>
      </c>
      <c r="G1620">
        <v>8.4</v>
      </c>
      <c r="H1620">
        <v>1857</v>
      </c>
      <c r="I1620">
        <v>16</v>
      </c>
      <c r="J1620">
        <v>1744</v>
      </c>
      <c r="K1620">
        <v>19.100000000000001</v>
      </c>
      <c r="L1620">
        <v>1582</v>
      </c>
      <c r="M1620">
        <v>32.5</v>
      </c>
      <c r="N1620">
        <v>1403</v>
      </c>
      <c r="O1620" t="s">
        <v>24</v>
      </c>
      <c r="P1620">
        <v>0</v>
      </c>
      <c r="Q1620">
        <v>634671</v>
      </c>
      <c r="R1620" t="s">
        <v>1072</v>
      </c>
      <c r="S1620" s="1">
        <v>30964</v>
      </c>
      <c r="T1620">
        <v>6.5</v>
      </c>
      <c r="U1620" s="2">
        <v>0.01</v>
      </c>
      <c r="V1620" s="3">
        <v>0.52</v>
      </c>
      <c r="W1620" s="3">
        <v>0.48</v>
      </c>
      <c r="X1620" t="s">
        <v>1887</v>
      </c>
      <c r="Y1620" t="b">
        <v>0</v>
      </c>
    </row>
    <row r="1621" spans="1:25" x14ac:dyDescent="0.25">
      <c r="A1621" t="s">
        <v>1646</v>
      </c>
      <c r="B1621" t="s">
        <v>1888</v>
      </c>
      <c r="C1621" t="s">
        <v>1648</v>
      </c>
      <c r="D1621">
        <v>17390</v>
      </c>
      <c r="E1621">
        <v>28.2</v>
      </c>
      <c r="F1621">
        <v>796</v>
      </c>
      <c r="G1621">
        <v>9</v>
      </c>
      <c r="H1621">
        <v>1796</v>
      </c>
      <c r="I1621">
        <v>23.2</v>
      </c>
      <c r="J1621">
        <v>1603</v>
      </c>
      <c r="K1621">
        <v>22.3</v>
      </c>
      <c r="L1621">
        <v>1428</v>
      </c>
      <c r="M1621">
        <v>42.3</v>
      </c>
      <c r="N1621">
        <v>1041</v>
      </c>
      <c r="O1621" t="s">
        <v>24</v>
      </c>
      <c r="P1621">
        <v>0</v>
      </c>
      <c r="Q1621">
        <v>589235</v>
      </c>
      <c r="R1621" t="s">
        <v>296</v>
      </c>
      <c r="S1621" s="1">
        <v>10130</v>
      </c>
      <c r="T1621">
        <v>25.8</v>
      </c>
      <c r="U1621" s="2">
        <v>0.08</v>
      </c>
      <c r="V1621" s="3">
        <v>0.33</v>
      </c>
      <c r="W1621" s="3">
        <v>0.67</v>
      </c>
      <c r="X1621" t="s">
        <v>1888</v>
      </c>
      <c r="Y1621" t="b">
        <v>0</v>
      </c>
    </row>
    <row r="1622" spans="1:25" x14ac:dyDescent="0.25">
      <c r="A1622" t="s">
        <v>1646</v>
      </c>
      <c r="B1622" t="s">
        <v>1889</v>
      </c>
      <c r="C1622" t="s">
        <v>1648</v>
      </c>
      <c r="D1622">
        <v>17400</v>
      </c>
      <c r="E1622">
        <v>12</v>
      </c>
      <c r="F1622">
        <v>1876</v>
      </c>
      <c r="G1622">
        <v>9.4</v>
      </c>
      <c r="H1622">
        <v>1736</v>
      </c>
      <c r="I1622">
        <v>16.899999999999999</v>
      </c>
      <c r="J1622">
        <v>1733</v>
      </c>
      <c r="K1622">
        <v>24.1</v>
      </c>
      <c r="L1622">
        <v>1365</v>
      </c>
      <c r="M1622">
        <v>29.2</v>
      </c>
      <c r="N1622">
        <v>1532</v>
      </c>
      <c r="O1622" t="s">
        <v>24</v>
      </c>
      <c r="P1622">
        <v>0</v>
      </c>
      <c r="Q1622">
        <v>624330</v>
      </c>
      <c r="R1622" t="s">
        <v>1890</v>
      </c>
      <c r="S1622" s="1">
        <v>50145</v>
      </c>
      <c r="T1622">
        <v>35.200000000000003</v>
      </c>
      <c r="U1622" s="2">
        <v>0</v>
      </c>
      <c r="V1622" s="3">
        <v>0.63</v>
      </c>
      <c r="W1622" s="3">
        <v>0.37</v>
      </c>
      <c r="X1622" t="s">
        <v>1889</v>
      </c>
      <c r="Y1622" t="b">
        <v>0</v>
      </c>
    </row>
    <row r="1623" spans="1:25" x14ac:dyDescent="0.25">
      <c r="A1623" t="s">
        <v>1646</v>
      </c>
      <c r="B1623" t="s">
        <v>1891</v>
      </c>
      <c r="C1623" t="s">
        <v>1648</v>
      </c>
      <c r="D1623">
        <v>17410</v>
      </c>
      <c r="E1623">
        <v>24.3</v>
      </c>
      <c r="F1623">
        <v>1057</v>
      </c>
      <c r="G1623">
        <v>8.6999999999999993</v>
      </c>
      <c r="H1623">
        <v>1830</v>
      </c>
      <c r="I1623">
        <v>17.3</v>
      </c>
      <c r="J1623">
        <v>1722</v>
      </c>
      <c r="K1623">
        <v>22.4</v>
      </c>
      <c r="L1623">
        <v>1424</v>
      </c>
      <c r="M1623">
        <v>41.4</v>
      </c>
      <c r="N1623">
        <v>1068</v>
      </c>
      <c r="O1623" t="s">
        <v>24</v>
      </c>
      <c r="P1623">
        <v>0</v>
      </c>
      <c r="Q1623">
        <v>609255</v>
      </c>
      <c r="R1623" t="s">
        <v>65</v>
      </c>
      <c r="S1623" s="1">
        <v>2592</v>
      </c>
      <c r="T1623">
        <v>8.6999999999999993</v>
      </c>
      <c r="U1623" s="2">
        <v>0.05</v>
      </c>
      <c r="V1623" s="3">
        <v>1</v>
      </c>
      <c r="W1623" s="3">
        <v>0</v>
      </c>
      <c r="X1623" t="s">
        <v>1891</v>
      </c>
      <c r="Y1623" t="b">
        <v>0</v>
      </c>
    </row>
    <row r="1624" spans="1:25" x14ac:dyDescent="0.25">
      <c r="A1624" t="s">
        <v>1646</v>
      </c>
      <c r="B1624" t="s">
        <v>1892</v>
      </c>
      <c r="C1624" t="s">
        <v>1648</v>
      </c>
      <c r="D1624">
        <v>17420</v>
      </c>
      <c r="E1624">
        <v>15.8</v>
      </c>
      <c r="F1624">
        <v>1710</v>
      </c>
      <c r="G1624">
        <v>10.5</v>
      </c>
      <c r="H1624">
        <v>1590</v>
      </c>
      <c r="I1624">
        <v>14.8</v>
      </c>
      <c r="J1624">
        <v>1769</v>
      </c>
      <c r="K1624">
        <v>28.3</v>
      </c>
      <c r="L1624">
        <v>1226</v>
      </c>
      <c r="M1624">
        <v>33.1</v>
      </c>
      <c r="N1624">
        <v>1385</v>
      </c>
      <c r="O1624" t="s">
        <v>24</v>
      </c>
      <c r="P1624">
        <v>0</v>
      </c>
      <c r="Q1624">
        <v>625098</v>
      </c>
      <c r="R1624" t="s">
        <v>727</v>
      </c>
      <c r="S1624" s="1">
        <v>27234</v>
      </c>
      <c r="T1624">
        <v>18.3</v>
      </c>
      <c r="U1624" s="2">
        <v>0.01</v>
      </c>
      <c r="V1624" s="3">
        <v>0.68</v>
      </c>
      <c r="W1624" s="3">
        <v>0.32</v>
      </c>
      <c r="X1624" t="s">
        <v>1892</v>
      </c>
      <c r="Y1624" t="b">
        <v>0</v>
      </c>
    </row>
    <row r="1625" spans="1:25" x14ac:dyDescent="0.25">
      <c r="A1625" t="s">
        <v>1646</v>
      </c>
      <c r="B1625" t="s">
        <v>1893</v>
      </c>
      <c r="C1625" t="s">
        <v>1648</v>
      </c>
      <c r="D1625">
        <v>17430</v>
      </c>
      <c r="E1625">
        <v>22.2</v>
      </c>
      <c r="F1625">
        <v>1212</v>
      </c>
      <c r="G1625">
        <v>8.6999999999999993</v>
      </c>
      <c r="H1625">
        <v>1831</v>
      </c>
      <c r="I1625">
        <v>35.200000000000003</v>
      </c>
      <c r="J1625">
        <v>1319</v>
      </c>
      <c r="K1625">
        <v>16.399999999999999</v>
      </c>
      <c r="L1625">
        <v>1819</v>
      </c>
      <c r="M1625">
        <v>23.8</v>
      </c>
      <c r="N1625">
        <v>1749</v>
      </c>
      <c r="O1625" t="s">
        <v>24</v>
      </c>
      <c r="P1625">
        <v>0</v>
      </c>
      <c r="Q1625">
        <v>691300</v>
      </c>
      <c r="R1625" t="s">
        <v>572</v>
      </c>
      <c r="S1625" s="1">
        <v>13080</v>
      </c>
      <c r="T1625">
        <v>9.8000000000000007</v>
      </c>
      <c r="U1625" s="2">
        <v>0.05</v>
      </c>
      <c r="V1625" s="3">
        <v>0.39</v>
      </c>
      <c r="W1625" s="3">
        <v>0.61</v>
      </c>
      <c r="X1625" t="s">
        <v>1893</v>
      </c>
      <c r="Y1625" t="b">
        <v>0</v>
      </c>
    </row>
    <row r="1626" spans="1:25" x14ac:dyDescent="0.25">
      <c r="A1626" t="s">
        <v>1646</v>
      </c>
      <c r="B1626" t="s">
        <v>1894</v>
      </c>
      <c r="C1626" t="s">
        <v>1648</v>
      </c>
      <c r="D1626">
        <v>17440</v>
      </c>
      <c r="E1626">
        <v>14.4</v>
      </c>
      <c r="F1626">
        <v>1781</v>
      </c>
      <c r="G1626">
        <v>14.1</v>
      </c>
      <c r="H1626">
        <v>1198</v>
      </c>
      <c r="I1626">
        <v>21</v>
      </c>
      <c r="J1626">
        <v>1658</v>
      </c>
      <c r="K1626">
        <v>56.7</v>
      </c>
      <c r="L1626">
        <v>705</v>
      </c>
      <c r="M1626">
        <v>21.8</v>
      </c>
      <c r="N1626">
        <v>1814</v>
      </c>
      <c r="O1626" t="s">
        <v>24</v>
      </c>
      <c r="P1626">
        <v>0</v>
      </c>
      <c r="Q1626">
        <v>623193</v>
      </c>
      <c r="R1626" t="s">
        <v>228</v>
      </c>
      <c r="S1626" s="1">
        <v>11251</v>
      </c>
      <c r="T1626">
        <v>22.5</v>
      </c>
      <c r="U1626" s="2">
        <v>0.03</v>
      </c>
      <c r="V1626" s="3">
        <v>0.49</v>
      </c>
      <c r="W1626" s="3">
        <v>0.51</v>
      </c>
      <c r="X1626" t="s">
        <v>1894</v>
      </c>
      <c r="Y1626" t="b">
        <v>0</v>
      </c>
    </row>
    <row r="1627" spans="1:25" x14ac:dyDescent="0.25">
      <c r="A1627" t="s">
        <v>1646</v>
      </c>
      <c r="B1627" t="s">
        <v>1895</v>
      </c>
      <c r="C1627" t="s">
        <v>1648</v>
      </c>
      <c r="D1627">
        <v>17450</v>
      </c>
      <c r="E1627">
        <v>20</v>
      </c>
      <c r="F1627">
        <v>1376</v>
      </c>
      <c r="G1627">
        <v>18.399999999999999</v>
      </c>
      <c r="H1627">
        <v>896</v>
      </c>
      <c r="I1627">
        <v>13.3</v>
      </c>
      <c r="J1627">
        <v>1796</v>
      </c>
      <c r="K1627">
        <v>72.099999999999994</v>
      </c>
      <c r="L1627">
        <v>384</v>
      </c>
      <c r="M1627">
        <v>32.1</v>
      </c>
      <c r="N1627">
        <v>1423</v>
      </c>
      <c r="O1627" t="s">
        <v>24</v>
      </c>
      <c r="P1627">
        <v>0</v>
      </c>
      <c r="Q1627">
        <v>623856</v>
      </c>
      <c r="R1627" t="s">
        <v>228</v>
      </c>
      <c r="S1627" s="1">
        <v>5853</v>
      </c>
      <c r="T1627">
        <v>14.7</v>
      </c>
      <c r="U1627" s="2">
        <v>0.09</v>
      </c>
      <c r="V1627" s="3">
        <v>0.53</v>
      </c>
      <c r="W1627" s="3">
        <v>0.47</v>
      </c>
      <c r="X1627" t="s">
        <v>1895</v>
      </c>
      <c r="Y1627" t="b">
        <v>0</v>
      </c>
    </row>
    <row r="1628" spans="1:25" x14ac:dyDescent="0.25">
      <c r="A1628" t="s">
        <v>1646</v>
      </c>
      <c r="B1628" t="s">
        <v>1896</v>
      </c>
      <c r="C1628" t="s">
        <v>1648</v>
      </c>
      <c r="D1628">
        <v>17460</v>
      </c>
      <c r="E1628">
        <v>18</v>
      </c>
      <c r="F1628">
        <v>1551</v>
      </c>
      <c r="G1628">
        <v>10.3</v>
      </c>
      <c r="H1628">
        <v>1614</v>
      </c>
      <c r="I1628">
        <v>20</v>
      </c>
      <c r="J1628">
        <v>1677</v>
      </c>
      <c r="K1628">
        <v>19.399999999999999</v>
      </c>
      <c r="L1628">
        <v>1567</v>
      </c>
      <c r="M1628">
        <v>37.1</v>
      </c>
      <c r="N1628">
        <v>1235</v>
      </c>
      <c r="O1628" t="s">
        <v>24</v>
      </c>
      <c r="P1628">
        <v>0</v>
      </c>
      <c r="Q1628">
        <v>131686</v>
      </c>
      <c r="R1628" t="s">
        <v>1890</v>
      </c>
      <c r="S1628" s="1">
        <v>174780</v>
      </c>
      <c r="T1628">
        <v>16.899999999999999</v>
      </c>
      <c r="U1628" s="2">
        <v>0.01</v>
      </c>
      <c r="V1628" s="3">
        <v>0.65</v>
      </c>
      <c r="W1628" s="3">
        <v>0.35</v>
      </c>
      <c r="X1628" t="s">
        <v>1896</v>
      </c>
      <c r="Y1628" t="b">
        <v>0</v>
      </c>
    </row>
    <row r="1629" spans="1:25" x14ac:dyDescent="0.25">
      <c r="A1629" t="s">
        <v>1646</v>
      </c>
      <c r="B1629" t="s">
        <v>1897</v>
      </c>
      <c r="C1629" t="s">
        <v>1648</v>
      </c>
      <c r="D1629">
        <v>17470</v>
      </c>
      <c r="E1629">
        <v>21</v>
      </c>
      <c r="F1629">
        <v>1301</v>
      </c>
      <c r="G1629">
        <v>10</v>
      </c>
      <c r="H1629">
        <v>1642</v>
      </c>
      <c r="I1629">
        <v>11.8</v>
      </c>
      <c r="J1629">
        <v>1827</v>
      </c>
      <c r="K1629">
        <v>21.9</v>
      </c>
      <c r="L1629">
        <v>1443</v>
      </c>
      <c r="M1629">
        <v>45</v>
      </c>
      <c r="N1629">
        <v>959</v>
      </c>
      <c r="O1629" t="s">
        <v>24</v>
      </c>
      <c r="P1629">
        <v>0</v>
      </c>
      <c r="Q1629">
        <v>624288</v>
      </c>
      <c r="R1629" t="s">
        <v>1368</v>
      </c>
      <c r="S1629" s="1">
        <v>20913</v>
      </c>
      <c r="T1629">
        <v>11</v>
      </c>
      <c r="U1629" s="2">
        <v>0.03</v>
      </c>
      <c r="V1629" s="3">
        <v>0.56000000000000005</v>
      </c>
      <c r="W1629" s="3">
        <v>0.44</v>
      </c>
      <c r="X1629" t="s">
        <v>1897</v>
      </c>
      <c r="Y1629" t="b">
        <v>0</v>
      </c>
    </row>
    <row r="1630" spans="1:25" x14ac:dyDescent="0.25">
      <c r="A1630" t="s">
        <v>1646</v>
      </c>
      <c r="B1630" t="s">
        <v>1898</v>
      </c>
      <c r="C1630" t="s">
        <v>1648</v>
      </c>
      <c r="D1630">
        <v>17480</v>
      </c>
      <c r="E1630">
        <v>14.1</v>
      </c>
      <c r="F1630">
        <v>1798</v>
      </c>
      <c r="G1630">
        <v>11.7</v>
      </c>
      <c r="H1630">
        <v>1442</v>
      </c>
      <c r="I1630">
        <v>8.4</v>
      </c>
      <c r="J1630">
        <v>1876</v>
      </c>
      <c r="K1630">
        <v>38.700000000000003</v>
      </c>
      <c r="L1630">
        <v>1009</v>
      </c>
      <c r="M1630">
        <v>18.5</v>
      </c>
      <c r="N1630">
        <v>1890</v>
      </c>
      <c r="O1630" t="s">
        <v>24</v>
      </c>
      <c r="P1630">
        <v>0</v>
      </c>
      <c r="Q1630">
        <v>622911</v>
      </c>
      <c r="R1630" t="s">
        <v>228</v>
      </c>
      <c r="S1630" s="1">
        <v>11134</v>
      </c>
      <c r="T1630">
        <v>19.5</v>
      </c>
      <c r="U1630" s="2">
        <v>0.01</v>
      </c>
      <c r="V1630" s="3">
        <v>0.23</v>
      </c>
      <c r="W1630" s="3">
        <v>0.77</v>
      </c>
      <c r="X1630" t="s">
        <v>1898</v>
      </c>
      <c r="Y1630" t="b">
        <v>0</v>
      </c>
    </row>
    <row r="1631" spans="1:25" x14ac:dyDescent="0.25">
      <c r="A1631" t="s">
        <v>1646</v>
      </c>
      <c r="B1631" t="s">
        <v>1899</v>
      </c>
      <c r="C1631" t="s">
        <v>1648</v>
      </c>
      <c r="D1631">
        <v>17490</v>
      </c>
      <c r="E1631">
        <v>13.9</v>
      </c>
      <c r="F1631">
        <v>1809</v>
      </c>
      <c r="G1631">
        <v>14.6</v>
      </c>
      <c r="H1631">
        <v>1154</v>
      </c>
      <c r="I1631">
        <v>23.1</v>
      </c>
      <c r="J1631">
        <v>1608</v>
      </c>
      <c r="K1631">
        <v>37.1</v>
      </c>
      <c r="L1631">
        <v>1043</v>
      </c>
      <c r="M1631">
        <v>32.299999999999997</v>
      </c>
      <c r="N1631">
        <v>1414</v>
      </c>
      <c r="O1631" t="s">
        <v>24</v>
      </c>
      <c r="P1631">
        <v>0</v>
      </c>
      <c r="Q1631">
        <v>623862</v>
      </c>
      <c r="R1631" t="s">
        <v>228</v>
      </c>
      <c r="S1631" s="1">
        <v>5637</v>
      </c>
      <c r="T1631">
        <v>23.8</v>
      </c>
      <c r="U1631" s="2">
        <v>0.02</v>
      </c>
      <c r="V1631" s="3">
        <v>0.36</v>
      </c>
      <c r="W1631" s="3">
        <v>0.64</v>
      </c>
      <c r="X1631" t="s">
        <v>1899</v>
      </c>
      <c r="Y1631" t="b">
        <v>0</v>
      </c>
    </row>
    <row r="1632" spans="1:25" x14ac:dyDescent="0.25">
      <c r="A1632" t="s">
        <v>1646</v>
      </c>
      <c r="B1632" t="s">
        <v>1900</v>
      </c>
      <c r="C1632" t="s">
        <v>1648</v>
      </c>
      <c r="D1632">
        <v>17500</v>
      </c>
      <c r="E1632">
        <v>13.3</v>
      </c>
      <c r="F1632">
        <v>1832</v>
      </c>
      <c r="G1632">
        <v>16</v>
      </c>
      <c r="H1632">
        <v>1048</v>
      </c>
      <c r="I1632">
        <v>12.1</v>
      </c>
      <c r="J1632">
        <v>1818</v>
      </c>
      <c r="K1632">
        <v>28.9</v>
      </c>
      <c r="L1632">
        <v>1205</v>
      </c>
      <c r="M1632">
        <v>30.4</v>
      </c>
      <c r="N1632">
        <v>1484</v>
      </c>
      <c r="O1632" t="s">
        <v>24</v>
      </c>
      <c r="P1632">
        <v>0</v>
      </c>
      <c r="Q1632">
        <v>624549</v>
      </c>
      <c r="R1632" t="s">
        <v>228</v>
      </c>
      <c r="S1632" s="1">
        <v>5916</v>
      </c>
      <c r="T1632">
        <v>25</v>
      </c>
      <c r="U1632" s="2">
        <v>0.04</v>
      </c>
      <c r="V1632" s="3">
        <v>0.41</v>
      </c>
      <c r="W1632" s="3">
        <v>0.59</v>
      </c>
      <c r="X1632" t="s">
        <v>1900</v>
      </c>
      <c r="Y1632" t="b">
        <v>0</v>
      </c>
    </row>
    <row r="1633" spans="1:25" x14ac:dyDescent="0.25">
      <c r="A1633" t="s">
        <v>1646</v>
      </c>
      <c r="B1633" t="s">
        <v>1901</v>
      </c>
      <c r="C1633" t="s">
        <v>1648</v>
      </c>
      <c r="D1633">
        <v>17510</v>
      </c>
      <c r="E1633">
        <v>20.3</v>
      </c>
      <c r="F1633">
        <v>1350</v>
      </c>
      <c r="G1633">
        <v>8.9</v>
      </c>
      <c r="H1633">
        <v>1814</v>
      </c>
      <c r="I1633">
        <v>30.1</v>
      </c>
      <c r="J1633">
        <v>1442</v>
      </c>
      <c r="K1633">
        <v>25.3</v>
      </c>
      <c r="L1633">
        <v>1328</v>
      </c>
      <c r="M1633">
        <v>25.7</v>
      </c>
      <c r="N1633">
        <v>1676</v>
      </c>
      <c r="O1633" t="s">
        <v>24</v>
      </c>
      <c r="P1633">
        <v>0</v>
      </c>
      <c r="Q1633">
        <v>724837</v>
      </c>
      <c r="R1633" t="s">
        <v>572</v>
      </c>
      <c r="S1633" s="1">
        <v>17628</v>
      </c>
      <c r="T1633">
        <v>15.2</v>
      </c>
      <c r="U1633" s="2">
        <v>0.01</v>
      </c>
      <c r="V1633" s="3">
        <v>0.45</v>
      </c>
      <c r="W1633" s="3">
        <v>0.55000000000000004</v>
      </c>
      <c r="X1633" t="s">
        <v>1901</v>
      </c>
      <c r="Y1633" t="b">
        <v>0</v>
      </c>
    </row>
    <row r="1634" spans="1:25" x14ac:dyDescent="0.25">
      <c r="A1634" t="s">
        <v>1646</v>
      </c>
      <c r="B1634" t="s">
        <v>1902</v>
      </c>
      <c r="C1634" t="s">
        <v>1648</v>
      </c>
      <c r="D1634">
        <v>17520</v>
      </c>
      <c r="E1634">
        <v>23.1</v>
      </c>
      <c r="F1634">
        <v>1145</v>
      </c>
      <c r="G1634">
        <v>9.5</v>
      </c>
      <c r="H1634">
        <v>1714</v>
      </c>
      <c r="I1634">
        <v>9.1999999999999993</v>
      </c>
      <c r="J1634">
        <v>1862</v>
      </c>
      <c r="K1634">
        <v>16.2</v>
      </c>
      <c r="L1634">
        <v>1838</v>
      </c>
      <c r="M1634">
        <v>28.4</v>
      </c>
      <c r="N1634">
        <v>1564</v>
      </c>
      <c r="O1634" t="s">
        <v>24</v>
      </c>
      <c r="P1634">
        <v>0</v>
      </c>
      <c r="Q1634">
        <v>703001</v>
      </c>
      <c r="R1634" t="s">
        <v>565</v>
      </c>
      <c r="S1634" s="1">
        <v>8693</v>
      </c>
      <c r="T1634">
        <v>4.5999999999999996</v>
      </c>
      <c r="U1634" s="2">
        <v>0.03</v>
      </c>
      <c r="V1634" s="3">
        <v>0.56999999999999995</v>
      </c>
      <c r="W1634" s="3">
        <v>0.43</v>
      </c>
      <c r="X1634" t="s">
        <v>1902</v>
      </c>
      <c r="Y1634" t="b">
        <v>0</v>
      </c>
    </row>
    <row r="1635" spans="1:25" x14ac:dyDescent="0.25">
      <c r="A1635" t="s">
        <v>1646</v>
      </c>
      <c r="B1635" t="s">
        <v>1903</v>
      </c>
      <c r="C1635" t="s">
        <v>1648</v>
      </c>
      <c r="D1635">
        <v>17530</v>
      </c>
      <c r="E1635">
        <v>26.8</v>
      </c>
      <c r="F1635">
        <v>883</v>
      </c>
      <c r="G1635">
        <v>16.100000000000001</v>
      </c>
      <c r="H1635">
        <v>1043</v>
      </c>
      <c r="I1635">
        <v>17.600000000000001</v>
      </c>
      <c r="J1635">
        <v>1718</v>
      </c>
      <c r="K1635">
        <v>39.1</v>
      </c>
      <c r="L1635">
        <v>1006</v>
      </c>
      <c r="M1635">
        <v>38</v>
      </c>
      <c r="N1635">
        <v>1198</v>
      </c>
      <c r="O1635" t="s">
        <v>24</v>
      </c>
      <c r="P1635">
        <v>0</v>
      </c>
      <c r="Q1635">
        <v>131671</v>
      </c>
      <c r="R1635" t="s">
        <v>156</v>
      </c>
      <c r="S1635" s="1">
        <v>9664</v>
      </c>
      <c r="T1635">
        <v>9.3000000000000007</v>
      </c>
      <c r="U1635" s="2">
        <v>0.11</v>
      </c>
      <c r="V1635" s="3">
        <v>0.57999999999999996</v>
      </c>
      <c r="W1635" s="3">
        <v>0.42</v>
      </c>
      <c r="X1635" t="s">
        <v>1903</v>
      </c>
      <c r="Y1635" t="b">
        <v>1</v>
      </c>
    </row>
    <row r="1636" spans="1:25" x14ac:dyDescent="0.25">
      <c r="A1636" t="s">
        <v>1646</v>
      </c>
      <c r="B1636" t="s">
        <v>1904</v>
      </c>
      <c r="C1636" t="s">
        <v>1648</v>
      </c>
      <c r="D1636">
        <v>17540</v>
      </c>
      <c r="E1636">
        <v>19.2</v>
      </c>
      <c r="F1636">
        <v>1454</v>
      </c>
      <c r="G1636">
        <v>10.7</v>
      </c>
      <c r="H1636">
        <v>1562</v>
      </c>
      <c r="I1636">
        <v>26.9</v>
      </c>
      <c r="J1636">
        <v>1519</v>
      </c>
      <c r="K1636">
        <v>24.6</v>
      </c>
      <c r="L1636">
        <v>1349</v>
      </c>
      <c r="M1636">
        <v>45.4</v>
      </c>
      <c r="N1636">
        <v>949</v>
      </c>
      <c r="O1636" t="s">
        <v>24</v>
      </c>
      <c r="P1636">
        <v>0</v>
      </c>
      <c r="Q1636">
        <v>625464</v>
      </c>
      <c r="R1636" t="s">
        <v>1890</v>
      </c>
      <c r="S1636" s="1">
        <v>16591</v>
      </c>
      <c r="T1636">
        <v>16.3</v>
      </c>
      <c r="U1636" s="2">
        <v>0.05</v>
      </c>
      <c r="V1636" s="3">
        <v>0.6</v>
      </c>
      <c r="W1636" s="3">
        <v>0.4</v>
      </c>
      <c r="X1636" t="s">
        <v>1904</v>
      </c>
      <c r="Y1636" t="b">
        <v>0</v>
      </c>
    </row>
    <row r="1637" spans="1:25" x14ac:dyDescent="0.25">
      <c r="A1637" t="s">
        <v>1646</v>
      </c>
      <c r="B1637" t="s">
        <v>1905</v>
      </c>
      <c r="C1637" t="s">
        <v>1648</v>
      </c>
      <c r="D1637">
        <v>17550</v>
      </c>
      <c r="E1637">
        <v>18.2</v>
      </c>
      <c r="F1637">
        <v>1536</v>
      </c>
      <c r="G1637">
        <v>11.5</v>
      </c>
      <c r="H1637">
        <v>1468</v>
      </c>
      <c r="I1637">
        <v>27.5</v>
      </c>
      <c r="J1637">
        <v>1506</v>
      </c>
      <c r="K1637">
        <v>24.1</v>
      </c>
      <c r="L1637">
        <v>1366</v>
      </c>
      <c r="M1637">
        <v>20.6</v>
      </c>
      <c r="N1637">
        <v>1846</v>
      </c>
      <c r="O1637" t="s">
        <v>24</v>
      </c>
      <c r="P1637">
        <v>0</v>
      </c>
      <c r="Q1637">
        <v>715159</v>
      </c>
      <c r="R1637" t="s">
        <v>228</v>
      </c>
      <c r="S1637" s="1">
        <v>16191</v>
      </c>
      <c r="T1637">
        <v>12.3</v>
      </c>
      <c r="U1637" s="2">
        <v>0.01</v>
      </c>
      <c r="V1637" s="3">
        <v>0.69</v>
      </c>
      <c r="W1637" s="3">
        <v>0.31</v>
      </c>
      <c r="X1637" t="s">
        <v>1905</v>
      </c>
      <c r="Y1637" t="b">
        <v>0</v>
      </c>
    </row>
    <row r="1638" spans="1:25" x14ac:dyDescent="0.25">
      <c r="A1638" t="s">
        <v>1646</v>
      </c>
      <c r="B1638" t="s">
        <v>1906</v>
      </c>
      <c r="C1638" t="s">
        <v>1648</v>
      </c>
      <c r="D1638">
        <v>17560</v>
      </c>
      <c r="E1638">
        <v>20.6</v>
      </c>
      <c r="F1638">
        <v>1331</v>
      </c>
      <c r="G1638">
        <v>15.1</v>
      </c>
      <c r="H1638">
        <v>1115</v>
      </c>
      <c r="I1638">
        <v>22.4</v>
      </c>
      <c r="J1638">
        <v>1626</v>
      </c>
      <c r="K1638">
        <v>23.3</v>
      </c>
      <c r="L1638">
        <v>1386</v>
      </c>
      <c r="M1638">
        <v>30.5</v>
      </c>
      <c r="N1638">
        <v>1478</v>
      </c>
      <c r="O1638" t="s">
        <v>24</v>
      </c>
      <c r="P1638">
        <v>0</v>
      </c>
      <c r="Q1638">
        <v>957</v>
      </c>
      <c r="R1638" t="s">
        <v>228</v>
      </c>
      <c r="S1638" s="1">
        <v>8386</v>
      </c>
      <c r="T1638">
        <v>15.7</v>
      </c>
      <c r="U1638" s="2">
        <v>0.06</v>
      </c>
      <c r="V1638" s="3">
        <v>0.55000000000000004</v>
      </c>
      <c r="W1638" s="3">
        <v>0.45</v>
      </c>
      <c r="X1638" t="s">
        <v>1906</v>
      </c>
      <c r="Y1638" t="b">
        <v>0</v>
      </c>
    </row>
    <row r="1639" spans="1:25" x14ac:dyDescent="0.25">
      <c r="A1639" t="s">
        <v>1646</v>
      </c>
      <c r="B1639" t="s">
        <v>1907</v>
      </c>
      <c r="C1639" t="s">
        <v>1648</v>
      </c>
      <c r="D1639">
        <v>17570</v>
      </c>
      <c r="E1639">
        <v>13.5</v>
      </c>
      <c r="F1639">
        <v>1819</v>
      </c>
      <c r="G1639">
        <v>11.7</v>
      </c>
      <c r="H1639">
        <v>1443</v>
      </c>
      <c r="I1639">
        <v>15.7</v>
      </c>
      <c r="J1639">
        <v>1753</v>
      </c>
      <c r="K1639">
        <v>41.8</v>
      </c>
      <c r="L1639">
        <v>941</v>
      </c>
      <c r="M1639">
        <v>20.5</v>
      </c>
      <c r="N1639">
        <v>1850</v>
      </c>
      <c r="O1639" t="s">
        <v>24</v>
      </c>
      <c r="P1639">
        <v>0</v>
      </c>
      <c r="Q1639">
        <v>623196</v>
      </c>
      <c r="R1639" t="s">
        <v>228</v>
      </c>
      <c r="S1639" s="1">
        <v>7415</v>
      </c>
      <c r="T1639">
        <v>20.6</v>
      </c>
      <c r="U1639" s="2">
        <v>0.01</v>
      </c>
      <c r="V1639" s="3">
        <v>0.32</v>
      </c>
      <c r="W1639" s="3">
        <v>0.68</v>
      </c>
      <c r="X1639" t="s">
        <v>1907</v>
      </c>
      <c r="Y1639" t="b">
        <v>0</v>
      </c>
    </row>
    <row r="1640" spans="1:25" x14ac:dyDescent="0.25">
      <c r="A1640" t="s">
        <v>1646</v>
      </c>
      <c r="B1640" t="s">
        <v>1908</v>
      </c>
      <c r="C1640" t="s">
        <v>1648</v>
      </c>
      <c r="D1640">
        <v>17580</v>
      </c>
      <c r="E1640">
        <v>12.7</v>
      </c>
      <c r="F1640">
        <v>1857</v>
      </c>
      <c r="G1640">
        <v>13.1</v>
      </c>
      <c r="H1640">
        <v>1292</v>
      </c>
      <c r="I1640">
        <v>19.8</v>
      </c>
      <c r="J1640">
        <v>1682</v>
      </c>
      <c r="K1640">
        <v>26.3</v>
      </c>
      <c r="L1640">
        <v>1286</v>
      </c>
      <c r="M1640">
        <v>49.9</v>
      </c>
      <c r="N1640">
        <v>803</v>
      </c>
      <c r="O1640" t="s">
        <v>24</v>
      </c>
      <c r="P1640">
        <v>0</v>
      </c>
      <c r="Q1640">
        <v>131402</v>
      </c>
      <c r="R1640" t="s">
        <v>565</v>
      </c>
      <c r="S1640" s="1">
        <v>12878</v>
      </c>
      <c r="T1640">
        <v>24</v>
      </c>
      <c r="U1640" s="2">
        <v>0</v>
      </c>
      <c r="V1640" s="3">
        <v>0.37</v>
      </c>
      <c r="W1640" s="3">
        <v>0.63</v>
      </c>
      <c r="X1640" t="s">
        <v>1908</v>
      </c>
      <c r="Y1640" t="b">
        <v>0</v>
      </c>
    </row>
    <row r="1641" spans="1:25" x14ac:dyDescent="0.25">
      <c r="A1641" t="s">
        <v>1646</v>
      </c>
      <c r="B1641" t="s">
        <v>1909</v>
      </c>
      <c r="C1641" t="s">
        <v>1648</v>
      </c>
      <c r="D1641">
        <v>17590</v>
      </c>
      <c r="E1641">
        <v>13.5</v>
      </c>
      <c r="F1641">
        <v>1820</v>
      </c>
      <c r="G1641">
        <v>9</v>
      </c>
      <c r="H1641">
        <v>1798</v>
      </c>
      <c r="I1641">
        <v>27.2</v>
      </c>
      <c r="J1641">
        <v>1514</v>
      </c>
      <c r="K1641">
        <v>15.6</v>
      </c>
      <c r="L1641">
        <v>1900</v>
      </c>
      <c r="M1641">
        <v>35</v>
      </c>
      <c r="N1641">
        <v>1318</v>
      </c>
      <c r="O1641" t="s">
        <v>24</v>
      </c>
      <c r="P1641">
        <v>0</v>
      </c>
      <c r="Q1641">
        <v>710462</v>
      </c>
      <c r="R1641" t="s">
        <v>971</v>
      </c>
      <c r="S1641" s="1">
        <v>35066</v>
      </c>
      <c r="T1641">
        <v>28</v>
      </c>
      <c r="U1641" s="2">
        <v>0.01</v>
      </c>
      <c r="V1641" s="3">
        <v>0.63</v>
      </c>
      <c r="W1641" s="3">
        <v>0.37</v>
      </c>
      <c r="X1641" t="s">
        <v>1909</v>
      </c>
      <c r="Y1641" t="b">
        <v>0</v>
      </c>
    </row>
    <row r="1642" spans="1:25" x14ac:dyDescent="0.25">
      <c r="A1642" t="s">
        <v>1646</v>
      </c>
      <c r="B1642" t="s">
        <v>1910</v>
      </c>
      <c r="C1642" t="s">
        <v>1648</v>
      </c>
      <c r="D1642">
        <v>17600</v>
      </c>
      <c r="E1642">
        <v>17.600000000000001</v>
      </c>
      <c r="F1642">
        <v>1589</v>
      </c>
      <c r="G1642">
        <v>9.6999999999999993</v>
      </c>
      <c r="H1642">
        <v>1690</v>
      </c>
      <c r="I1642">
        <v>10.7</v>
      </c>
      <c r="J1642">
        <v>1846</v>
      </c>
      <c r="K1642">
        <v>39.6</v>
      </c>
      <c r="L1642">
        <v>991</v>
      </c>
      <c r="M1642">
        <v>23.6</v>
      </c>
      <c r="N1642">
        <v>1757</v>
      </c>
      <c r="O1642" t="s">
        <v>24</v>
      </c>
      <c r="P1642">
        <v>0</v>
      </c>
      <c r="Q1642">
        <v>701587</v>
      </c>
      <c r="R1642" t="s">
        <v>156</v>
      </c>
      <c r="S1642" s="1">
        <v>7931</v>
      </c>
      <c r="T1642">
        <v>14.7</v>
      </c>
      <c r="U1642" s="2">
        <v>0.04</v>
      </c>
      <c r="V1642" s="3">
        <v>0.25</v>
      </c>
      <c r="W1642" s="3">
        <v>0.75</v>
      </c>
      <c r="X1642" t="s">
        <v>1910</v>
      </c>
      <c r="Y1642" t="b">
        <v>1</v>
      </c>
    </row>
    <row r="1643" spans="1:25" x14ac:dyDescent="0.25">
      <c r="A1643" t="s">
        <v>1646</v>
      </c>
      <c r="B1643" t="s">
        <v>1911</v>
      </c>
      <c r="C1643" t="s">
        <v>1648</v>
      </c>
      <c r="D1643">
        <v>17610</v>
      </c>
      <c r="E1643">
        <v>18.3</v>
      </c>
      <c r="F1643">
        <v>1529</v>
      </c>
      <c r="G1643">
        <v>8.6999999999999993</v>
      </c>
      <c r="H1643">
        <v>1832</v>
      </c>
      <c r="I1643">
        <v>23.8</v>
      </c>
      <c r="J1643">
        <v>1588</v>
      </c>
      <c r="K1643">
        <v>16</v>
      </c>
      <c r="L1643">
        <v>1864</v>
      </c>
      <c r="M1643">
        <v>32.299999999999997</v>
      </c>
      <c r="N1643">
        <v>1415</v>
      </c>
      <c r="O1643" t="s">
        <v>24</v>
      </c>
      <c r="P1643">
        <v>0</v>
      </c>
      <c r="Q1643">
        <v>718267</v>
      </c>
      <c r="R1643" t="s">
        <v>942</v>
      </c>
      <c r="S1643" s="1">
        <v>33856</v>
      </c>
      <c r="T1643">
        <v>15.9</v>
      </c>
      <c r="U1643" s="2">
        <v>0</v>
      </c>
      <c r="V1643" s="3">
        <v>0.46</v>
      </c>
      <c r="W1643" s="3">
        <v>0.54</v>
      </c>
      <c r="X1643" t="s">
        <v>1911</v>
      </c>
      <c r="Y1643" t="b">
        <v>0</v>
      </c>
    </row>
    <row r="1644" spans="1:25" x14ac:dyDescent="0.25">
      <c r="A1644" t="s">
        <v>1646</v>
      </c>
      <c r="B1644" t="s">
        <v>1912</v>
      </c>
      <c r="C1644" t="s">
        <v>1648</v>
      </c>
      <c r="D1644">
        <v>17620</v>
      </c>
      <c r="E1644">
        <v>27.8</v>
      </c>
      <c r="F1644">
        <v>818</v>
      </c>
      <c r="G1644">
        <v>9</v>
      </c>
      <c r="H1644">
        <v>1799</v>
      </c>
      <c r="I1644">
        <v>9.1</v>
      </c>
      <c r="J1644">
        <v>1865</v>
      </c>
      <c r="K1644">
        <v>17.399999999999999</v>
      </c>
      <c r="L1644">
        <v>1713</v>
      </c>
      <c r="M1644">
        <v>33.299999999999997</v>
      </c>
      <c r="N1644">
        <v>1380</v>
      </c>
      <c r="O1644" t="s">
        <v>24</v>
      </c>
      <c r="P1644">
        <v>0</v>
      </c>
      <c r="Q1644">
        <v>587838</v>
      </c>
      <c r="R1644" t="s">
        <v>156</v>
      </c>
      <c r="S1644" s="1">
        <v>18917</v>
      </c>
      <c r="T1644">
        <v>8</v>
      </c>
      <c r="U1644" s="2">
        <v>0.11</v>
      </c>
      <c r="V1644" s="3">
        <v>0.51</v>
      </c>
      <c r="W1644" s="3">
        <v>0.49</v>
      </c>
      <c r="X1644" t="s">
        <v>1912</v>
      </c>
      <c r="Y1644" t="b">
        <v>1</v>
      </c>
    </row>
    <row r="1645" spans="1:25" x14ac:dyDescent="0.25">
      <c r="A1645" t="s">
        <v>1646</v>
      </c>
      <c r="B1645" t="s">
        <v>1913</v>
      </c>
      <c r="C1645" t="s">
        <v>1648</v>
      </c>
      <c r="D1645">
        <v>17630</v>
      </c>
      <c r="E1645">
        <v>18.3</v>
      </c>
      <c r="F1645">
        <v>1530</v>
      </c>
      <c r="G1645">
        <v>13</v>
      </c>
      <c r="H1645">
        <v>1306</v>
      </c>
      <c r="I1645">
        <v>26</v>
      </c>
      <c r="J1645">
        <v>1542</v>
      </c>
      <c r="K1645">
        <v>24</v>
      </c>
      <c r="L1645">
        <v>1367</v>
      </c>
      <c r="M1645">
        <v>52.8</v>
      </c>
      <c r="N1645">
        <v>720</v>
      </c>
      <c r="O1645" t="s">
        <v>24</v>
      </c>
      <c r="P1645">
        <v>0</v>
      </c>
      <c r="Q1645">
        <v>131783</v>
      </c>
      <c r="R1645" t="s">
        <v>904</v>
      </c>
      <c r="S1645" s="1">
        <v>13471</v>
      </c>
      <c r="T1645">
        <v>17.3</v>
      </c>
      <c r="U1645" s="2">
        <v>0</v>
      </c>
      <c r="V1645" s="3">
        <v>0.52</v>
      </c>
      <c r="W1645" s="3">
        <v>0.48</v>
      </c>
      <c r="X1645" t="s">
        <v>1914</v>
      </c>
      <c r="Y1645" t="b">
        <v>0</v>
      </c>
    </row>
    <row r="1646" spans="1:25" x14ac:dyDescent="0.25">
      <c r="A1646" t="s">
        <v>1646</v>
      </c>
      <c r="B1646" t="s">
        <v>1915</v>
      </c>
      <c r="C1646" t="s">
        <v>1648</v>
      </c>
      <c r="D1646">
        <v>17640</v>
      </c>
      <c r="E1646">
        <v>24.7</v>
      </c>
      <c r="F1646">
        <v>1029</v>
      </c>
      <c r="G1646">
        <v>10.1</v>
      </c>
      <c r="H1646">
        <v>1635</v>
      </c>
      <c r="I1646">
        <v>11.2</v>
      </c>
      <c r="J1646">
        <v>1835</v>
      </c>
      <c r="K1646">
        <v>17.5</v>
      </c>
      <c r="L1646">
        <v>1702</v>
      </c>
      <c r="M1646">
        <v>26.5</v>
      </c>
      <c r="N1646">
        <v>1640</v>
      </c>
      <c r="O1646" t="s">
        <v>24</v>
      </c>
      <c r="P1646">
        <v>0</v>
      </c>
      <c r="Q1646">
        <v>587691</v>
      </c>
      <c r="R1646" t="s">
        <v>156</v>
      </c>
      <c r="S1646" s="1">
        <v>12179</v>
      </c>
      <c r="T1646">
        <v>12.2</v>
      </c>
      <c r="U1646" s="2">
        <v>0.04</v>
      </c>
      <c r="V1646" s="3">
        <v>0.55000000000000004</v>
      </c>
      <c r="W1646" s="3">
        <v>0.45</v>
      </c>
      <c r="X1646" t="s">
        <v>1915</v>
      </c>
      <c r="Y1646" t="b">
        <v>1</v>
      </c>
    </row>
    <row r="1647" spans="1:25" x14ac:dyDescent="0.25">
      <c r="A1647" t="s">
        <v>1646</v>
      </c>
      <c r="B1647" t="s">
        <v>1916</v>
      </c>
      <c r="C1647" t="s">
        <v>1648</v>
      </c>
      <c r="D1647">
        <v>17650</v>
      </c>
      <c r="E1647">
        <v>20.3</v>
      </c>
      <c r="F1647">
        <v>1351</v>
      </c>
      <c r="G1647">
        <v>11.1</v>
      </c>
      <c r="H1647">
        <v>1514</v>
      </c>
      <c r="I1647">
        <v>7.7</v>
      </c>
      <c r="J1647">
        <v>1883</v>
      </c>
      <c r="K1647">
        <v>19.7</v>
      </c>
      <c r="L1647">
        <v>1549</v>
      </c>
      <c r="M1647">
        <v>31.9</v>
      </c>
      <c r="N1647">
        <v>1431</v>
      </c>
      <c r="O1647" t="s">
        <v>24</v>
      </c>
      <c r="P1647">
        <v>0</v>
      </c>
      <c r="Q1647">
        <v>624111</v>
      </c>
      <c r="R1647" t="s">
        <v>156</v>
      </c>
      <c r="S1647" s="1">
        <v>8341</v>
      </c>
      <c r="T1647">
        <v>14.9</v>
      </c>
      <c r="U1647" s="2">
        <v>0.09</v>
      </c>
      <c r="V1647" s="3">
        <v>0.48</v>
      </c>
      <c r="W1647" s="3">
        <v>0.52</v>
      </c>
      <c r="X1647" t="s">
        <v>1916</v>
      </c>
      <c r="Y1647" t="b">
        <v>1</v>
      </c>
    </row>
    <row r="1648" spans="1:25" x14ac:dyDescent="0.25">
      <c r="A1648" t="s">
        <v>1646</v>
      </c>
      <c r="B1648" t="s">
        <v>1917</v>
      </c>
      <c r="C1648" t="s">
        <v>1648</v>
      </c>
      <c r="D1648">
        <v>17660</v>
      </c>
      <c r="E1648">
        <v>26</v>
      </c>
      <c r="F1648">
        <v>937</v>
      </c>
      <c r="G1648">
        <v>9.8000000000000007</v>
      </c>
      <c r="H1648">
        <v>1674</v>
      </c>
      <c r="I1648">
        <v>7.7</v>
      </c>
      <c r="J1648">
        <v>1884</v>
      </c>
      <c r="K1648">
        <v>17.100000000000001</v>
      </c>
      <c r="L1648">
        <v>1746</v>
      </c>
      <c r="M1648">
        <v>29.7</v>
      </c>
      <c r="N1648">
        <v>1505</v>
      </c>
      <c r="O1648" t="s">
        <v>24</v>
      </c>
      <c r="P1648">
        <v>0</v>
      </c>
      <c r="Q1648">
        <v>587778</v>
      </c>
      <c r="R1648" t="s">
        <v>156</v>
      </c>
      <c r="S1648" s="1">
        <v>6539</v>
      </c>
      <c r="T1648">
        <v>5.4</v>
      </c>
      <c r="U1648" s="2">
        <v>0.11</v>
      </c>
      <c r="V1648" s="3">
        <v>0.68</v>
      </c>
      <c r="W1648" s="3">
        <v>0.32</v>
      </c>
      <c r="X1648" t="s">
        <v>1917</v>
      </c>
      <c r="Y1648" t="b">
        <v>1</v>
      </c>
    </row>
    <row r="1649" spans="1:25" x14ac:dyDescent="0.25">
      <c r="A1649" t="s">
        <v>1646</v>
      </c>
      <c r="B1649" t="s">
        <v>1918</v>
      </c>
      <c r="C1649" t="s">
        <v>1648</v>
      </c>
      <c r="D1649">
        <v>17670</v>
      </c>
      <c r="E1649">
        <v>18</v>
      </c>
      <c r="F1649">
        <v>1552</v>
      </c>
      <c r="G1649">
        <v>9.8000000000000007</v>
      </c>
      <c r="H1649">
        <v>1675</v>
      </c>
      <c r="I1649">
        <v>10</v>
      </c>
      <c r="J1649">
        <v>1856</v>
      </c>
      <c r="K1649">
        <v>17.7</v>
      </c>
      <c r="L1649">
        <v>1687</v>
      </c>
      <c r="M1649">
        <v>21</v>
      </c>
      <c r="N1649">
        <v>1842</v>
      </c>
      <c r="O1649" t="s">
        <v>24</v>
      </c>
      <c r="P1649">
        <v>0</v>
      </c>
      <c r="Q1649">
        <v>587676</v>
      </c>
      <c r="R1649" t="s">
        <v>156</v>
      </c>
      <c r="S1649" s="1">
        <v>7523</v>
      </c>
      <c r="T1649">
        <v>13.4</v>
      </c>
      <c r="U1649" s="2">
        <v>0.04</v>
      </c>
      <c r="V1649" s="3">
        <v>0.49</v>
      </c>
      <c r="W1649" s="3">
        <v>0.51</v>
      </c>
      <c r="X1649" t="s">
        <v>1918</v>
      </c>
      <c r="Y1649" t="b">
        <v>1</v>
      </c>
    </row>
    <row r="1650" spans="1:25" x14ac:dyDescent="0.25">
      <c r="A1650" t="s">
        <v>1646</v>
      </c>
      <c r="B1650" t="s">
        <v>1919</v>
      </c>
      <c r="C1650" t="s">
        <v>1648</v>
      </c>
      <c r="D1650">
        <v>17680</v>
      </c>
      <c r="E1650">
        <v>17.899999999999999</v>
      </c>
      <c r="F1650">
        <v>1556</v>
      </c>
      <c r="G1650">
        <v>8.1</v>
      </c>
      <c r="H1650">
        <v>1875</v>
      </c>
      <c r="I1650">
        <v>9.6</v>
      </c>
      <c r="J1650">
        <v>1859</v>
      </c>
      <c r="K1650">
        <v>17.5</v>
      </c>
      <c r="L1650">
        <v>1703</v>
      </c>
      <c r="M1650">
        <v>26.9</v>
      </c>
      <c r="N1650">
        <v>1618</v>
      </c>
      <c r="O1650" t="s">
        <v>24</v>
      </c>
      <c r="P1650">
        <v>0</v>
      </c>
      <c r="Q1650">
        <v>584763</v>
      </c>
      <c r="R1650" t="s">
        <v>319</v>
      </c>
      <c r="S1650" s="1">
        <v>82463</v>
      </c>
      <c r="T1650">
        <v>23.6</v>
      </c>
      <c r="U1650" s="2">
        <v>0.01</v>
      </c>
      <c r="V1650" s="3">
        <v>0.57999999999999996</v>
      </c>
      <c r="W1650" s="3">
        <v>0.42</v>
      </c>
      <c r="X1650" t="s">
        <v>1919</v>
      </c>
      <c r="Y1650" t="b">
        <v>0</v>
      </c>
    </row>
    <row r="1651" spans="1:25" x14ac:dyDescent="0.25">
      <c r="A1651" t="s">
        <v>1646</v>
      </c>
      <c r="B1651" t="s">
        <v>1920</v>
      </c>
      <c r="C1651" t="s">
        <v>1648</v>
      </c>
      <c r="D1651">
        <v>17690</v>
      </c>
      <c r="E1651">
        <v>19</v>
      </c>
      <c r="F1651">
        <v>1466</v>
      </c>
      <c r="G1651">
        <v>11.7</v>
      </c>
      <c r="H1651">
        <v>1444</v>
      </c>
      <c r="I1651">
        <v>29.1</v>
      </c>
      <c r="J1651">
        <v>1465</v>
      </c>
      <c r="K1651">
        <v>36.4</v>
      </c>
      <c r="L1651">
        <v>1064</v>
      </c>
      <c r="M1651">
        <v>33.6</v>
      </c>
      <c r="N1651">
        <v>1369</v>
      </c>
      <c r="O1651" t="s">
        <v>24</v>
      </c>
      <c r="P1651">
        <v>0</v>
      </c>
      <c r="Q1651">
        <v>623940</v>
      </c>
      <c r="R1651" t="s">
        <v>914</v>
      </c>
      <c r="S1651" s="1">
        <v>47978</v>
      </c>
      <c r="T1651">
        <v>15.1</v>
      </c>
      <c r="U1651" s="2">
        <v>0.01</v>
      </c>
      <c r="V1651" s="3">
        <v>0.56999999999999995</v>
      </c>
      <c r="W1651" s="3">
        <v>0.43</v>
      </c>
      <c r="X1651" t="s">
        <v>1920</v>
      </c>
      <c r="Y1651" t="b">
        <v>0</v>
      </c>
    </row>
    <row r="1652" spans="1:25" x14ac:dyDescent="0.25">
      <c r="A1652" t="s">
        <v>1646</v>
      </c>
      <c r="B1652" t="s">
        <v>1921</v>
      </c>
      <c r="C1652" t="s">
        <v>1648</v>
      </c>
      <c r="D1652">
        <v>17700</v>
      </c>
      <c r="E1652">
        <v>20.2</v>
      </c>
      <c r="F1652">
        <v>1360</v>
      </c>
      <c r="G1652">
        <v>12.4</v>
      </c>
      <c r="H1652">
        <v>1369</v>
      </c>
      <c r="I1652">
        <v>12.8</v>
      </c>
      <c r="J1652">
        <v>1801</v>
      </c>
      <c r="K1652">
        <v>23.2</v>
      </c>
      <c r="L1652">
        <v>1392</v>
      </c>
      <c r="M1652">
        <v>36.1</v>
      </c>
      <c r="N1652">
        <v>1271</v>
      </c>
      <c r="O1652" t="s">
        <v>24</v>
      </c>
      <c r="P1652">
        <v>0</v>
      </c>
      <c r="Q1652">
        <v>587832</v>
      </c>
      <c r="R1652" t="s">
        <v>156</v>
      </c>
      <c r="S1652" s="1">
        <v>12615</v>
      </c>
      <c r="T1652">
        <v>14.6</v>
      </c>
      <c r="U1652" s="2">
        <v>0.17</v>
      </c>
      <c r="V1652" s="3">
        <v>0.4</v>
      </c>
      <c r="W1652" s="3">
        <v>0.6</v>
      </c>
      <c r="X1652" t="s">
        <v>1921</v>
      </c>
      <c r="Y1652" t="b">
        <v>1</v>
      </c>
    </row>
    <row r="1653" spans="1:25" x14ac:dyDescent="0.25">
      <c r="A1653" t="s">
        <v>1646</v>
      </c>
      <c r="B1653" t="s">
        <v>1922</v>
      </c>
      <c r="C1653" t="s">
        <v>1648</v>
      </c>
      <c r="D1653">
        <v>17710</v>
      </c>
      <c r="E1653">
        <v>21.5</v>
      </c>
      <c r="F1653">
        <v>1271</v>
      </c>
      <c r="G1653">
        <v>8</v>
      </c>
      <c r="H1653">
        <v>1880</v>
      </c>
      <c r="I1653">
        <v>5.3</v>
      </c>
      <c r="J1653">
        <v>1897</v>
      </c>
      <c r="K1653">
        <v>15.7</v>
      </c>
      <c r="L1653">
        <v>1896</v>
      </c>
      <c r="M1653">
        <v>27.7</v>
      </c>
      <c r="N1653">
        <v>1591</v>
      </c>
      <c r="O1653" t="s">
        <v>24</v>
      </c>
      <c r="P1653">
        <v>0</v>
      </c>
      <c r="Q1653">
        <v>639062</v>
      </c>
      <c r="R1653" t="s">
        <v>904</v>
      </c>
      <c r="S1653" s="1">
        <v>18426</v>
      </c>
      <c r="T1653">
        <v>9.6999999999999993</v>
      </c>
      <c r="U1653" s="2">
        <v>0</v>
      </c>
      <c r="V1653" s="3">
        <v>0.46</v>
      </c>
      <c r="W1653" s="3">
        <v>0.54</v>
      </c>
      <c r="X1653" t="s">
        <v>1922</v>
      </c>
      <c r="Y1653" t="b">
        <v>0</v>
      </c>
    </row>
    <row r="1654" spans="1:25" x14ac:dyDescent="0.25">
      <c r="A1654" t="s">
        <v>1646</v>
      </c>
      <c r="B1654" t="s">
        <v>1923</v>
      </c>
      <c r="C1654" t="s">
        <v>1648</v>
      </c>
      <c r="D1654">
        <v>17720</v>
      </c>
      <c r="E1654">
        <v>15.3</v>
      </c>
      <c r="F1654">
        <v>1739</v>
      </c>
      <c r="G1654">
        <v>12.3</v>
      </c>
      <c r="H1654">
        <v>1382</v>
      </c>
      <c r="I1654">
        <v>32</v>
      </c>
      <c r="J1654">
        <v>1399</v>
      </c>
      <c r="K1654">
        <v>19</v>
      </c>
      <c r="L1654">
        <v>1592</v>
      </c>
      <c r="M1654">
        <v>37.9</v>
      </c>
      <c r="N1654">
        <v>1200</v>
      </c>
      <c r="O1654" t="s">
        <v>24</v>
      </c>
      <c r="P1654">
        <v>0</v>
      </c>
      <c r="Q1654">
        <v>624498</v>
      </c>
      <c r="R1654" t="s">
        <v>942</v>
      </c>
      <c r="S1654" s="1">
        <v>29679</v>
      </c>
      <c r="T1654">
        <v>22.5</v>
      </c>
      <c r="U1654" s="2">
        <v>0</v>
      </c>
      <c r="V1654" s="3">
        <v>0.45</v>
      </c>
      <c r="W1654" s="3">
        <v>0.55000000000000004</v>
      </c>
      <c r="X1654" t="s">
        <v>1923</v>
      </c>
      <c r="Y1654" t="b">
        <v>0</v>
      </c>
    </row>
    <row r="1655" spans="1:25" x14ac:dyDescent="0.25">
      <c r="A1655" t="s">
        <v>1646</v>
      </c>
      <c r="B1655" t="s">
        <v>1924</v>
      </c>
      <c r="C1655" t="s">
        <v>1648</v>
      </c>
      <c r="D1655">
        <v>17730</v>
      </c>
      <c r="E1655">
        <v>20.2</v>
      </c>
      <c r="F1655">
        <v>1361</v>
      </c>
      <c r="G1655">
        <v>9.1999999999999993</v>
      </c>
      <c r="H1655">
        <v>1764</v>
      </c>
      <c r="I1655">
        <v>5.8</v>
      </c>
      <c r="J1655">
        <v>1895</v>
      </c>
      <c r="K1655">
        <v>17.2</v>
      </c>
      <c r="L1655">
        <v>1738</v>
      </c>
      <c r="M1655">
        <v>37.200000000000003</v>
      </c>
      <c r="N1655">
        <v>1229</v>
      </c>
      <c r="O1655" t="s">
        <v>24</v>
      </c>
      <c r="P1655">
        <v>0</v>
      </c>
      <c r="Q1655">
        <v>131469</v>
      </c>
      <c r="R1655" t="s">
        <v>156</v>
      </c>
      <c r="S1655" s="1">
        <v>11795</v>
      </c>
      <c r="T1655">
        <v>11.6</v>
      </c>
      <c r="U1655" s="2">
        <v>0.17</v>
      </c>
      <c r="V1655" s="3">
        <v>0.49</v>
      </c>
      <c r="W1655" s="3">
        <v>0.51</v>
      </c>
      <c r="X1655" t="s">
        <v>1924</v>
      </c>
      <c r="Y1655" t="b">
        <v>1</v>
      </c>
    </row>
    <row r="1656" spans="1:25" x14ac:dyDescent="0.25">
      <c r="A1656" t="s">
        <v>1646</v>
      </c>
      <c r="B1656" t="s">
        <v>1925</v>
      </c>
      <c r="C1656" t="s">
        <v>1648</v>
      </c>
      <c r="D1656">
        <v>17740</v>
      </c>
      <c r="E1656">
        <v>25.8</v>
      </c>
      <c r="F1656">
        <v>953</v>
      </c>
      <c r="G1656">
        <v>11</v>
      </c>
      <c r="H1656">
        <v>1527</v>
      </c>
      <c r="I1656">
        <v>20</v>
      </c>
      <c r="J1656">
        <v>1678</v>
      </c>
      <c r="K1656">
        <v>35.299999999999997</v>
      </c>
      <c r="L1656">
        <v>1087</v>
      </c>
      <c r="M1656">
        <v>22.9</v>
      </c>
      <c r="N1656">
        <v>1778</v>
      </c>
      <c r="O1656" t="s">
        <v>24</v>
      </c>
      <c r="P1656">
        <v>0</v>
      </c>
      <c r="Q1656">
        <v>589160</v>
      </c>
      <c r="R1656" t="s">
        <v>65</v>
      </c>
      <c r="S1656" s="1">
        <v>5381</v>
      </c>
      <c r="T1656">
        <v>8.5</v>
      </c>
      <c r="U1656" s="2">
        <v>0.02</v>
      </c>
      <c r="V1656" s="3">
        <v>0.38</v>
      </c>
      <c r="W1656" s="3">
        <v>0.62</v>
      </c>
      <c r="X1656" t="s">
        <v>1925</v>
      </c>
      <c r="Y1656" t="b">
        <v>0</v>
      </c>
    </row>
    <row r="1657" spans="1:25" x14ac:dyDescent="0.25">
      <c r="A1657" t="s">
        <v>1646</v>
      </c>
      <c r="B1657" t="s">
        <v>1926</v>
      </c>
      <c r="C1657" t="s">
        <v>1648</v>
      </c>
      <c r="D1657">
        <v>17750</v>
      </c>
      <c r="E1657">
        <v>13.5</v>
      </c>
      <c r="F1657">
        <v>1821</v>
      </c>
      <c r="G1657">
        <v>9.4</v>
      </c>
      <c r="H1657">
        <v>1737</v>
      </c>
      <c r="I1657">
        <v>24.5</v>
      </c>
      <c r="J1657">
        <v>1574</v>
      </c>
      <c r="K1657">
        <v>19.2</v>
      </c>
      <c r="L1657">
        <v>1576</v>
      </c>
      <c r="M1657">
        <v>27.7</v>
      </c>
      <c r="N1657">
        <v>1592</v>
      </c>
      <c r="O1657" t="s">
        <v>24</v>
      </c>
      <c r="P1657">
        <v>0</v>
      </c>
      <c r="Q1657">
        <v>624759</v>
      </c>
      <c r="R1657" t="s">
        <v>469</v>
      </c>
      <c r="S1657" s="1">
        <v>14088</v>
      </c>
      <c r="T1657">
        <v>20.100000000000001</v>
      </c>
      <c r="U1657" s="2">
        <v>0.05</v>
      </c>
      <c r="V1657" s="3">
        <v>0.8</v>
      </c>
      <c r="W1657" s="3">
        <v>0.2</v>
      </c>
      <c r="X1657" t="s">
        <v>1926</v>
      </c>
      <c r="Y1657" t="b">
        <v>0</v>
      </c>
    </row>
    <row r="1658" spans="1:25" x14ac:dyDescent="0.25">
      <c r="A1658" t="s">
        <v>1646</v>
      </c>
      <c r="B1658" t="s">
        <v>1927</v>
      </c>
      <c r="C1658" t="s">
        <v>1648</v>
      </c>
      <c r="D1658">
        <v>17760</v>
      </c>
      <c r="E1658">
        <v>18.399999999999999</v>
      </c>
      <c r="F1658">
        <v>1517</v>
      </c>
      <c r="G1658">
        <v>8.4</v>
      </c>
      <c r="H1658">
        <v>1858</v>
      </c>
      <c r="I1658">
        <v>7.3</v>
      </c>
      <c r="J1658">
        <v>1891</v>
      </c>
      <c r="K1658">
        <v>20</v>
      </c>
      <c r="L1658">
        <v>1531</v>
      </c>
      <c r="M1658">
        <v>31.1</v>
      </c>
      <c r="N1658">
        <v>1462</v>
      </c>
      <c r="O1658" t="s">
        <v>24</v>
      </c>
      <c r="P1658">
        <v>0</v>
      </c>
      <c r="Q1658">
        <v>624114</v>
      </c>
      <c r="R1658" t="s">
        <v>156</v>
      </c>
      <c r="S1658" s="1">
        <v>12150</v>
      </c>
      <c r="T1658">
        <v>14</v>
      </c>
      <c r="U1658" s="2">
        <v>0.13</v>
      </c>
      <c r="V1658" s="3">
        <v>0.33</v>
      </c>
      <c r="W1658" s="3">
        <v>0.67</v>
      </c>
      <c r="X1658" t="s">
        <v>1927</v>
      </c>
      <c r="Y1658" t="b">
        <v>1</v>
      </c>
    </row>
    <row r="1659" spans="1:25" x14ac:dyDescent="0.25">
      <c r="A1659" t="s">
        <v>1646</v>
      </c>
      <c r="B1659" t="s">
        <v>1928</v>
      </c>
      <c r="C1659" t="s">
        <v>1648</v>
      </c>
      <c r="D1659">
        <v>17770</v>
      </c>
      <c r="E1659">
        <v>19</v>
      </c>
      <c r="F1659">
        <v>1467</v>
      </c>
      <c r="G1659">
        <v>11.4</v>
      </c>
      <c r="H1659">
        <v>1478</v>
      </c>
      <c r="I1659">
        <v>22.2</v>
      </c>
      <c r="J1659">
        <v>1634</v>
      </c>
      <c r="K1659">
        <v>26.8</v>
      </c>
      <c r="L1659">
        <v>1268</v>
      </c>
      <c r="M1659">
        <v>36.1</v>
      </c>
      <c r="N1659">
        <v>1272</v>
      </c>
      <c r="O1659" t="s">
        <v>24</v>
      </c>
      <c r="P1659">
        <v>0</v>
      </c>
      <c r="Q1659">
        <v>624477</v>
      </c>
      <c r="R1659" t="s">
        <v>469</v>
      </c>
      <c r="S1659" s="1">
        <v>38149</v>
      </c>
      <c r="T1659">
        <v>18.3</v>
      </c>
      <c r="U1659" s="2">
        <v>0.14000000000000001</v>
      </c>
      <c r="V1659" s="3">
        <v>0.44</v>
      </c>
      <c r="W1659" s="3">
        <v>0.56000000000000005</v>
      </c>
      <c r="X1659" t="s">
        <v>1928</v>
      </c>
      <c r="Y1659" t="b">
        <v>0</v>
      </c>
    </row>
    <row r="1660" spans="1:25" x14ac:dyDescent="0.25">
      <c r="A1660" t="s">
        <v>1646</v>
      </c>
      <c r="B1660" t="s">
        <v>1929</v>
      </c>
      <c r="C1660" t="s">
        <v>1648</v>
      </c>
      <c r="D1660">
        <v>17780</v>
      </c>
      <c r="E1660">
        <v>30.7</v>
      </c>
      <c r="F1660">
        <v>653</v>
      </c>
      <c r="G1660">
        <v>9</v>
      </c>
      <c r="H1660">
        <v>1801</v>
      </c>
      <c r="I1660">
        <v>13.2</v>
      </c>
      <c r="J1660">
        <v>1798</v>
      </c>
      <c r="K1660">
        <v>17.8</v>
      </c>
      <c r="L1660">
        <v>1681</v>
      </c>
      <c r="M1660">
        <v>39.700000000000003</v>
      </c>
      <c r="N1660">
        <v>1128</v>
      </c>
      <c r="O1660" t="s">
        <v>24</v>
      </c>
      <c r="P1660">
        <v>0</v>
      </c>
      <c r="Q1660">
        <v>649085</v>
      </c>
      <c r="R1660" t="s">
        <v>1142</v>
      </c>
      <c r="S1660" s="1">
        <v>25443</v>
      </c>
      <c r="T1660">
        <v>21.9</v>
      </c>
      <c r="U1660" s="2">
        <v>0.01</v>
      </c>
      <c r="V1660" s="3">
        <v>0.7</v>
      </c>
      <c r="W1660" s="3">
        <v>0.3</v>
      </c>
      <c r="X1660" t="s">
        <v>1929</v>
      </c>
      <c r="Y1660" t="b">
        <v>0</v>
      </c>
    </row>
    <row r="1661" spans="1:25" x14ac:dyDescent="0.25">
      <c r="A1661" t="s">
        <v>1646</v>
      </c>
      <c r="B1661" t="s">
        <v>1930</v>
      </c>
      <c r="C1661" t="s">
        <v>1648</v>
      </c>
      <c r="D1661">
        <v>17790</v>
      </c>
      <c r="E1661">
        <v>14</v>
      </c>
      <c r="F1661">
        <v>1803</v>
      </c>
      <c r="G1661">
        <v>10.3</v>
      </c>
      <c r="H1661">
        <v>1615</v>
      </c>
      <c r="I1661">
        <v>19.600000000000001</v>
      </c>
      <c r="J1661">
        <v>1688</v>
      </c>
      <c r="K1661">
        <v>16.7</v>
      </c>
      <c r="L1661">
        <v>1787</v>
      </c>
      <c r="M1661">
        <v>17.899999999999999</v>
      </c>
      <c r="N1661">
        <v>1898</v>
      </c>
      <c r="O1661" t="s">
        <v>24</v>
      </c>
      <c r="P1661">
        <v>0</v>
      </c>
      <c r="Q1661">
        <v>715168</v>
      </c>
      <c r="R1661" t="s">
        <v>469</v>
      </c>
      <c r="S1661" s="1">
        <v>11050</v>
      </c>
      <c r="T1661">
        <v>18.7</v>
      </c>
      <c r="U1661" s="2">
        <v>0</v>
      </c>
      <c r="V1661" s="3">
        <v>0.52</v>
      </c>
      <c r="W1661" s="3">
        <v>0.48</v>
      </c>
      <c r="X1661" t="s">
        <v>1930</v>
      </c>
      <c r="Y1661" t="b">
        <v>0</v>
      </c>
    </row>
    <row r="1662" spans="1:25" x14ac:dyDescent="0.25">
      <c r="A1662" t="s">
        <v>1646</v>
      </c>
      <c r="B1662" t="s">
        <v>1931</v>
      </c>
      <c r="C1662" t="s">
        <v>1648</v>
      </c>
      <c r="D1662">
        <v>17800</v>
      </c>
      <c r="E1662">
        <v>14.8</v>
      </c>
      <c r="F1662">
        <v>1768</v>
      </c>
      <c r="G1662">
        <v>15.3</v>
      </c>
      <c r="H1662">
        <v>1097</v>
      </c>
      <c r="I1662">
        <v>20.6</v>
      </c>
      <c r="J1662">
        <v>1668</v>
      </c>
      <c r="K1662">
        <v>37.299999999999997</v>
      </c>
      <c r="L1662">
        <v>1036</v>
      </c>
      <c r="M1662">
        <v>26.2</v>
      </c>
      <c r="N1662">
        <v>1658</v>
      </c>
      <c r="O1662" t="s">
        <v>24</v>
      </c>
      <c r="P1662">
        <v>0</v>
      </c>
      <c r="Q1662">
        <v>131359</v>
      </c>
      <c r="R1662" t="s">
        <v>65</v>
      </c>
      <c r="S1662" s="1">
        <v>7407</v>
      </c>
      <c r="T1662">
        <v>35.4</v>
      </c>
      <c r="U1662" s="2">
        <v>0.01</v>
      </c>
      <c r="V1662" s="3">
        <v>0.15</v>
      </c>
      <c r="W1662" s="3">
        <v>0.85</v>
      </c>
      <c r="X1662" t="s">
        <v>1931</v>
      </c>
      <c r="Y1662" t="b">
        <v>0</v>
      </c>
    </row>
    <row r="1663" spans="1:25" x14ac:dyDescent="0.25">
      <c r="A1663" t="s">
        <v>1646</v>
      </c>
      <c r="B1663" t="s">
        <v>1932</v>
      </c>
      <c r="C1663" t="s">
        <v>1648</v>
      </c>
      <c r="D1663">
        <v>17810</v>
      </c>
      <c r="E1663">
        <v>27.7</v>
      </c>
      <c r="F1663">
        <v>824</v>
      </c>
      <c r="G1663">
        <v>12.6</v>
      </c>
      <c r="H1663">
        <v>1351</v>
      </c>
      <c r="I1663">
        <v>23.7</v>
      </c>
      <c r="J1663">
        <v>1591</v>
      </c>
      <c r="K1663">
        <v>44.4</v>
      </c>
      <c r="L1663">
        <v>904</v>
      </c>
      <c r="M1663">
        <v>18.7</v>
      </c>
      <c r="N1663">
        <v>1888</v>
      </c>
      <c r="O1663" t="s">
        <v>24</v>
      </c>
      <c r="P1663">
        <v>0</v>
      </c>
      <c r="Q1663">
        <v>715009</v>
      </c>
      <c r="R1663" t="s">
        <v>65</v>
      </c>
      <c r="S1663" s="1">
        <v>3132</v>
      </c>
      <c r="T1663">
        <v>5.5</v>
      </c>
      <c r="U1663" s="2">
        <v>0.01</v>
      </c>
      <c r="V1663" s="3">
        <v>0.59</v>
      </c>
      <c r="W1663" s="3">
        <v>0.41</v>
      </c>
      <c r="X1663" t="s">
        <v>1932</v>
      </c>
      <c r="Y1663" t="b">
        <v>0</v>
      </c>
    </row>
    <row r="1664" spans="1:25" x14ac:dyDescent="0.25">
      <c r="A1664" t="s">
        <v>1646</v>
      </c>
      <c r="B1664" t="s">
        <v>1933</v>
      </c>
      <c r="C1664" t="s">
        <v>1648</v>
      </c>
      <c r="D1664">
        <v>17820</v>
      </c>
      <c r="E1664">
        <v>19.5</v>
      </c>
      <c r="F1664">
        <v>1424</v>
      </c>
      <c r="G1664">
        <v>16.3</v>
      </c>
      <c r="H1664">
        <v>1026</v>
      </c>
      <c r="I1664">
        <v>23.2</v>
      </c>
      <c r="J1664">
        <v>1604</v>
      </c>
      <c r="K1664">
        <v>18.2</v>
      </c>
      <c r="L1664">
        <v>1653</v>
      </c>
      <c r="M1664">
        <v>46.2</v>
      </c>
      <c r="N1664">
        <v>923</v>
      </c>
      <c r="O1664" t="s">
        <v>24</v>
      </c>
      <c r="P1664">
        <v>0</v>
      </c>
      <c r="Q1664">
        <v>623964</v>
      </c>
      <c r="R1664" t="s">
        <v>514</v>
      </c>
      <c r="S1664" s="1">
        <v>8526</v>
      </c>
      <c r="T1664">
        <v>16</v>
      </c>
      <c r="U1664" s="2">
        <v>0.09</v>
      </c>
      <c r="V1664" s="3">
        <v>0.71</v>
      </c>
      <c r="W1664" s="3">
        <v>0.28999999999999998</v>
      </c>
      <c r="X1664" t="s">
        <v>1933</v>
      </c>
      <c r="Y1664" t="b">
        <v>0</v>
      </c>
    </row>
    <row r="1665" spans="1:25" x14ac:dyDescent="0.25">
      <c r="A1665" t="s">
        <v>1646</v>
      </c>
      <c r="B1665" t="s">
        <v>1934</v>
      </c>
      <c r="C1665" t="s">
        <v>1648</v>
      </c>
      <c r="D1665">
        <v>17830</v>
      </c>
      <c r="E1665">
        <v>19.399999999999999</v>
      </c>
      <c r="F1665">
        <v>1432</v>
      </c>
      <c r="G1665">
        <v>9.1999999999999993</v>
      </c>
      <c r="H1665">
        <v>1765</v>
      </c>
      <c r="I1665">
        <v>9.6</v>
      </c>
      <c r="J1665">
        <v>1860</v>
      </c>
      <c r="K1665">
        <v>15.9</v>
      </c>
      <c r="L1665">
        <v>1878</v>
      </c>
      <c r="M1665">
        <v>27</v>
      </c>
      <c r="N1665">
        <v>1614</v>
      </c>
      <c r="O1665" t="s">
        <v>24</v>
      </c>
      <c r="P1665">
        <v>0</v>
      </c>
      <c r="Q1665">
        <v>714895</v>
      </c>
      <c r="R1665" t="s">
        <v>922</v>
      </c>
      <c r="S1665" s="1">
        <v>17355</v>
      </c>
      <c r="T1665">
        <v>12.5</v>
      </c>
      <c r="U1665" s="2">
        <v>7.0000000000000007E-2</v>
      </c>
      <c r="V1665" s="3">
        <v>0.61</v>
      </c>
      <c r="W1665" s="3">
        <v>0.39</v>
      </c>
      <c r="X1665" t="s">
        <v>1934</v>
      </c>
      <c r="Y1665" t="b">
        <v>0</v>
      </c>
    </row>
    <row r="1666" spans="1:25" x14ac:dyDescent="0.25">
      <c r="A1666" t="s">
        <v>1646</v>
      </c>
      <c r="B1666" t="s">
        <v>1935</v>
      </c>
      <c r="C1666" t="s">
        <v>1648</v>
      </c>
      <c r="D1666">
        <v>17840</v>
      </c>
      <c r="E1666">
        <v>28.5</v>
      </c>
      <c r="F1666">
        <v>776</v>
      </c>
      <c r="G1666">
        <v>12.2</v>
      </c>
      <c r="H1666">
        <v>1390</v>
      </c>
      <c r="I1666">
        <v>19.2</v>
      </c>
      <c r="J1666">
        <v>1698</v>
      </c>
      <c r="K1666">
        <v>23.6</v>
      </c>
      <c r="L1666">
        <v>1378</v>
      </c>
      <c r="M1666">
        <v>34.299999999999997</v>
      </c>
      <c r="N1666">
        <v>1346</v>
      </c>
      <c r="O1666" t="s">
        <v>24</v>
      </c>
      <c r="P1666">
        <v>0</v>
      </c>
      <c r="Q1666">
        <v>624537</v>
      </c>
      <c r="R1666" t="s">
        <v>971</v>
      </c>
      <c r="S1666" s="1">
        <v>35498</v>
      </c>
      <c r="T1666">
        <v>11.3</v>
      </c>
      <c r="U1666" s="2">
        <v>0.01</v>
      </c>
      <c r="V1666" s="3">
        <v>0.59</v>
      </c>
      <c r="W1666" s="3">
        <v>0.41</v>
      </c>
      <c r="X1666" t="s">
        <v>1935</v>
      </c>
      <c r="Y1666" t="b">
        <v>0</v>
      </c>
    </row>
    <row r="1667" spans="1:25" x14ac:dyDescent="0.25">
      <c r="A1667" t="s">
        <v>1646</v>
      </c>
      <c r="B1667" t="s">
        <v>1936</v>
      </c>
      <c r="C1667" t="s">
        <v>1648</v>
      </c>
      <c r="D1667">
        <v>17850</v>
      </c>
      <c r="E1667">
        <v>15.2</v>
      </c>
      <c r="F1667">
        <v>1746</v>
      </c>
      <c r="G1667">
        <v>9.5</v>
      </c>
      <c r="H1667">
        <v>1715</v>
      </c>
      <c r="I1667">
        <v>16.7</v>
      </c>
      <c r="J1667">
        <v>1736</v>
      </c>
      <c r="K1667">
        <v>18.5</v>
      </c>
      <c r="L1667">
        <v>1625</v>
      </c>
      <c r="M1667">
        <v>20.399999999999999</v>
      </c>
      <c r="N1667">
        <v>1854</v>
      </c>
      <c r="O1667" t="s">
        <v>24</v>
      </c>
      <c r="P1667">
        <v>0</v>
      </c>
      <c r="Q1667">
        <v>624645</v>
      </c>
      <c r="R1667" t="s">
        <v>469</v>
      </c>
      <c r="S1667" s="1">
        <v>33761</v>
      </c>
      <c r="T1667">
        <v>22</v>
      </c>
      <c r="U1667" s="2">
        <v>0.03</v>
      </c>
      <c r="V1667" s="3">
        <v>0.44</v>
      </c>
      <c r="W1667" s="3">
        <v>0.56000000000000005</v>
      </c>
      <c r="X1667" t="s">
        <v>1936</v>
      </c>
      <c r="Y1667" t="b">
        <v>0</v>
      </c>
    </row>
    <row r="1668" spans="1:25" x14ac:dyDescent="0.25">
      <c r="A1668" t="s">
        <v>1646</v>
      </c>
      <c r="B1668" t="s">
        <v>1937</v>
      </c>
      <c r="C1668" t="s">
        <v>1648</v>
      </c>
      <c r="D1668">
        <v>17860</v>
      </c>
      <c r="E1668">
        <v>23.9</v>
      </c>
      <c r="F1668">
        <v>1085</v>
      </c>
      <c r="G1668">
        <v>9.1</v>
      </c>
      <c r="H1668">
        <v>1784</v>
      </c>
      <c r="I1668">
        <v>12</v>
      </c>
      <c r="J1668">
        <v>1822</v>
      </c>
      <c r="K1668">
        <v>16</v>
      </c>
      <c r="L1668">
        <v>1865</v>
      </c>
      <c r="M1668">
        <v>43.9</v>
      </c>
      <c r="N1668">
        <v>993</v>
      </c>
      <c r="O1668" t="s">
        <v>24</v>
      </c>
      <c r="P1668">
        <v>1</v>
      </c>
      <c r="Q1668">
        <v>589358</v>
      </c>
      <c r="R1668" t="s">
        <v>809</v>
      </c>
      <c r="S1668" s="1">
        <v>15469</v>
      </c>
      <c r="T1668">
        <v>7.8</v>
      </c>
      <c r="U1668" s="2">
        <v>0.02</v>
      </c>
      <c r="V1668" s="3">
        <v>0.48</v>
      </c>
      <c r="W1668" s="3">
        <v>0.52</v>
      </c>
      <c r="X1668" t="s">
        <v>1937</v>
      </c>
      <c r="Y1668" t="b">
        <v>0</v>
      </c>
    </row>
    <row r="1669" spans="1:25" x14ac:dyDescent="0.25">
      <c r="A1669" t="s">
        <v>1646</v>
      </c>
      <c r="B1669" t="s">
        <v>1938</v>
      </c>
      <c r="C1669" t="s">
        <v>1648</v>
      </c>
      <c r="D1669">
        <v>17870</v>
      </c>
      <c r="E1669">
        <v>22.2</v>
      </c>
      <c r="F1669">
        <v>1214</v>
      </c>
      <c r="G1669">
        <v>15.6</v>
      </c>
      <c r="H1669">
        <v>1078</v>
      </c>
      <c r="I1669">
        <v>21.5</v>
      </c>
      <c r="J1669">
        <v>1648</v>
      </c>
      <c r="K1669">
        <v>45.5</v>
      </c>
      <c r="L1669">
        <v>887</v>
      </c>
      <c r="M1669">
        <v>37.9</v>
      </c>
      <c r="N1669">
        <v>1201</v>
      </c>
      <c r="O1669" t="s">
        <v>24</v>
      </c>
      <c r="P1669">
        <v>0</v>
      </c>
      <c r="Q1669">
        <v>662389</v>
      </c>
      <c r="R1669" t="s">
        <v>375</v>
      </c>
      <c r="S1669" s="1">
        <v>5241</v>
      </c>
      <c r="T1669">
        <v>19.5</v>
      </c>
      <c r="U1669" s="2">
        <v>7.0000000000000007E-2</v>
      </c>
      <c r="V1669" s="3">
        <v>0.48</v>
      </c>
      <c r="W1669" s="3">
        <v>0.52</v>
      </c>
      <c r="X1669" t="s">
        <v>1938</v>
      </c>
      <c r="Y1669" t="b">
        <v>0</v>
      </c>
    </row>
    <row r="1670" spans="1:25" x14ac:dyDescent="0.25">
      <c r="A1670" t="s">
        <v>1646</v>
      </c>
      <c r="B1670" t="s">
        <v>1939</v>
      </c>
      <c r="C1670" t="s">
        <v>1648</v>
      </c>
      <c r="D1670">
        <v>17880</v>
      </c>
      <c r="E1670">
        <v>21.1</v>
      </c>
      <c r="F1670">
        <v>1297</v>
      </c>
      <c r="G1670">
        <v>17.7</v>
      </c>
      <c r="H1670">
        <v>934</v>
      </c>
      <c r="I1670">
        <v>17.7</v>
      </c>
      <c r="J1670">
        <v>1717</v>
      </c>
      <c r="K1670">
        <v>30</v>
      </c>
      <c r="L1670">
        <v>1183</v>
      </c>
      <c r="M1670">
        <v>39.799999999999997</v>
      </c>
      <c r="N1670">
        <v>1122</v>
      </c>
      <c r="O1670" t="s">
        <v>24</v>
      </c>
      <c r="P1670">
        <v>0</v>
      </c>
      <c r="Q1670">
        <v>131473</v>
      </c>
      <c r="R1670" t="s">
        <v>514</v>
      </c>
      <c r="S1670" s="1">
        <v>7375</v>
      </c>
      <c r="T1670">
        <v>13.5</v>
      </c>
      <c r="U1670" s="2">
        <v>0.1</v>
      </c>
      <c r="V1670" s="3">
        <v>0.56000000000000005</v>
      </c>
      <c r="W1670" s="3">
        <v>0.44</v>
      </c>
      <c r="X1670" t="s">
        <v>1939</v>
      </c>
      <c r="Y1670" t="b">
        <v>0</v>
      </c>
    </row>
    <row r="1671" spans="1:25" x14ac:dyDescent="0.25">
      <c r="A1671" t="s">
        <v>1646</v>
      </c>
      <c r="B1671" t="s">
        <v>1940</v>
      </c>
      <c r="C1671" t="s">
        <v>1648</v>
      </c>
      <c r="D1671">
        <v>17890</v>
      </c>
      <c r="E1671">
        <v>29.4</v>
      </c>
      <c r="F1671">
        <v>728</v>
      </c>
      <c r="G1671">
        <v>10.7</v>
      </c>
      <c r="H1671">
        <v>1564</v>
      </c>
      <c r="I1671">
        <v>12.5</v>
      </c>
      <c r="J1671">
        <v>1811</v>
      </c>
      <c r="K1671">
        <v>25.3</v>
      </c>
      <c r="L1671">
        <v>1329</v>
      </c>
      <c r="M1671">
        <v>34.4</v>
      </c>
      <c r="N1671">
        <v>1343</v>
      </c>
      <c r="O1671" t="s">
        <v>24</v>
      </c>
      <c r="P1671">
        <v>0</v>
      </c>
      <c r="Q1671">
        <v>624132</v>
      </c>
      <c r="R1671" t="s">
        <v>156</v>
      </c>
      <c r="S1671" s="1">
        <v>5462</v>
      </c>
      <c r="T1671">
        <v>7</v>
      </c>
      <c r="U1671" s="2">
        <v>0.14000000000000001</v>
      </c>
      <c r="V1671" s="3">
        <v>0.75</v>
      </c>
      <c r="W1671" s="3">
        <v>0.25</v>
      </c>
      <c r="X1671" t="s">
        <v>1940</v>
      </c>
      <c r="Y1671" t="b">
        <v>1</v>
      </c>
    </row>
    <row r="1672" spans="1:25" x14ac:dyDescent="0.25">
      <c r="A1672" t="s">
        <v>1646</v>
      </c>
      <c r="B1672" t="s">
        <v>1941</v>
      </c>
      <c r="C1672" t="s">
        <v>1648</v>
      </c>
      <c r="D1672">
        <v>17900</v>
      </c>
      <c r="E1672">
        <v>12.9</v>
      </c>
      <c r="F1672">
        <v>1851</v>
      </c>
      <c r="G1672">
        <v>9.1</v>
      </c>
      <c r="H1672">
        <v>1785</v>
      </c>
      <c r="I1672">
        <v>26.1</v>
      </c>
      <c r="J1672">
        <v>1539</v>
      </c>
      <c r="K1672">
        <v>19.600000000000001</v>
      </c>
      <c r="L1672">
        <v>1554</v>
      </c>
      <c r="M1672">
        <v>21.3</v>
      </c>
      <c r="N1672">
        <v>1833</v>
      </c>
      <c r="O1672" t="s">
        <v>24</v>
      </c>
      <c r="P1672">
        <v>0</v>
      </c>
      <c r="Q1672">
        <v>622272</v>
      </c>
      <c r="R1672" t="s">
        <v>423</v>
      </c>
      <c r="S1672" s="1">
        <v>428888</v>
      </c>
      <c r="T1672">
        <v>120.3</v>
      </c>
      <c r="U1672" s="2">
        <v>0.01</v>
      </c>
      <c r="V1672" s="3">
        <v>0.6</v>
      </c>
      <c r="W1672" s="3">
        <v>0.4</v>
      </c>
      <c r="X1672" t="s">
        <v>1941</v>
      </c>
      <c r="Y1672" t="b">
        <v>0</v>
      </c>
    </row>
    <row r="1673" spans="1:25" x14ac:dyDescent="0.25">
      <c r="A1673" t="s">
        <v>1646</v>
      </c>
      <c r="B1673" t="s">
        <v>1942</v>
      </c>
      <c r="C1673" t="s">
        <v>1648</v>
      </c>
      <c r="D1673">
        <v>17910</v>
      </c>
      <c r="E1673">
        <v>19.3</v>
      </c>
      <c r="F1673">
        <v>1443</v>
      </c>
      <c r="G1673">
        <v>7.7</v>
      </c>
      <c r="H1673">
        <v>1892</v>
      </c>
      <c r="I1673">
        <v>5.2</v>
      </c>
      <c r="J1673">
        <v>1898</v>
      </c>
      <c r="K1673">
        <v>16</v>
      </c>
      <c r="L1673">
        <v>1866</v>
      </c>
      <c r="M1673">
        <v>35.5</v>
      </c>
      <c r="N1673">
        <v>1300</v>
      </c>
      <c r="O1673" t="s">
        <v>24</v>
      </c>
      <c r="P1673">
        <v>0</v>
      </c>
      <c r="Q1673">
        <v>639359</v>
      </c>
      <c r="R1673" t="s">
        <v>904</v>
      </c>
      <c r="S1673" s="1">
        <v>33268</v>
      </c>
      <c r="T1673">
        <v>16</v>
      </c>
      <c r="U1673" s="2">
        <v>0</v>
      </c>
      <c r="V1673" s="3">
        <v>0.54</v>
      </c>
      <c r="W1673" s="3">
        <v>0.46</v>
      </c>
      <c r="X1673" t="s">
        <v>1942</v>
      </c>
      <c r="Y1673" t="b">
        <v>0</v>
      </c>
    </row>
    <row r="1674" spans="1:25" x14ac:dyDescent="0.25">
      <c r="A1674" t="s">
        <v>1646</v>
      </c>
      <c r="B1674" t="s">
        <v>1943</v>
      </c>
      <c r="C1674" t="s">
        <v>1648</v>
      </c>
      <c r="D1674">
        <v>17920</v>
      </c>
      <c r="E1674">
        <v>16.100000000000001</v>
      </c>
      <c r="F1674">
        <v>1695</v>
      </c>
      <c r="G1674">
        <v>12.6</v>
      </c>
      <c r="H1674">
        <v>1352</v>
      </c>
      <c r="I1674">
        <v>28.9</v>
      </c>
      <c r="J1674">
        <v>1473</v>
      </c>
      <c r="K1674">
        <v>29</v>
      </c>
      <c r="L1674">
        <v>1201</v>
      </c>
      <c r="M1674">
        <v>27.8</v>
      </c>
      <c r="N1674">
        <v>1588</v>
      </c>
      <c r="O1674" t="s">
        <v>24</v>
      </c>
      <c r="P1674">
        <v>0</v>
      </c>
      <c r="Q1674">
        <v>660818</v>
      </c>
      <c r="R1674" t="s">
        <v>617</v>
      </c>
      <c r="S1674" s="1">
        <v>12801</v>
      </c>
      <c r="T1674">
        <v>39.4</v>
      </c>
      <c r="U1674" s="2">
        <v>0.01</v>
      </c>
      <c r="V1674" s="3">
        <v>0.52</v>
      </c>
      <c r="W1674" s="3">
        <v>0.48</v>
      </c>
      <c r="X1674" t="s">
        <v>1943</v>
      </c>
      <c r="Y1674" t="b">
        <v>0</v>
      </c>
    </row>
    <row r="1675" spans="1:25" x14ac:dyDescent="0.25">
      <c r="A1675" t="s">
        <v>1646</v>
      </c>
      <c r="B1675" t="s">
        <v>1944</v>
      </c>
      <c r="C1675" t="s">
        <v>1648</v>
      </c>
      <c r="D1675">
        <v>17930</v>
      </c>
      <c r="E1675">
        <v>19.8</v>
      </c>
      <c r="F1675">
        <v>1391</v>
      </c>
      <c r="G1675">
        <v>12.1</v>
      </c>
      <c r="H1675">
        <v>1401</v>
      </c>
      <c r="I1675">
        <v>33</v>
      </c>
      <c r="J1675">
        <v>1375</v>
      </c>
      <c r="K1675">
        <v>16.3</v>
      </c>
      <c r="L1675">
        <v>1829</v>
      </c>
      <c r="M1675">
        <v>23.9</v>
      </c>
      <c r="N1675">
        <v>1745</v>
      </c>
      <c r="O1675" t="s">
        <v>24</v>
      </c>
      <c r="P1675">
        <v>0</v>
      </c>
      <c r="Q1675">
        <v>691819</v>
      </c>
      <c r="R1675" t="s">
        <v>971</v>
      </c>
      <c r="S1675" s="1">
        <v>32713</v>
      </c>
      <c r="T1675">
        <v>18.5</v>
      </c>
      <c r="U1675" s="2">
        <v>0.01</v>
      </c>
      <c r="V1675" s="3">
        <v>0.61</v>
      </c>
      <c r="W1675" s="3">
        <v>0.39</v>
      </c>
      <c r="X1675" t="s">
        <v>1944</v>
      </c>
      <c r="Y1675" t="b">
        <v>0</v>
      </c>
    </row>
    <row r="1676" spans="1:25" x14ac:dyDescent="0.25">
      <c r="A1676" t="s">
        <v>1646</v>
      </c>
      <c r="B1676" t="s">
        <v>1945</v>
      </c>
      <c r="C1676" t="s">
        <v>1648</v>
      </c>
      <c r="D1676">
        <v>17940</v>
      </c>
      <c r="E1676">
        <v>14.3</v>
      </c>
      <c r="F1676">
        <v>1790</v>
      </c>
      <c r="G1676">
        <v>8.6999999999999993</v>
      </c>
      <c r="H1676">
        <v>1833</v>
      </c>
      <c r="I1676">
        <v>7.8</v>
      </c>
      <c r="J1676">
        <v>1881</v>
      </c>
      <c r="K1676">
        <v>16.3</v>
      </c>
      <c r="L1676">
        <v>1830</v>
      </c>
      <c r="M1676">
        <v>32.799999999999997</v>
      </c>
      <c r="N1676">
        <v>1393</v>
      </c>
      <c r="O1676" t="s">
        <v>24</v>
      </c>
      <c r="P1676">
        <v>0</v>
      </c>
      <c r="Q1676">
        <v>587610</v>
      </c>
      <c r="R1676" t="s">
        <v>156</v>
      </c>
      <c r="S1676" s="1">
        <v>17934</v>
      </c>
      <c r="T1676">
        <v>17.2</v>
      </c>
      <c r="U1676" s="2">
        <v>0.12</v>
      </c>
      <c r="V1676" s="3">
        <v>0.56000000000000005</v>
      </c>
      <c r="W1676" s="3">
        <v>0.44</v>
      </c>
      <c r="X1676" t="s">
        <v>1945</v>
      </c>
      <c r="Y1676" t="b">
        <v>1</v>
      </c>
    </row>
    <row r="1677" spans="1:25" x14ac:dyDescent="0.25">
      <c r="A1677" t="s">
        <v>1646</v>
      </c>
      <c r="B1677" t="s">
        <v>1946</v>
      </c>
      <c r="C1677" t="s">
        <v>1648</v>
      </c>
      <c r="D1677">
        <v>17950</v>
      </c>
      <c r="E1677">
        <v>23.7</v>
      </c>
      <c r="F1677">
        <v>1101</v>
      </c>
      <c r="G1677">
        <v>13.4</v>
      </c>
      <c r="H1677">
        <v>1270</v>
      </c>
      <c r="I1677">
        <v>9.9</v>
      </c>
      <c r="J1677">
        <v>1857</v>
      </c>
      <c r="K1677">
        <v>50</v>
      </c>
      <c r="L1677">
        <v>807</v>
      </c>
      <c r="M1677">
        <v>28.4</v>
      </c>
      <c r="N1677">
        <v>1565</v>
      </c>
      <c r="O1677" t="s">
        <v>24</v>
      </c>
      <c r="P1677">
        <v>0</v>
      </c>
      <c r="Q1677">
        <v>587694</v>
      </c>
      <c r="R1677" t="s">
        <v>156</v>
      </c>
      <c r="S1677" s="1">
        <v>8719</v>
      </c>
      <c r="T1677">
        <v>10.199999999999999</v>
      </c>
      <c r="U1677" s="2">
        <v>0.09</v>
      </c>
      <c r="V1677" s="3">
        <v>0.37</v>
      </c>
      <c r="W1677" s="3">
        <v>0.63</v>
      </c>
      <c r="X1677" t="s">
        <v>1946</v>
      </c>
      <c r="Y1677" t="b">
        <v>1</v>
      </c>
    </row>
    <row r="1678" spans="1:25" x14ac:dyDescent="0.25">
      <c r="A1678" t="s">
        <v>1646</v>
      </c>
      <c r="B1678" t="s">
        <v>1947</v>
      </c>
      <c r="C1678" t="s">
        <v>1648</v>
      </c>
      <c r="D1678">
        <v>17960</v>
      </c>
      <c r="E1678">
        <v>21.2</v>
      </c>
      <c r="F1678">
        <v>1288</v>
      </c>
      <c r="G1678">
        <v>12.5</v>
      </c>
      <c r="H1678">
        <v>1360</v>
      </c>
      <c r="I1678">
        <v>8.1999999999999993</v>
      </c>
      <c r="J1678">
        <v>1877</v>
      </c>
      <c r="K1678">
        <v>24.6</v>
      </c>
      <c r="L1678">
        <v>1350</v>
      </c>
      <c r="M1678">
        <v>23.7</v>
      </c>
      <c r="N1678">
        <v>1753</v>
      </c>
      <c r="O1678" t="s">
        <v>24</v>
      </c>
      <c r="P1678">
        <v>0</v>
      </c>
      <c r="Q1678">
        <v>131419</v>
      </c>
      <c r="R1678" t="s">
        <v>156</v>
      </c>
      <c r="S1678" s="1">
        <v>9845</v>
      </c>
      <c r="T1678">
        <v>12</v>
      </c>
      <c r="U1678" s="2">
        <v>0.05</v>
      </c>
      <c r="V1678" s="3">
        <v>0.59</v>
      </c>
      <c r="W1678" s="3">
        <v>0.41</v>
      </c>
      <c r="X1678" t="s">
        <v>1947</v>
      </c>
      <c r="Y1678" t="b">
        <v>1</v>
      </c>
    </row>
    <row r="1679" spans="1:25" x14ac:dyDescent="0.25">
      <c r="A1679" t="s">
        <v>1646</v>
      </c>
      <c r="B1679" t="s">
        <v>1948</v>
      </c>
      <c r="C1679" t="s">
        <v>1648</v>
      </c>
      <c r="D1679">
        <v>17970</v>
      </c>
      <c r="E1679">
        <v>16</v>
      </c>
      <c r="F1679">
        <v>1697</v>
      </c>
      <c r="G1679">
        <v>10.3</v>
      </c>
      <c r="H1679">
        <v>1616</v>
      </c>
      <c r="I1679">
        <v>15.2</v>
      </c>
      <c r="J1679">
        <v>1763</v>
      </c>
      <c r="K1679">
        <v>18.3</v>
      </c>
      <c r="L1679">
        <v>1645</v>
      </c>
      <c r="M1679">
        <v>26.4</v>
      </c>
      <c r="N1679">
        <v>1648</v>
      </c>
      <c r="O1679" t="s">
        <v>24</v>
      </c>
      <c r="P1679">
        <v>0</v>
      </c>
      <c r="Q1679">
        <v>639026</v>
      </c>
      <c r="R1679" t="s">
        <v>319</v>
      </c>
      <c r="S1679" s="1">
        <v>21435</v>
      </c>
      <c r="T1679">
        <v>16.899999999999999</v>
      </c>
      <c r="U1679" s="2">
        <v>0</v>
      </c>
      <c r="V1679" s="3" t="s">
        <v>2857</v>
      </c>
      <c r="W1679" s="3" t="s">
        <v>2857</v>
      </c>
      <c r="X1679" t="s">
        <v>1948</v>
      </c>
      <c r="Y1679" t="b">
        <v>0</v>
      </c>
    </row>
    <row r="1680" spans="1:25" x14ac:dyDescent="0.25">
      <c r="A1680" t="s">
        <v>1646</v>
      </c>
      <c r="B1680" t="s">
        <v>1949</v>
      </c>
      <c r="C1680" t="s">
        <v>1648</v>
      </c>
      <c r="D1680">
        <v>17980</v>
      </c>
      <c r="E1680">
        <v>13.5</v>
      </c>
      <c r="F1680">
        <v>1822</v>
      </c>
      <c r="G1680">
        <v>8.6999999999999993</v>
      </c>
      <c r="H1680">
        <v>1834</v>
      </c>
      <c r="I1680">
        <v>10.1</v>
      </c>
      <c r="J1680">
        <v>1854</v>
      </c>
      <c r="K1680">
        <v>15.6</v>
      </c>
      <c r="L1680">
        <v>1901</v>
      </c>
      <c r="M1680">
        <v>26.5</v>
      </c>
      <c r="N1680">
        <v>1641</v>
      </c>
      <c r="O1680" t="s">
        <v>24</v>
      </c>
      <c r="P1680">
        <v>0</v>
      </c>
      <c r="Q1680">
        <v>625590</v>
      </c>
      <c r="R1680" t="s">
        <v>1244</v>
      </c>
      <c r="S1680" s="1">
        <v>56595</v>
      </c>
      <c r="T1680">
        <v>21.1</v>
      </c>
      <c r="U1680" s="2">
        <v>0.01</v>
      </c>
      <c r="V1680" s="3">
        <v>0.5</v>
      </c>
      <c r="W1680" s="3">
        <v>0.5</v>
      </c>
      <c r="X1680" t="s">
        <v>1949</v>
      </c>
      <c r="Y1680" t="b">
        <v>0</v>
      </c>
    </row>
    <row r="1681" spans="1:25" x14ac:dyDescent="0.25">
      <c r="A1681" t="s">
        <v>1646</v>
      </c>
      <c r="B1681" t="s">
        <v>1950</v>
      </c>
      <c r="C1681" t="s">
        <v>1648</v>
      </c>
      <c r="D1681">
        <v>17990</v>
      </c>
      <c r="E1681">
        <v>14.9</v>
      </c>
      <c r="F1681">
        <v>1761</v>
      </c>
      <c r="G1681">
        <v>9.4</v>
      </c>
      <c r="H1681">
        <v>1738</v>
      </c>
      <c r="I1681">
        <v>39.299999999999997</v>
      </c>
      <c r="J1681">
        <v>1228</v>
      </c>
      <c r="K1681">
        <v>16.3</v>
      </c>
      <c r="L1681">
        <v>1831</v>
      </c>
      <c r="M1681">
        <v>25.9</v>
      </c>
      <c r="N1681">
        <v>1665</v>
      </c>
      <c r="O1681" t="s">
        <v>24</v>
      </c>
      <c r="P1681">
        <v>0</v>
      </c>
      <c r="Q1681">
        <v>685147</v>
      </c>
      <c r="R1681" t="s">
        <v>727</v>
      </c>
      <c r="S1681" s="1">
        <v>17256</v>
      </c>
      <c r="T1681">
        <v>17.100000000000001</v>
      </c>
      <c r="U1681" s="2">
        <v>0</v>
      </c>
      <c r="V1681" s="3">
        <v>0.66</v>
      </c>
      <c r="W1681" s="3">
        <v>0.34</v>
      </c>
      <c r="X1681" t="s">
        <v>1950</v>
      </c>
      <c r="Y1681" t="b">
        <v>0</v>
      </c>
    </row>
    <row r="1682" spans="1:25" x14ac:dyDescent="0.25">
      <c r="A1682" t="s">
        <v>1646</v>
      </c>
      <c r="B1682" t="s">
        <v>1951</v>
      </c>
      <c r="C1682" t="s">
        <v>1648</v>
      </c>
      <c r="D1682">
        <v>18000</v>
      </c>
      <c r="E1682">
        <v>11.6</v>
      </c>
      <c r="F1682">
        <v>1885</v>
      </c>
      <c r="G1682">
        <v>9.5</v>
      </c>
      <c r="H1682">
        <v>1716</v>
      </c>
      <c r="I1682">
        <v>13.6</v>
      </c>
      <c r="J1682">
        <v>1790</v>
      </c>
      <c r="K1682">
        <v>15.8</v>
      </c>
      <c r="L1682">
        <v>1888</v>
      </c>
      <c r="M1682">
        <v>42</v>
      </c>
      <c r="N1682">
        <v>1051</v>
      </c>
      <c r="O1682" t="s">
        <v>24</v>
      </c>
      <c r="P1682">
        <v>0</v>
      </c>
      <c r="Q1682">
        <v>639089</v>
      </c>
      <c r="R1682" t="s">
        <v>1258</v>
      </c>
      <c r="S1682" s="1">
        <v>22513</v>
      </c>
      <c r="T1682">
        <v>24.2</v>
      </c>
      <c r="U1682" s="2">
        <v>0.01</v>
      </c>
      <c r="V1682" s="3">
        <v>0.4</v>
      </c>
      <c r="W1682" s="3">
        <v>0.6</v>
      </c>
      <c r="X1682" t="s">
        <v>1951</v>
      </c>
      <c r="Y1682" t="b">
        <v>0</v>
      </c>
    </row>
    <row r="1683" spans="1:25" x14ac:dyDescent="0.25">
      <c r="A1683" t="s">
        <v>1646</v>
      </c>
      <c r="B1683" t="s">
        <v>1952</v>
      </c>
      <c r="C1683" t="s">
        <v>1648</v>
      </c>
      <c r="D1683">
        <v>18010</v>
      </c>
      <c r="E1683">
        <v>19.8</v>
      </c>
      <c r="F1683">
        <v>1392</v>
      </c>
      <c r="G1683">
        <v>11.4</v>
      </c>
      <c r="H1683">
        <v>1479</v>
      </c>
      <c r="I1683">
        <v>28.8</v>
      </c>
      <c r="J1683">
        <v>1477</v>
      </c>
      <c r="K1683">
        <v>29.7</v>
      </c>
      <c r="L1683">
        <v>1192</v>
      </c>
      <c r="M1683">
        <v>24.2</v>
      </c>
      <c r="N1683">
        <v>1731</v>
      </c>
      <c r="O1683" t="s">
        <v>24</v>
      </c>
      <c r="P1683">
        <v>0</v>
      </c>
      <c r="Q1683">
        <v>624327</v>
      </c>
      <c r="R1683" t="s">
        <v>922</v>
      </c>
      <c r="S1683" s="1">
        <v>29166</v>
      </c>
      <c r="T1683">
        <v>23.2</v>
      </c>
      <c r="U1683" s="2">
        <v>0.04</v>
      </c>
      <c r="V1683" s="3">
        <v>0.36</v>
      </c>
      <c r="W1683" s="3">
        <v>0.64</v>
      </c>
      <c r="X1683" t="s">
        <v>1952</v>
      </c>
      <c r="Y1683" t="b">
        <v>0</v>
      </c>
    </row>
    <row r="1684" spans="1:25" x14ac:dyDescent="0.25">
      <c r="A1684" t="s">
        <v>1646</v>
      </c>
      <c r="B1684" t="s">
        <v>1953</v>
      </c>
      <c r="C1684" t="s">
        <v>1648</v>
      </c>
      <c r="D1684">
        <v>18020</v>
      </c>
      <c r="E1684">
        <v>16.7</v>
      </c>
      <c r="F1684">
        <v>1654</v>
      </c>
      <c r="G1684">
        <v>10.1</v>
      </c>
      <c r="H1684">
        <v>1636</v>
      </c>
      <c r="I1684">
        <v>33.9</v>
      </c>
      <c r="J1684">
        <v>1353</v>
      </c>
      <c r="K1684">
        <v>30.9</v>
      </c>
      <c r="L1684">
        <v>1160</v>
      </c>
      <c r="M1684">
        <v>22.6</v>
      </c>
      <c r="N1684">
        <v>1786</v>
      </c>
      <c r="O1684" t="s">
        <v>24</v>
      </c>
      <c r="P1684">
        <v>0</v>
      </c>
      <c r="Q1684">
        <v>647927</v>
      </c>
      <c r="R1684" t="s">
        <v>922</v>
      </c>
      <c r="S1684" s="1">
        <v>11846</v>
      </c>
      <c r="T1684">
        <v>18.7</v>
      </c>
      <c r="U1684" s="2">
        <v>0.03</v>
      </c>
      <c r="V1684" s="3">
        <v>0.38</v>
      </c>
      <c r="W1684" s="3">
        <v>0.62</v>
      </c>
      <c r="X1684" t="s">
        <v>1953</v>
      </c>
      <c r="Y1684" t="b">
        <v>0</v>
      </c>
    </row>
    <row r="1685" spans="1:25" x14ac:dyDescent="0.25">
      <c r="A1685" t="s">
        <v>1646</v>
      </c>
      <c r="B1685" t="s">
        <v>1954</v>
      </c>
      <c r="C1685" t="s">
        <v>1648</v>
      </c>
      <c r="D1685">
        <v>18030</v>
      </c>
      <c r="E1685">
        <v>24.4</v>
      </c>
      <c r="F1685">
        <v>1052</v>
      </c>
      <c r="G1685">
        <v>10.7</v>
      </c>
      <c r="H1685">
        <v>1565</v>
      </c>
      <c r="I1685">
        <v>14.6</v>
      </c>
      <c r="J1685">
        <v>1774</v>
      </c>
      <c r="K1685">
        <v>20.5</v>
      </c>
      <c r="L1685">
        <v>1513</v>
      </c>
      <c r="M1685">
        <v>24.7</v>
      </c>
      <c r="N1685">
        <v>1718</v>
      </c>
      <c r="O1685" t="s">
        <v>24</v>
      </c>
      <c r="P1685">
        <v>0</v>
      </c>
      <c r="Q1685">
        <v>623454</v>
      </c>
      <c r="R1685" t="s">
        <v>319</v>
      </c>
      <c r="S1685" s="1">
        <v>37267</v>
      </c>
      <c r="T1685">
        <v>36</v>
      </c>
      <c r="U1685" s="2">
        <v>0.01</v>
      </c>
      <c r="V1685" s="3">
        <v>0.56999999999999995</v>
      </c>
      <c r="W1685" s="3">
        <v>0.43</v>
      </c>
      <c r="X1685" t="s">
        <v>1954</v>
      </c>
      <c r="Y1685" t="b">
        <v>0</v>
      </c>
    </row>
    <row r="1686" spans="1:25" x14ac:dyDescent="0.25">
      <c r="A1686" t="s">
        <v>1646</v>
      </c>
      <c r="B1686" t="s">
        <v>1955</v>
      </c>
      <c r="C1686" t="s">
        <v>1648</v>
      </c>
      <c r="D1686">
        <v>18040</v>
      </c>
      <c r="E1686">
        <v>24.2</v>
      </c>
      <c r="F1686">
        <v>1070</v>
      </c>
      <c r="G1686">
        <v>10.6</v>
      </c>
      <c r="H1686">
        <v>1579</v>
      </c>
      <c r="I1686">
        <v>10.199999999999999</v>
      </c>
      <c r="J1686">
        <v>1853</v>
      </c>
      <c r="K1686">
        <v>26.8</v>
      </c>
      <c r="L1686">
        <v>1269</v>
      </c>
      <c r="M1686">
        <v>37.200000000000003</v>
      </c>
      <c r="N1686">
        <v>1232</v>
      </c>
      <c r="O1686" t="s">
        <v>24</v>
      </c>
      <c r="P1686">
        <v>0</v>
      </c>
      <c r="Q1686">
        <v>131507</v>
      </c>
      <c r="R1686" t="s">
        <v>904</v>
      </c>
      <c r="S1686" s="1">
        <v>10565</v>
      </c>
      <c r="T1686">
        <v>10.6</v>
      </c>
      <c r="U1686" s="2">
        <v>0.02</v>
      </c>
      <c r="V1686" s="3">
        <v>0.56999999999999995</v>
      </c>
      <c r="W1686" s="3">
        <v>0.43</v>
      </c>
      <c r="X1686" t="s">
        <v>1955</v>
      </c>
      <c r="Y1686" t="b">
        <v>0</v>
      </c>
    </row>
    <row r="1687" spans="1:25" x14ac:dyDescent="0.25">
      <c r="A1687" t="s">
        <v>1646</v>
      </c>
      <c r="B1687" t="s">
        <v>1956</v>
      </c>
      <c r="C1687" t="s">
        <v>1648</v>
      </c>
      <c r="D1687">
        <v>18050</v>
      </c>
      <c r="E1687">
        <v>12.2</v>
      </c>
      <c r="F1687">
        <v>1871</v>
      </c>
      <c r="G1687">
        <v>8.6999999999999993</v>
      </c>
      <c r="H1687">
        <v>1835</v>
      </c>
      <c r="I1687">
        <v>15.3</v>
      </c>
      <c r="J1687">
        <v>1760</v>
      </c>
      <c r="K1687">
        <v>15.9</v>
      </c>
      <c r="L1687">
        <v>1879</v>
      </c>
      <c r="M1687">
        <v>63.9</v>
      </c>
      <c r="N1687">
        <v>504</v>
      </c>
      <c r="O1687" t="s">
        <v>24</v>
      </c>
      <c r="P1687">
        <v>0</v>
      </c>
      <c r="Q1687">
        <v>623952</v>
      </c>
      <c r="R1687" t="s">
        <v>1258</v>
      </c>
      <c r="S1687" s="1">
        <v>21237</v>
      </c>
      <c r="T1687">
        <v>25.4</v>
      </c>
      <c r="U1687" s="2">
        <v>0.01</v>
      </c>
      <c r="V1687" s="3">
        <v>0.56000000000000005</v>
      </c>
      <c r="W1687" s="3">
        <v>0.44</v>
      </c>
      <c r="X1687" t="s">
        <v>1956</v>
      </c>
      <c r="Y1687" t="b">
        <v>0</v>
      </c>
    </row>
    <row r="1688" spans="1:25" x14ac:dyDescent="0.25">
      <c r="A1688" t="s">
        <v>1646</v>
      </c>
      <c r="B1688" t="s">
        <v>1957</v>
      </c>
      <c r="C1688" t="s">
        <v>1648</v>
      </c>
      <c r="D1688">
        <v>18060</v>
      </c>
      <c r="E1688">
        <v>23.1</v>
      </c>
      <c r="F1688">
        <v>1146</v>
      </c>
      <c r="G1688">
        <v>14.4</v>
      </c>
      <c r="H1688">
        <v>1168</v>
      </c>
      <c r="I1688">
        <v>15.4</v>
      </c>
      <c r="J1688">
        <v>1758</v>
      </c>
      <c r="K1688">
        <v>21.8</v>
      </c>
      <c r="L1688">
        <v>1447</v>
      </c>
      <c r="M1688">
        <v>32</v>
      </c>
      <c r="N1688">
        <v>1428</v>
      </c>
      <c r="O1688" t="s">
        <v>24</v>
      </c>
      <c r="P1688">
        <v>0</v>
      </c>
      <c r="Q1688">
        <v>707900</v>
      </c>
      <c r="R1688" t="s">
        <v>942</v>
      </c>
      <c r="S1688" s="1">
        <v>31493</v>
      </c>
      <c r="T1688">
        <v>17.100000000000001</v>
      </c>
      <c r="U1688" s="2">
        <v>0</v>
      </c>
      <c r="V1688" s="3">
        <v>0.35</v>
      </c>
      <c r="W1688" s="3">
        <v>0.65</v>
      </c>
      <c r="X1688" t="s">
        <v>1957</v>
      </c>
      <c r="Y1688" t="b">
        <v>0</v>
      </c>
    </row>
    <row r="1689" spans="1:25" x14ac:dyDescent="0.25">
      <c r="A1689" t="s">
        <v>1646</v>
      </c>
      <c r="B1689" t="s">
        <v>1958</v>
      </c>
      <c r="C1689" t="s">
        <v>1648</v>
      </c>
      <c r="D1689">
        <v>18070</v>
      </c>
      <c r="E1689">
        <v>15.5</v>
      </c>
      <c r="F1689">
        <v>1732</v>
      </c>
      <c r="G1689">
        <v>14.9</v>
      </c>
      <c r="H1689">
        <v>1135</v>
      </c>
      <c r="I1689">
        <v>27.6</v>
      </c>
      <c r="J1689">
        <v>1504</v>
      </c>
      <c r="K1689">
        <v>16.8</v>
      </c>
      <c r="L1689">
        <v>1776</v>
      </c>
      <c r="M1689">
        <v>47.9</v>
      </c>
      <c r="N1689">
        <v>867</v>
      </c>
      <c r="O1689" t="s">
        <v>24</v>
      </c>
      <c r="P1689">
        <v>0</v>
      </c>
      <c r="Q1689">
        <v>131560</v>
      </c>
      <c r="R1689" t="s">
        <v>514</v>
      </c>
      <c r="S1689" s="1">
        <v>14306</v>
      </c>
      <c r="T1689">
        <v>29.1</v>
      </c>
      <c r="U1689" s="2">
        <v>0.27</v>
      </c>
      <c r="V1689" s="3">
        <v>0.53</v>
      </c>
      <c r="W1689" s="3">
        <v>0.47</v>
      </c>
      <c r="X1689" t="s">
        <v>1958</v>
      </c>
      <c r="Y1689" t="b">
        <v>0</v>
      </c>
    </row>
    <row r="1690" spans="1:25" x14ac:dyDescent="0.25">
      <c r="A1690" t="s">
        <v>1646</v>
      </c>
      <c r="B1690" t="s">
        <v>1959</v>
      </c>
      <c r="C1690" t="s">
        <v>1648</v>
      </c>
      <c r="D1690">
        <v>18080</v>
      </c>
      <c r="E1690">
        <v>16.399999999999999</v>
      </c>
      <c r="F1690">
        <v>1672</v>
      </c>
      <c r="G1690">
        <v>14.9</v>
      </c>
      <c r="H1690">
        <v>1136</v>
      </c>
      <c r="I1690">
        <v>26.5</v>
      </c>
      <c r="J1690">
        <v>1526</v>
      </c>
      <c r="K1690">
        <v>21.9</v>
      </c>
      <c r="L1690">
        <v>1444</v>
      </c>
      <c r="M1690">
        <v>61.8</v>
      </c>
      <c r="N1690">
        <v>547</v>
      </c>
      <c r="O1690" t="s">
        <v>24</v>
      </c>
      <c r="P1690">
        <v>0</v>
      </c>
      <c r="Q1690">
        <v>661106</v>
      </c>
      <c r="R1690" t="s">
        <v>1012</v>
      </c>
      <c r="S1690" s="1">
        <v>5805</v>
      </c>
      <c r="T1690">
        <v>15.3</v>
      </c>
      <c r="U1690" s="2">
        <v>0.18</v>
      </c>
      <c r="V1690" s="3">
        <v>0.77</v>
      </c>
      <c r="W1690" s="3">
        <v>0.23</v>
      </c>
      <c r="X1690" t="s">
        <v>1959</v>
      </c>
      <c r="Y1690" t="b">
        <v>0</v>
      </c>
    </row>
    <row r="1691" spans="1:25" x14ac:dyDescent="0.25">
      <c r="A1691" t="s">
        <v>1646</v>
      </c>
      <c r="B1691" t="s">
        <v>1960</v>
      </c>
      <c r="C1691" t="s">
        <v>1648</v>
      </c>
      <c r="D1691">
        <v>18090</v>
      </c>
      <c r="E1691">
        <v>11.8</v>
      </c>
      <c r="F1691">
        <v>1881</v>
      </c>
      <c r="G1691">
        <v>10.7</v>
      </c>
      <c r="H1691">
        <v>1566</v>
      </c>
      <c r="I1691">
        <v>13.7</v>
      </c>
      <c r="J1691">
        <v>1788</v>
      </c>
      <c r="K1691">
        <v>18.399999999999999</v>
      </c>
      <c r="L1691">
        <v>1637</v>
      </c>
      <c r="M1691">
        <v>38.9</v>
      </c>
      <c r="N1691">
        <v>1156</v>
      </c>
      <c r="O1691" t="s">
        <v>24</v>
      </c>
      <c r="P1691">
        <v>0</v>
      </c>
      <c r="Q1691">
        <v>700370</v>
      </c>
      <c r="R1691" t="s">
        <v>1961</v>
      </c>
      <c r="S1691" s="1">
        <v>28532</v>
      </c>
      <c r="T1691">
        <v>31.4</v>
      </c>
      <c r="U1691" s="2">
        <v>0.01</v>
      </c>
      <c r="V1691" s="3">
        <v>0.65</v>
      </c>
      <c r="W1691" s="3">
        <v>0.35</v>
      </c>
      <c r="X1691" t="s">
        <v>1960</v>
      </c>
      <c r="Y1691" t="b">
        <v>0</v>
      </c>
    </row>
    <row r="1692" spans="1:25" x14ac:dyDescent="0.25">
      <c r="A1692" t="s">
        <v>1646</v>
      </c>
      <c r="B1692" t="s">
        <v>1962</v>
      </c>
      <c r="C1692" t="s">
        <v>1648</v>
      </c>
      <c r="D1692">
        <v>18100</v>
      </c>
      <c r="E1692">
        <v>23.9</v>
      </c>
      <c r="F1692">
        <v>1086</v>
      </c>
      <c r="G1692">
        <v>9.9</v>
      </c>
      <c r="H1692">
        <v>1658</v>
      </c>
      <c r="I1692">
        <v>5.2</v>
      </c>
      <c r="J1692">
        <v>1899</v>
      </c>
      <c r="K1692">
        <v>20</v>
      </c>
      <c r="L1692">
        <v>1532</v>
      </c>
      <c r="M1692">
        <v>40.299999999999997</v>
      </c>
      <c r="N1692">
        <v>1107</v>
      </c>
      <c r="O1692" t="s">
        <v>24</v>
      </c>
      <c r="P1692">
        <v>0</v>
      </c>
      <c r="Q1692">
        <v>623733</v>
      </c>
      <c r="R1692" t="s">
        <v>156</v>
      </c>
      <c r="S1692" s="1">
        <v>5896</v>
      </c>
      <c r="T1692">
        <v>10.3</v>
      </c>
      <c r="U1692" s="2">
        <v>0.23</v>
      </c>
      <c r="V1692" s="3">
        <v>0.68</v>
      </c>
      <c r="W1692" s="3">
        <v>0.32</v>
      </c>
      <c r="X1692" t="s">
        <v>1962</v>
      </c>
      <c r="Y1692" t="b">
        <v>1</v>
      </c>
    </row>
    <row r="1693" spans="1:25" x14ac:dyDescent="0.25">
      <c r="A1693" t="s">
        <v>1646</v>
      </c>
      <c r="B1693" t="s">
        <v>1963</v>
      </c>
      <c r="C1693" t="s">
        <v>1648</v>
      </c>
      <c r="D1693">
        <v>18110</v>
      </c>
      <c r="E1693">
        <v>22.9</v>
      </c>
      <c r="F1693">
        <v>1158</v>
      </c>
      <c r="G1693">
        <v>8.9</v>
      </c>
      <c r="H1693">
        <v>1815</v>
      </c>
      <c r="I1693">
        <v>29.4</v>
      </c>
      <c r="J1693">
        <v>1457</v>
      </c>
      <c r="K1693">
        <v>20.7</v>
      </c>
      <c r="L1693">
        <v>1502</v>
      </c>
      <c r="M1693">
        <v>17.600000000000001</v>
      </c>
      <c r="N1693">
        <v>1900</v>
      </c>
      <c r="O1693" t="s">
        <v>24</v>
      </c>
      <c r="P1693">
        <v>0</v>
      </c>
      <c r="Q1693">
        <v>624387</v>
      </c>
      <c r="R1693" t="s">
        <v>296</v>
      </c>
      <c r="S1693" s="1">
        <v>8140</v>
      </c>
      <c r="T1693">
        <v>14.2</v>
      </c>
      <c r="U1693" s="2">
        <v>0</v>
      </c>
      <c r="V1693" s="3">
        <v>0.37</v>
      </c>
      <c r="W1693" s="3">
        <v>0.63</v>
      </c>
      <c r="X1693" t="s">
        <v>1963</v>
      </c>
      <c r="Y1693" t="b">
        <v>0</v>
      </c>
    </row>
    <row r="1694" spans="1:25" x14ac:dyDescent="0.25">
      <c r="A1694" t="s">
        <v>1646</v>
      </c>
      <c r="B1694" t="s">
        <v>1964</v>
      </c>
      <c r="C1694" t="s">
        <v>1648</v>
      </c>
      <c r="D1694">
        <v>18120</v>
      </c>
      <c r="E1694">
        <v>16.3</v>
      </c>
      <c r="F1694">
        <v>1681</v>
      </c>
      <c r="G1694">
        <v>9.5</v>
      </c>
      <c r="H1694">
        <v>1717</v>
      </c>
      <c r="I1694">
        <v>23.9</v>
      </c>
      <c r="J1694">
        <v>1586</v>
      </c>
      <c r="K1694">
        <v>16.600000000000001</v>
      </c>
      <c r="L1694">
        <v>1798</v>
      </c>
      <c r="M1694">
        <v>22.3</v>
      </c>
      <c r="N1694">
        <v>1797</v>
      </c>
      <c r="O1694" t="s">
        <v>24</v>
      </c>
      <c r="P1694">
        <v>0</v>
      </c>
      <c r="Q1694">
        <v>670464</v>
      </c>
      <c r="R1694" t="s">
        <v>469</v>
      </c>
      <c r="S1694" s="1">
        <v>12407</v>
      </c>
      <c r="T1694">
        <v>16.899999999999999</v>
      </c>
      <c r="U1694" s="2">
        <v>0.04</v>
      </c>
      <c r="V1694" s="3">
        <v>0.54</v>
      </c>
      <c r="W1694" s="3">
        <v>0.46</v>
      </c>
      <c r="X1694" t="s">
        <v>1964</v>
      </c>
      <c r="Y1694" t="b">
        <v>0</v>
      </c>
    </row>
    <row r="1695" spans="1:25" x14ac:dyDescent="0.25">
      <c r="A1695" t="s">
        <v>1646</v>
      </c>
      <c r="B1695" t="s">
        <v>1965</v>
      </c>
      <c r="C1695" t="s">
        <v>1648</v>
      </c>
      <c r="D1695">
        <v>18130</v>
      </c>
      <c r="E1695">
        <v>16</v>
      </c>
      <c r="F1695">
        <v>1698</v>
      </c>
      <c r="G1695">
        <v>7.9</v>
      </c>
      <c r="H1695">
        <v>1885</v>
      </c>
      <c r="I1695">
        <v>37.9</v>
      </c>
      <c r="J1695">
        <v>1259</v>
      </c>
      <c r="K1695">
        <v>20.7</v>
      </c>
      <c r="L1695">
        <v>1503</v>
      </c>
      <c r="M1695">
        <v>19.8</v>
      </c>
      <c r="N1695">
        <v>1874</v>
      </c>
      <c r="O1695" t="s">
        <v>24</v>
      </c>
      <c r="P1695">
        <v>0</v>
      </c>
      <c r="Q1695">
        <v>715081</v>
      </c>
      <c r="R1695" t="s">
        <v>296</v>
      </c>
      <c r="S1695" s="1">
        <v>13907</v>
      </c>
      <c r="T1695">
        <v>18.7</v>
      </c>
      <c r="U1695" s="2">
        <v>0.01</v>
      </c>
      <c r="V1695" s="3">
        <v>0.34</v>
      </c>
      <c r="W1695" s="3">
        <v>0.66</v>
      </c>
      <c r="X1695" t="s">
        <v>1965</v>
      </c>
      <c r="Y1695" t="b">
        <v>0</v>
      </c>
    </row>
    <row r="1696" spans="1:25" x14ac:dyDescent="0.25">
      <c r="A1696" t="s">
        <v>1646</v>
      </c>
      <c r="B1696" t="s">
        <v>1966</v>
      </c>
      <c r="C1696" t="s">
        <v>1648</v>
      </c>
      <c r="D1696">
        <v>18140</v>
      </c>
      <c r="E1696">
        <v>17.3</v>
      </c>
      <c r="F1696">
        <v>1610</v>
      </c>
      <c r="G1696">
        <v>13.8</v>
      </c>
      <c r="H1696">
        <v>1229</v>
      </c>
      <c r="I1696">
        <v>26.3</v>
      </c>
      <c r="J1696">
        <v>1535</v>
      </c>
      <c r="K1696">
        <v>23.2</v>
      </c>
      <c r="L1696">
        <v>1393</v>
      </c>
      <c r="M1696">
        <v>62.7</v>
      </c>
      <c r="N1696">
        <v>529</v>
      </c>
      <c r="O1696" t="s">
        <v>24</v>
      </c>
      <c r="P1696">
        <v>0</v>
      </c>
      <c r="Q1696">
        <v>131344</v>
      </c>
      <c r="R1696" t="s">
        <v>1205</v>
      </c>
      <c r="S1696" s="1">
        <v>8761</v>
      </c>
      <c r="T1696">
        <v>21.8</v>
      </c>
      <c r="U1696" s="2">
        <v>0.28999999999999998</v>
      </c>
      <c r="V1696" s="3">
        <v>0.75</v>
      </c>
      <c r="W1696" s="3">
        <v>0.25</v>
      </c>
      <c r="X1696" t="s">
        <v>1966</v>
      </c>
      <c r="Y1696" t="b">
        <v>0</v>
      </c>
    </row>
    <row r="1697" spans="1:25" x14ac:dyDescent="0.25">
      <c r="A1697" t="s">
        <v>1646</v>
      </c>
      <c r="B1697" t="s">
        <v>1967</v>
      </c>
      <c r="C1697" t="s">
        <v>1648</v>
      </c>
      <c r="D1697">
        <v>18150</v>
      </c>
      <c r="E1697">
        <v>18.7</v>
      </c>
      <c r="F1697">
        <v>1486</v>
      </c>
      <c r="G1697">
        <v>16.7</v>
      </c>
      <c r="H1697">
        <v>994</v>
      </c>
      <c r="I1697">
        <v>29.9</v>
      </c>
      <c r="J1697">
        <v>1446</v>
      </c>
      <c r="K1697">
        <v>25.8</v>
      </c>
      <c r="L1697">
        <v>1306</v>
      </c>
      <c r="M1697">
        <v>29.2</v>
      </c>
      <c r="N1697">
        <v>1533</v>
      </c>
      <c r="O1697" t="s">
        <v>24</v>
      </c>
      <c r="P1697">
        <v>0</v>
      </c>
      <c r="Q1697">
        <v>699442</v>
      </c>
      <c r="R1697" t="s">
        <v>1309</v>
      </c>
      <c r="S1697" s="1">
        <v>13163</v>
      </c>
      <c r="T1697">
        <v>15.6</v>
      </c>
      <c r="U1697" s="2">
        <v>0.03</v>
      </c>
      <c r="V1697" s="3">
        <v>0.57999999999999996</v>
      </c>
      <c r="W1697" s="3">
        <v>0.42</v>
      </c>
      <c r="X1697" t="s">
        <v>1967</v>
      </c>
      <c r="Y1697" t="b">
        <v>0</v>
      </c>
    </row>
    <row r="1698" spans="1:25" x14ac:dyDescent="0.25">
      <c r="A1698" t="s">
        <v>1646</v>
      </c>
      <c r="B1698" t="s">
        <v>1968</v>
      </c>
      <c r="C1698" t="s">
        <v>1648</v>
      </c>
      <c r="D1698">
        <v>18160</v>
      </c>
      <c r="E1698">
        <v>26.8</v>
      </c>
      <c r="F1698">
        <v>884</v>
      </c>
      <c r="G1698">
        <v>17.100000000000001</v>
      </c>
      <c r="H1698">
        <v>965</v>
      </c>
      <c r="I1698">
        <v>18.100000000000001</v>
      </c>
      <c r="J1698">
        <v>1712</v>
      </c>
      <c r="K1698">
        <v>19.399999999999999</v>
      </c>
      <c r="L1698">
        <v>1568</v>
      </c>
      <c r="M1698">
        <v>23.2</v>
      </c>
      <c r="N1698">
        <v>1771</v>
      </c>
      <c r="O1698" t="s">
        <v>24</v>
      </c>
      <c r="P1698">
        <v>0</v>
      </c>
      <c r="Q1698">
        <v>131707</v>
      </c>
      <c r="R1698" t="s">
        <v>156</v>
      </c>
      <c r="S1698" s="1">
        <v>18646</v>
      </c>
      <c r="T1698">
        <v>10.4</v>
      </c>
      <c r="U1698" s="2">
        <v>0.04</v>
      </c>
      <c r="V1698" s="3">
        <v>0.63</v>
      </c>
      <c r="W1698" s="3">
        <v>0.37</v>
      </c>
      <c r="X1698" t="s">
        <v>1968</v>
      </c>
      <c r="Y1698" t="b">
        <v>1</v>
      </c>
    </row>
    <row r="1699" spans="1:25" x14ac:dyDescent="0.25">
      <c r="A1699" t="s">
        <v>1646</v>
      </c>
      <c r="B1699" t="s">
        <v>1969</v>
      </c>
      <c r="C1699" t="s">
        <v>1648</v>
      </c>
      <c r="D1699">
        <v>18170</v>
      </c>
      <c r="E1699">
        <v>13.5</v>
      </c>
      <c r="F1699">
        <v>1823</v>
      </c>
      <c r="G1699">
        <v>13.4</v>
      </c>
      <c r="H1699">
        <v>1273</v>
      </c>
      <c r="I1699">
        <v>16.8</v>
      </c>
      <c r="J1699">
        <v>1735</v>
      </c>
      <c r="K1699">
        <v>15.7</v>
      </c>
      <c r="L1699">
        <v>1897</v>
      </c>
      <c r="M1699">
        <v>22.1</v>
      </c>
      <c r="N1699">
        <v>1803</v>
      </c>
      <c r="O1699" t="s">
        <v>24</v>
      </c>
      <c r="P1699">
        <v>0</v>
      </c>
      <c r="Q1699">
        <v>131647</v>
      </c>
      <c r="R1699" t="s">
        <v>156</v>
      </c>
      <c r="S1699" s="1">
        <v>16679</v>
      </c>
      <c r="T1699">
        <v>22.1</v>
      </c>
      <c r="U1699" s="2">
        <v>0.04</v>
      </c>
      <c r="V1699" s="3">
        <v>0.69</v>
      </c>
      <c r="W1699" s="3">
        <v>0.31</v>
      </c>
      <c r="X1699" t="s">
        <v>1969</v>
      </c>
      <c r="Y1699" t="b">
        <v>1</v>
      </c>
    </row>
    <row r="1700" spans="1:25" x14ac:dyDescent="0.25">
      <c r="A1700" t="s">
        <v>1646</v>
      </c>
      <c r="B1700" t="s">
        <v>1970</v>
      </c>
      <c r="C1700" t="s">
        <v>1648</v>
      </c>
      <c r="D1700">
        <v>18180</v>
      </c>
      <c r="E1700">
        <v>24.6</v>
      </c>
      <c r="F1700">
        <v>1038</v>
      </c>
      <c r="G1700">
        <v>9.4</v>
      </c>
      <c r="H1700">
        <v>1739</v>
      </c>
      <c r="I1700">
        <v>29.3</v>
      </c>
      <c r="J1700">
        <v>1458</v>
      </c>
      <c r="K1700">
        <v>17.8</v>
      </c>
      <c r="L1700">
        <v>1682</v>
      </c>
      <c r="M1700">
        <v>16.100000000000001</v>
      </c>
      <c r="N1700">
        <v>1904</v>
      </c>
      <c r="O1700" t="s">
        <v>24</v>
      </c>
      <c r="P1700">
        <v>6</v>
      </c>
      <c r="Q1700">
        <v>715156</v>
      </c>
      <c r="R1700" t="s">
        <v>296</v>
      </c>
      <c r="S1700" s="1">
        <v>5741</v>
      </c>
      <c r="T1700">
        <v>14.9</v>
      </c>
      <c r="U1700" s="2">
        <v>0</v>
      </c>
      <c r="V1700" s="3">
        <v>0.26</v>
      </c>
      <c r="W1700" s="3">
        <v>0.74</v>
      </c>
      <c r="X1700" t="s">
        <v>1971</v>
      </c>
      <c r="Y1700" t="b">
        <v>0</v>
      </c>
    </row>
    <row r="1701" spans="1:25" x14ac:dyDescent="0.25">
      <c r="A1701" t="s">
        <v>1646</v>
      </c>
      <c r="B1701" t="s">
        <v>1972</v>
      </c>
      <c r="C1701" t="s">
        <v>1648</v>
      </c>
      <c r="D1701">
        <v>18190</v>
      </c>
      <c r="E1701">
        <v>15.5</v>
      </c>
      <c r="F1701">
        <v>1733</v>
      </c>
      <c r="G1701">
        <v>10.6</v>
      </c>
      <c r="H1701">
        <v>1580</v>
      </c>
      <c r="I1701">
        <v>12</v>
      </c>
      <c r="J1701">
        <v>1823</v>
      </c>
      <c r="K1701">
        <v>23.2</v>
      </c>
      <c r="L1701">
        <v>1394</v>
      </c>
      <c r="M1701">
        <v>31.2</v>
      </c>
      <c r="N1701">
        <v>1454</v>
      </c>
      <c r="O1701" t="s">
        <v>24</v>
      </c>
      <c r="P1701">
        <v>0</v>
      </c>
      <c r="Q1701">
        <v>609264</v>
      </c>
      <c r="R1701" t="s">
        <v>65</v>
      </c>
      <c r="S1701" s="1">
        <v>15818</v>
      </c>
      <c r="T1701">
        <v>27.7</v>
      </c>
      <c r="U1701" s="2">
        <v>0.02</v>
      </c>
      <c r="V1701" s="3">
        <v>0.36</v>
      </c>
      <c r="W1701" s="3">
        <v>0.64</v>
      </c>
      <c r="X1701" t="s">
        <v>1972</v>
      </c>
      <c r="Y1701" t="b">
        <v>0</v>
      </c>
    </row>
    <row r="1702" spans="1:25" x14ac:dyDescent="0.25">
      <c r="A1702" t="s">
        <v>1646</v>
      </c>
      <c r="B1702" t="s">
        <v>1973</v>
      </c>
      <c r="C1702" t="s">
        <v>1648</v>
      </c>
      <c r="D1702">
        <v>18200</v>
      </c>
      <c r="E1702">
        <v>25.4</v>
      </c>
      <c r="F1702">
        <v>978</v>
      </c>
      <c r="G1702">
        <v>14.1</v>
      </c>
      <c r="H1702">
        <v>1201</v>
      </c>
      <c r="I1702">
        <v>22.6</v>
      </c>
      <c r="J1702">
        <v>1623</v>
      </c>
      <c r="K1702">
        <v>37.200000000000003</v>
      </c>
      <c r="L1702">
        <v>1039</v>
      </c>
      <c r="M1702">
        <v>37.6</v>
      </c>
      <c r="N1702">
        <v>1215</v>
      </c>
      <c r="O1702" t="s">
        <v>24</v>
      </c>
      <c r="P1702">
        <v>0</v>
      </c>
      <c r="Q1702">
        <v>609306</v>
      </c>
      <c r="R1702" t="s">
        <v>65</v>
      </c>
      <c r="S1702" s="1">
        <v>7534</v>
      </c>
      <c r="T1702">
        <v>9.9</v>
      </c>
      <c r="U1702" s="2">
        <v>0.02</v>
      </c>
      <c r="V1702" s="3">
        <v>0.39</v>
      </c>
      <c r="W1702" s="3">
        <v>0.61</v>
      </c>
      <c r="X1702" t="s">
        <v>1973</v>
      </c>
      <c r="Y1702" t="b">
        <v>0</v>
      </c>
    </row>
    <row r="1703" spans="1:25" x14ac:dyDescent="0.25">
      <c r="A1703" t="s">
        <v>1646</v>
      </c>
      <c r="B1703" t="s">
        <v>1974</v>
      </c>
      <c r="C1703" t="s">
        <v>1648</v>
      </c>
      <c r="D1703">
        <v>18210</v>
      </c>
      <c r="E1703">
        <v>20.6</v>
      </c>
      <c r="F1703">
        <v>1332</v>
      </c>
      <c r="G1703">
        <v>9.1</v>
      </c>
      <c r="H1703">
        <v>1786</v>
      </c>
      <c r="I1703">
        <v>29.1</v>
      </c>
      <c r="J1703">
        <v>1466</v>
      </c>
      <c r="K1703">
        <v>22.9</v>
      </c>
      <c r="L1703">
        <v>1405</v>
      </c>
      <c r="M1703">
        <v>23.1</v>
      </c>
      <c r="N1703">
        <v>1775</v>
      </c>
      <c r="O1703" t="s">
        <v>24</v>
      </c>
      <c r="P1703">
        <v>0</v>
      </c>
      <c r="Q1703">
        <v>661133</v>
      </c>
      <c r="R1703" t="s">
        <v>777</v>
      </c>
      <c r="S1703" s="1">
        <v>10742</v>
      </c>
      <c r="T1703">
        <v>11.6</v>
      </c>
      <c r="U1703" s="2">
        <v>0.01</v>
      </c>
      <c r="V1703" s="3">
        <v>0.38</v>
      </c>
      <c r="W1703" s="3">
        <v>0.62</v>
      </c>
      <c r="X1703" t="s">
        <v>1974</v>
      </c>
      <c r="Y1703" t="b">
        <v>0</v>
      </c>
    </row>
    <row r="1704" spans="1:25" x14ac:dyDescent="0.25">
      <c r="A1704" t="s">
        <v>1646</v>
      </c>
      <c r="B1704" t="s">
        <v>1975</v>
      </c>
      <c r="C1704" t="s">
        <v>1648</v>
      </c>
      <c r="D1704">
        <v>18220</v>
      </c>
      <c r="E1704">
        <v>17.399999999999999</v>
      </c>
      <c r="F1704">
        <v>1601</v>
      </c>
      <c r="G1704">
        <v>10.9</v>
      </c>
      <c r="H1704">
        <v>1539</v>
      </c>
      <c r="I1704">
        <v>19.7</v>
      </c>
      <c r="J1704">
        <v>1685</v>
      </c>
      <c r="K1704">
        <v>16.600000000000001</v>
      </c>
      <c r="L1704">
        <v>1799</v>
      </c>
      <c r="M1704">
        <v>44.3</v>
      </c>
      <c r="N1704">
        <v>980</v>
      </c>
      <c r="O1704" t="s">
        <v>24</v>
      </c>
      <c r="P1704">
        <v>0</v>
      </c>
      <c r="Q1704">
        <v>589343</v>
      </c>
      <c r="R1704" t="s">
        <v>904</v>
      </c>
      <c r="S1704" s="1">
        <v>11838</v>
      </c>
      <c r="T1704">
        <v>17.100000000000001</v>
      </c>
      <c r="U1704" s="2">
        <v>0.02</v>
      </c>
      <c r="V1704" s="3">
        <v>0.56000000000000005</v>
      </c>
      <c r="W1704" s="3">
        <v>0.44</v>
      </c>
      <c r="X1704" t="s">
        <v>1975</v>
      </c>
      <c r="Y1704" t="b">
        <v>0</v>
      </c>
    </row>
    <row r="1705" spans="1:25" x14ac:dyDescent="0.25">
      <c r="A1705" t="s">
        <v>1646</v>
      </c>
      <c r="B1705" t="s">
        <v>1976</v>
      </c>
      <c r="C1705" t="s">
        <v>1648</v>
      </c>
      <c r="D1705">
        <v>18230</v>
      </c>
      <c r="E1705">
        <v>26</v>
      </c>
      <c r="F1705">
        <v>938</v>
      </c>
      <c r="G1705">
        <v>14.5</v>
      </c>
      <c r="H1705">
        <v>1161</v>
      </c>
      <c r="I1705">
        <v>21.8</v>
      </c>
      <c r="J1705">
        <v>1640</v>
      </c>
      <c r="K1705">
        <v>59</v>
      </c>
      <c r="L1705">
        <v>663</v>
      </c>
      <c r="M1705">
        <v>25.4</v>
      </c>
      <c r="N1705">
        <v>1687</v>
      </c>
      <c r="O1705" t="s">
        <v>24</v>
      </c>
      <c r="P1705">
        <v>0</v>
      </c>
      <c r="Q1705">
        <v>609459</v>
      </c>
      <c r="R1705" t="s">
        <v>65</v>
      </c>
      <c r="S1705" s="1">
        <v>6518</v>
      </c>
      <c r="T1705">
        <v>9.8000000000000007</v>
      </c>
      <c r="U1705" s="2">
        <v>0.02</v>
      </c>
      <c r="V1705" s="3">
        <v>0.42</v>
      </c>
      <c r="W1705" s="3">
        <v>0.57999999999999996</v>
      </c>
      <c r="X1705" t="s">
        <v>1976</v>
      </c>
      <c r="Y1705" t="b">
        <v>0</v>
      </c>
    </row>
    <row r="1706" spans="1:25" x14ac:dyDescent="0.25">
      <c r="A1706" t="s">
        <v>1646</v>
      </c>
      <c r="B1706" t="s">
        <v>1977</v>
      </c>
      <c r="C1706" t="s">
        <v>1648</v>
      </c>
      <c r="D1706">
        <v>18240</v>
      </c>
      <c r="E1706">
        <v>22.9</v>
      </c>
      <c r="F1706">
        <v>1160</v>
      </c>
      <c r="G1706">
        <v>15.5</v>
      </c>
      <c r="H1706">
        <v>1084</v>
      </c>
      <c r="I1706">
        <v>19.399999999999999</v>
      </c>
      <c r="J1706">
        <v>1691</v>
      </c>
      <c r="K1706">
        <v>41.2</v>
      </c>
      <c r="L1706">
        <v>951</v>
      </c>
      <c r="M1706">
        <v>41.5</v>
      </c>
      <c r="N1706">
        <v>1067</v>
      </c>
      <c r="O1706" t="s">
        <v>24</v>
      </c>
      <c r="P1706">
        <v>0</v>
      </c>
      <c r="Q1706">
        <v>131763</v>
      </c>
      <c r="R1706" t="s">
        <v>65</v>
      </c>
      <c r="S1706" s="1">
        <v>8321</v>
      </c>
      <c r="T1706">
        <v>15.3</v>
      </c>
      <c r="U1706" s="2">
        <v>0.06</v>
      </c>
      <c r="V1706" s="3">
        <v>0.32</v>
      </c>
      <c r="W1706" s="3">
        <v>0.68</v>
      </c>
      <c r="X1706" t="s">
        <v>1977</v>
      </c>
      <c r="Y1706" t="b">
        <v>0</v>
      </c>
    </row>
    <row r="1707" spans="1:25" x14ac:dyDescent="0.25">
      <c r="A1707" t="s">
        <v>1646</v>
      </c>
      <c r="B1707" t="s">
        <v>1978</v>
      </c>
      <c r="C1707" t="s">
        <v>1648</v>
      </c>
      <c r="D1707">
        <v>18250</v>
      </c>
      <c r="E1707">
        <v>16.899999999999999</v>
      </c>
      <c r="F1707">
        <v>1632</v>
      </c>
      <c r="G1707">
        <v>10.6</v>
      </c>
      <c r="H1707">
        <v>1582</v>
      </c>
      <c r="I1707">
        <v>10.9</v>
      </c>
      <c r="J1707">
        <v>1840</v>
      </c>
      <c r="K1707">
        <v>32.299999999999997</v>
      </c>
      <c r="L1707">
        <v>1137</v>
      </c>
      <c r="M1707">
        <v>22.1</v>
      </c>
      <c r="N1707">
        <v>1804</v>
      </c>
      <c r="O1707" t="s">
        <v>24</v>
      </c>
      <c r="P1707">
        <v>0</v>
      </c>
      <c r="Q1707">
        <v>587805</v>
      </c>
      <c r="R1707" t="s">
        <v>156</v>
      </c>
      <c r="S1707" s="1">
        <v>12762</v>
      </c>
      <c r="T1707">
        <v>16</v>
      </c>
      <c r="U1707" s="2">
        <v>0.05</v>
      </c>
      <c r="V1707" s="3">
        <v>0.38</v>
      </c>
      <c r="W1707" s="3">
        <v>0.62</v>
      </c>
      <c r="X1707" t="s">
        <v>1978</v>
      </c>
      <c r="Y1707" t="b">
        <v>1</v>
      </c>
    </row>
    <row r="1708" spans="1:25" x14ac:dyDescent="0.25">
      <c r="A1708" t="s">
        <v>1646</v>
      </c>
      <c r="B1708" t="s">
        <v>1979</v>
      </c>
      <c r="C1708" t="s">
        <v>1648</v>
      </c>
      <c r="D1708">
        <v>18260</v>
      </c>
      <c r="E1708">
        <v>14.2</v>
      </c>
      <c r="F1708">
        <v>1794</v>
      </c>
      <c r="G1708">
        <v>9.1999999999999993</v>
      </c>
      <c r="H1708">
        <v>1767</v>
      </c>
      <c r="I1708">
        <v>12.1</v>
      </c>
      <c r="J1708">
        <v>1819</v>
      </c>
      <c r="K1708">
        <v>16.100000000000001</v>
      </c>
      <c r="L1708">
        <v>1854</v>
      </c>
      <c r="M1708">
        <v>43.2</v>
      </c>
      <c r="N1708">
        <v>1015</v>
      </c>
      <c r="O1708" t="s">
        <v>24</v>
      </c>
      <c r="P1708">
        <v>0</v>
      </c>
      <c r="Q1708">
        <v>626184</v>
      </c>
      <c r="R1708" t="s">
        <v>560</v>
      </c>
      <c r="S1708" s="1">
        <v>38101</v>
      </c>
      <c r="T1708">
        <v>19.8</v>
      </c>
      <c r="U1708" s="2">
        <v>0</v>
      </c>
      <c r="V1708" s="3">
        <v>0.63</v>
      </c>
      <c r="W1708" s="3">
        <v>0.37</v>
      </c>
      <c r="X1708" t="s">
        <v>1979</v>
      </c>
      <c r="Y1708" t="b">
        <v>0</v>
      </c>
    </row>
    <row r="1709" spans="1:25" x14ac:dyDescent="0.25">
      <c r="A1709" t="s">
        <v>1646</v>
      </c>
      <c r="B1709" t="s">
        <v>1980</v>
      </c>
      <c r="C1709" t="s">
        <v>1648</v>
      </c>
      <c r="D1709">
        <v>18270</v>
      </c>
      <c r="E1709">
        <v>15.8</v>
      </c>
      <c r="F1709">
        <v>1713</v>
      </c>
      <c r="G1709">
        <v>15.4</v>
      </c>
      <c r="H1709">
        <v>1088</v>
      </c>
      <c r="I1709">
        <v>29.8</v>
      </c>
      <c r="J1709">
        <v>1450</v>
      </c>
      <c r="K1709">
        <v>27.7</v>
      </c>
      <c r="L1709">
        <v>1245</v>
      </c>
      <c r="M1709">
        <v>45.9</v>
      </c>
      <c r="N1709">
        <v>934</v>
      </c>
      <c r="O1709" t="s">
        <v>24</v>
      </c>
      <c r="P1709">
        <v>0</v>
      </c>
      <c r="Q1709">
        <v>131443</v>
      </c>
      <c r="R1709" t="s">
        <v>560</v>
      </c>
      <c r="S1709" s="1">
        <v>24717</v>
      </c>
      <c r="T1709">
        <v>20.8</v>
      </c>
      <c r="U1709" s="2">
        <v>0.02</v>
      </c>
      <c r="V1709" s="3">
        <v>0.45</v>
      </c>
      <c r="W1709" s="3">
        <v>0.55000000000000004</v>
      </c>
      <c r="X1709" t="s">
        <v>1980</v>
      </c>
      <c r="Y1709" t="b">
        <v>0</v>
      </c>
    </row>
    <row r="1710" spans="1:25" x14ac:dyDescent="0.25">
      <c r="A1710" t="s">
        <v>1646</v>
      </c>
      <c r="B1710" t="s">
        <v>1981</v>
      </c>
      <c r="C1710" t="s">
        <v>1648</v>
      </c>
      <c r="D1710">
        <v>18280</v>
      </c>
      <c r="E1710">
        <v>19.600000000000001</v>
      </c>
      <c r="F1710">
        <v>1414</v>
      </c>
      <c r="G1710">
        <v>9.5</v>
      </c>
      <c r="H1710">
        <v>1718</v>
      </c>
      <c r="I1710">
        <v>25.8</v>
      </c>
      <c r="J1710">
        <v>1547</v>
      </c>
      <c r="K1710">
        <v>20.7</v>
      </c>
      <c r="L1710">
        <v>1504</v>
      </c>
      <c r="M1710">
        <v>67</v>
      </c>
      <c r="N1710">
        <v>447</v>
      </c>
      <c r="O1710" t="s">
        <v>24</v>
      </c>
      <c r="P1710">
        <v>0</v>
      </c>
      <c r="Q1710">
        <v>131541</v>
      </c>
      <c r="R1710" t="s">
        <v>1111</v>
      </c>
      <c r="S1710" s="1">
        <v>31813</v>
      </c>
      <c r="T1710">
        <v>13.3</v>
      </c>
      <c r="U1710" s="2">
        <v>7.0000000000000007E-2</v>
      </c>
      <c r="V1710" s="3">
        <v>0.51</v>
      </c>
      <c r="W1710" s="3">
        <v>0.49</v>
      </c>
      <c r="X1710" t="s">
        <v>1981</v>
      </c>
      <c r="Y1710" t="b">
        <v>0</v>
      </c>
    </row>
    <row r="1711" spans="1:25" x14ac:dyDescent="0.25">
      <c r="A1711" t="s">
        <v>1646</v>
      </c>
      <c r="B1711" t="s">
        <v>1982</v>
      </c>
      <c r="C1711" t="s">
        <v>1648</v>
      </c>
      <c r="D1711">
        <v>18290</v>
      </c>
      <c r="E1711">
        <v>16.399999999999999</v>
      </c>
      <c r="F1711">
        <v>1673</v>
      </c>
      <c r="G1711">
        <v>10.8</v>
      </c>
      <c r="H1711">
        <v>1552</v>
      </c>
      <c r="I1711">
        <v>18.600000000000001</v>
      </c>
      <c r="J1711">
        <v>1707</v>
      </c>
      <c r="K1711">
        <v>23.6</v>
      </c>
      <c r="L1711">
        <v>1379</v>
      </c>
      <c r="M1711">
        <v>27.7</v>
      </c>
      <c r="N1711">
        <v>1593</v>
      </c>
      <c r="O1711" t="s">
        <v>24</v>
      </c>
      <c r="P1711">
        <v>0</v>
      </c>
      <c r="Q1711">
        <v>677010</v>
      </c>
      <c r="R1711" t="s">
        <v>1983</v>
      </c>
      <c r="S1711" s="1">
        <v>25468</v>
      </c>
      <c r="T1711">
        <v>15.6</v>
      </c>
      <c r="U1711" s="2">
        <v>0</v>
      </c>
      <c r="V1711" s="3">
        <v>0.64</v>
      </c>
      <c r="W1711" s="3">
        <v>0.36</v>
      </c>
      <c r="X1711" t="s">
        <v>1982</v>
      </c>
      <c r="Y1711" t="b">
        <v>0</v>
      </c>
    </row>
    <row r="1712" spans="1:25" x14ac:dyDescent="0.25">
      <c r="A1712" t="s">
        <v>1646</v>
      </c>
      <c r="B1712" t="s">
        <v>1984</v>
      </c>
      <c r="C1712" t="s">
        <v>1648</v>
      </c>
      <c r="D1712">
        <v>18300</v>
      </c>
      <c r="E1712">
        <v>25.6</v>
      </c>
      <c r="F1712">
        <v>968</v>
      </c>
      <c r="G1712">
        <v>10.7</v>
      </c>
      <c r="H1712">
        <v>1567</v>
      </c>
      <c r="I1712">
        <v>3.7</v>
      </c>
      <c r="J1712">
        <v>1903</v>
      </c>
      <c r="K1712">
        <v>16.2</v>
      </c>
      <c r="L1712">
        <v>1839</v>
      </c>
      <c r="M1712">
        <v>31.2</v>
      </c>
      <c r="N1712">
        <v>1455</v>
      </c>
      <c r="O1712" t="s">
        <v>24</v>
      </c>
      <c r="P1712">
        <v>0</v>
      </c>
      <c r="Q1712">
        <v>695590</v>
      </c>
      <c r="R1712" t="s">
        <v>156</v>
      </c>
      <c r="S1712" s="1">
        <v>7242</v>
      </c>
      <c r="T1712">
        <v>6.6</v>
      </c>
      <c r="U1712" s="2">
        <v>0.12</v>
      </c>
      <c r="V1712" s="3" t="s">
        <v>2857</v>
      </c>
      <c r="W1712" s="3" t="s">
        <v>2857</v>
      </c>
      <c r="X1712" t="s">
        <v>1984</v>
      </c>
      <c r="Y1712" t="b">
        <v>1</v>
      </c>
    </row>
    <row r="1713" spans="1:25" x14ac:dyDescent="0.25">
      <c r="A1713" t="s">
        <v>1646</v>
      </c>
      <c r="B1713" t="s">
        <v>1985</v>
      </c>
      <c r="C1713" t="s">
        <v>1648</v>
      </c>
      <c r="D1713">
        <v>18310</v>
      </c>
      <c r="E1713">
        <v>22.7</v>
      </c>
      <c r="F1713">
        <v>1172</v>
      </c>
      <c r="G1713">
        <v>10.8</v>
      </c>
      <c r="H1713">
        <v>1553</v>
      </c>
      <c r="I1713">
        <v>8.5</v>
      </c>
      <c r="J1713">
        <v>1875</v>
      </c>
      <c r="K1713">
        <v>23.2</v>
      </c>
      <c r="L1713">
        <v>1395</v>
      </c>
      <c r="M1713">
        <v>68.7</v>
      </c>
      <c r="N1713">
        <v>424</v>
      </c>
      <c r="O1713" t="s">
        <v>24</v>
      </c>
      <c r="P1713">
        <v>0</v>
      </c>
      <c r="Q1713">
        <v>679062</v>
      </c>
      <c r="R1713" t="s">
        <v>660</v>
      </c>
      <c r="S1713" s="1">
        <v>8114</v>
      </c>
      <c r="T1713">
        <v>12.4</v>
      </c>
      <c r="U1713" s="2">
        <v>0.05</v>
      </c>
      <c r="V1713" s="3">
        <v>0.44</v>
      </c>
      <c r="W1713" s="3">
        <v>0.56000000000000005</v>
      </c>
      <c r="X1713" t="s">
        <v>1985</v>
      </c>
      <c r="Y1713" t="b">
        <v>0</v>
      </c>
    </row>
    <row r="1714" spans="1:25" x14ac:dyDescent="0.25">
      <c r="A1714" t="s">
        <v>1646</v>
      </c>
      <c r="B1714" t="s">
        <v>1986</v>
      </c>
      <c r="C1714" t="s">
        <v>1648</v>
      </c>
      <c r="D1714">
        <v>18320</v>
      </c>
      <c r="E1714">
        <v>17.8</v>
      </c>
      <c r="F1714">
        <v>1572</v>
      </c>
      <c r="G1714">
        <v>7.4</v>
      </c>
      <c r="H1714">
        <v>1898</v>
      </c>
      <c r="I1714">
        <v>12.8</v>
      </c>
      <c r="J1714">
        <v>1802</v>
      </c>
      <c r="K1714">
        <v>18.2</v>
      </c>
      <c r="L1714">
        <v>1654</v>
      </c>
      <c r="M1714">
        <v>35.299999999999997</v>
      </c>
      <c r="N1714">
        <v>1308</v>
      </c>
      <c r="O1714" t="s">
        <v>24</v>
      </c>
      <c r="P1714">
        <v>0</v>
      </c>
      <c r="Q1714">
        <v>647912</v>
      </c>
      <c r="R1714" t="s">
        <v>1142</v>
      </c>
      <c r="S1714" s="1">
        <v>39136</v>
      </c>
      <c r="T1714">
        <v>19.5</v>
      </c>
      <c r="U1714" s="2">
        <v>0</v>
      </c>
      <c r="V1714" s="3">
        <v>0.47</v>
      </c>
      <c r="W1714" s="3">
        <v>0.53</v>
      </c>
      <c r="X1714" t="s">
        <v>1986</v>
      </c>
      <c r="Y1714" t="b">
        <v>0</v>
      </c>
    </row>
    <row r="1715" spans="1:25" x14ac:dyDescent="0.25">
      <c r="A1715" t="s">
        <v>1646</v>
      </c>
      <c r="B1715" t="s">
        <v>1987</v>
      </c>
      <c r="C1715" t="s">
        <v>1648</v>
      </c>
      <c r="D1715">
        <v>18330</v>
      </c>
      <c r="E1715">
        <v>24.6</v>
      </c>
      <c r="F1715">
        <v>1039</v>
      </c>
      <c r="G1715">
        <v>7</v>
      </c>
      <c r="H1715">
        <v>1901</v>
      </c>
      <c r="I1715">
        <v>9</v>
      </c>
      <c r="J1715">
        <v>1868</v>
      </c>
      <c r="K1715">
        <v>17.3</v>
      </c>
      <c r="L1715">
        <v>1728</v>
      </c>
      <c r="M1715">
        <v>32.4</v>
      </c>
      <c r="N1715">
        <v>1407</v>
      </c>
      <c r="O1715" t="s">
        <v>24</v>
      </c>
      <c r="P1715">
        <v>0</v>
      </c>
      <c r="Q1715">
        <v>655112</v>
      </c>
      <c r="R1715" t="s">
        <v>1142</v>
      </c>
      <c r="S1715" s="1">
        <v>18552</v>
      </c>
      <c r="T1715">
        <v>9.6</v>
      </c>
      <c r="U1715" s="2">
        <v>0.01</v>
      </c>
      <c r="V1715" s="3">
        <v>0.5</v>
      </c>
      <c r="W1715" s="3">
        <v>0.5</v>
      </c>
      <c r="X1715" t="s">
        <v>1987</v>
      </c>
      <c r="Y1715" t="b">
        <v>0</v>
      </c>
    </row>
    <row r="1716" spans="1:25" x14ac:dyDescent="0.25">
      <c r="A1716" t="s">
        <v>1646</v>
      </c>
      <c r="B1716" t="s">
        <v>1988</v>
      </c>
      <c r="C1716" t="s">
        <v>1648</v>
      </c>
      <c r="D1716">
        <v>18340</v>
      </c>
      <c r="E1716">
        <v>24.8</v>
      </c>
      <c r="F1716">
        <v>1021</v>
      </c>
      <c r="G1716">
        <v>15.2</v>
      </c>
      <c r="H1716">
        <v>1107</v>
      </c>
      <c r="I1716">
        <v>24.1</v>
      </c>
      <c r="J1716">
        <v>1583</v>
      </c>
      <c r="K1716">
        <v>16.100000000000001</v>
      </c>
      <c r="L1716">
        <v>1855</v>
      </c>
      <c r="M1716">
        <v>36.700000000000003</v>
      </c>
      <c r="N1716">
        <v>1255</v>
      </c>
      <c r="O1716" t="s">
        <v>24</v>
      </c>
      <c r="P1716">
        <v>0</v>
      </c>
      <c r="Q1716">
        <v>622008</v>
      </c>
      <c r="R1716" t="s">
        <v>777</v>
      </c>
      <c r="S1716" s="1">
        <v>8618</v>
      </c>
      <c r="T1716">
        <v>16.5</v>
      </c>
      <c r="U1716" s="2">
        <v>0.13</v>
      </c>
      <c r="V1716" s="3">
        <v>0.49</v>
      </c>
      <c r="W1716" s="3">
        <v>0.51</v>
      </c>
      <c r="X1716" t="s">
        <v>1988</v>
      </c>
      <c r="Y1716" t="b">
        <v>0</v>
      </c>
    </row>
    <row r="1717" spans="1:25" x14ac:dyDescent="0.25">
      <c r="A1717" t="s">
        <v>1646</v>
      </c>
      <c r="B1717" t="s">
        <v>1989</v>
      </c>
      <c r="C1717" t="s">
        <v>1648</v>
      </c>
      <c r="D1717">
        <v>18350</v>
      </c>
      <c r="E1717">
        <v>30.3</v>
      </c>
      <c r="F1717">
        <v>675</v>
      </c>
      <c r="G1717">
        <v>14.8</v>
      </c>
      <c r="H1717">
        <v>1141</v>
      </c>
      <c r="I1717">
        <v>22.5</v>
      </c>
      <c r="J1717">
        <v>1624</v>
      </c>
      <c r="K1717">
        <v>26.6</v>
      </c>
      <c r="L1717">
        <v>1280</v>
      </c>
      <c r="M1717">
        <v>18.7</v>
      </c>
      <c r="N1717">
        <v>1889</v>
      </c>
      <c r="O1717" t="s">
        <v>24</v>
      </c>
      <c r="P1717">
        <v>0</v>
      </c>
      <c r="Q1717">
        <v>625233</v>
      </c>
      <c r="R1717" t="s">
        <v>423</v>
      </c>
      <c r="S1717" s="1">
        <v>5207</v>
      </c>
      <c r="T1717">
        <v>15.8</v>
      </c>
      <c r="U1717" s="2">
        <v>0</v>
      </c>
      <c r="V1717" s="3">
        <v>0.53</v>
      </c>
      <c r="W1717" s="3">
        <v>0.47</v>
      </c>
      <c r="X1717" t="s">
        <v>1989</v>
      </c>
      <c r="Y1717" t="b">
        <v>0</v>
      </c>
    </row>
    <row r="1718" spans="1:25" x14ac:dyDescent="0.25">
      <c r="A1718" t="s">
        <v>1646</v>
      </c>
      <c r="B1718" t="s">
        <v>1990</v>
      </c>
      <c r="C1718" t="s">
        <v>1648</v>
      </c>
      <c r="D1718">
        <v>18360</v>
      </c>
      <c r="E1718">
        <v>25.7</v>
      </c>
      <c r="F1718">
        <v>960</v>
      </c>
      <c r="G1718">
        <v>13</v>
      </c>
      <c r="H1718">
        <v>1308</v>
      </c>
      <c r="I1718">
        <v>19.3</v>
      </c>
      <c r="J1718">
        <v>1694</v>
      </c>
      <c r="K1718">
        <v>37.1</v>
      </c>
      <c r="L1718">
        <v>1044</v>
      </c>
      <c r="M1718">
        <v>28.7</v>
      </c>
      <c r="N1718">
        <v>1554</v>
      </c>
      <c r="O1718" t="s">
        <v>24</v>
      </c>
      <c r="P1718">
        <v>0</v>
      </c>
      <c r="Q1718">
        <v>589307</v>
      </c>
      <c r="R1718" t="s">
        <v>65</v>
      </c>
      <c r="S1718" s="1">
        <v>6005</v>
      </c>
      <c r="T1718">
        <v>8.1999999999999993</v>
      </c>
      <c r="U1718" s="2">
        <v>0.03</v>
      </c>
      <c r="V1718" s="3">
        <v>0.4</v>
      </c>
      <c r="W1718" s="3">
        <v>0.6</v>
      </c>
      <c r="X1718" t="s">
        <v>1991</v>
      </c>
      <c r="Y1718" t="b">
        <v>0</v>
      </c>
    </row>
    <row r="1719" spans="1:25" x14ac:dyDescent="0.25">
      <c r="A1719" t="s">
        <v>1646</v>
      </c>
      <c r="B1719" t="s">
        <v>1992</v>
      </c>
      <c r="C1719" t="s">
        <v>1648</v>
      </c>
      <c r="D1719">
        <v>18370</v>
      </c>
      <c r="E1719">
        <v>22.6</v>
      </c>
      <c r="F1719">
        <v>1182</v>
      </c>
      <c r="G1719">
        <v>16</v>
      </c>
      <c r="H1719">
        <v>1049</v>
      </c>
      <c r="I1719">
        <v>19.5</v>
      </c>
      <c r="J1719">
        <v>1690</v>
      </c>
      <c r="K1719">
        <v>58.3</v>
      </c>
      <c r="L1719">
        <v>674</v>
      </c>
      <c r="M1719">
        <v>37</v>
      </c>
      <c r="N1719">
        <v>1242</v>
      </c>
      <c r="O1719" t="s">
        <v>24</v>
      </c>
      <c r="P1719">
        <v>0</v>
      </c>
      <c r="Q1719">
        <v>589295</v>
      </c>
      <c r="R1719" t="s">
        <v>65</v>
      </c>
      <c r="S1719" s="1">
        <v>9928</v>
      </c>
      <c r="T1719">
        <v>14.5</v>
      </c>
      <c r="U1719" s="2">
        <v>0.04</v>
      </c>
      <c r="V1719" s="3">
        <v>0.28999999999999998</v>
      </c>
      <c r="W1719" s="3">
        <v>0.71</v>
      </c>
      <c r="X1719" t="s">
        <v>1992</v>
      </c>
      <c r="Y1719" t="b">
        <v>0</v>
      </c>
    </row>
    <row r="1720" spans="1:25" x14ac:dyDescent="0.25">
      <c r="A1720" t="s">
        <v>1646</v>
      </c>
      <c r="B1720" t="s">
        <v>1993</v>
      </c>
      <c r="C1720" t="s">
        <v>1648</v>
      </c>
      <c r="D1720">
        <v>18380</v>
      </c>
      <c r="E1720">
        <v>25.9</v>
      </c>
      <c r="F1720">
        <v>947</v>
      </c>
      <c r="G1720">
        <v>12.9</v>
      </c>
      <c r="H1720">
        <v>1315</v>
      </c>
      <c r="I1720">
        <v>15.2</v>
      </c>
      <c r="J1720">
        <v>1764</v>
      </c>
      <c r="K1720">
        <v>58.9</v>
      </c>
      <c r="L1720">
        <v>665</v>
      </c>
      <c r="M1720">
        <v>26.5</v>
      </c>
      <c r="N1720">
        <v>1644</v>
      </c>
      <c r="O1720" t="s">
        <v>24</v>
      </c>
      <c r="P1720">
        <v>0</v>
      </c>
      <c r="Q1720">
        <v>609426</v>
      </c>
      <c r="R1720" t="s">
        <v>65</v>
      </c>
      <c r="S1720" s="1">
        <v>3134</v>
      </c>
      <c r="T1720">
        <v>11.5</v>
      </c>
      <c r="U1720" s="2">
        <v>0.03</v>
      </c>
      <c r="V1720" s="3">
        <v>0.61</v>
      </c>
      <c r="W1720" s="3">
        <v>0.39</v>
      </c>
      <c r="X1720" t="s">
        <v>1993</v>
      </c>
      <c r="Y1720" t="b">
        <v>0</v>
      </c>
    </row>
    <row r="1721" spans="1:25" x14ac:dyDescent="0.25">
      <c r="A1721" t="s">
        <v>1646</v>
      </c>
      <c r="B1721" t="s">
        <v>1994</v>
      </c>
      <c r="C1721" t="s">
        <v>1648</v>
      </c>
      <c r="D1721">
        <v>18390</v>
      </c>
      <c r="E1721">
        <v>12.3</v>
      </c>
      <c r="F1721">
        <v>1870</v>
      </c>
      <c r="G1721">
        <v>8.1999999999999993</v>
      </c>
      <c r="H1721">
        <v>1868</v>
      </c>
      <c r="I1721">
        <v>15.8</v>
      </c>
      <c r="J1721">
        <v>1749</v>
      </c>
      <c r="K1721">
        <v>18.5</v>
      </c>
      <c r="L1721">
        <v>1626</v>
      </c>
      <c r="M1721">
        <v>20.399999999999999</v>
      </c>
      <c r="N1721">
        <v>1855</v>
      </c>
      <c r="O1721" t="s">
        <v>24</v>
      </c>
      <c r="P1721">
        <v>0</v>
      </c>
      <c r="Q1721">
        <v>131535</v>
      </c>
      <c r="R1721" t="s">
        <v>156</v>
      </c>
      <c r="S1721" s="1">
        <v>16411</v>
      </c>
      <c r="T1721">
        <v>22.9</v>
      </c>
      <c r="U1721" s="2">
        <v>0.03</v>
      </c>
      <c r="V1721" s="3">
        <v>0.4</v>
      </c>
      <c r="W1721" s="3">
        <v>0.6</v>
      </c>
      <c r="X1721" t="s">
        <v>1994</v>
      </c>
      <c r="Y1721" t="b">
        <v>1</v>
      </c>
    </row>
    <row r="1722" spans="1:25" x14ac:dyDescent="0.25">
      <c r="A1722" t="s">
        <v>1646</v>
      </c>
      <c r="B1722" t="s">
        <v>1995</v>
      </c>
      <c r="C1722" t="s">
        <v>1648</v>
      </c>
      <c r="D1722">
        <v>18400</v>
      </c>
      <c r="E1722">
        <v>22.1</v>
      </c>
      <c r="F1722">
        <v>1225</v>
      </c>
      <c r="G1722">
        <v>9.6</v>
      </c>
      <c r="H1722">
        <v>1703</v>
      </c>
      <c r="I1722">
        <v>3.4</v>
      </c>
      <c r="J1722">
        <v>1904</v>
      </c>
      <c r="K1722">
        <v>17.100000000000001</v>
      </c>
      <c r="L1722">
        <v>1748</v>
      </c>
      <c r="M1722">
        <v>39.799999999999997</v>
      </c>
      <c r="N1722">
        <v>1124</v>
      </c>
      <c r="O1722" t="s">
        <v>24</v>
      </c>
      <c r="P1722">
        <v>0</v>
      </c>
      <c r="Q1722">
        <v>623757</v>
      </c>
      <c r="R1722" t="s">
        <v>156</v>
      </c>
      <c r="S1722" s="1">
        <v>6798</v>
      </c>
      <c r="T1722">
        <v>10.6</v>
      </c>
      <c r="U1722" s="2">
        <v>0.21</v>
      </c>
      <c r="V1722" s="3">
        <v>0.71</v>
      </c>
      <c r="W1722" s="3">
        <v>0.28999999999999998</v>
      </c>
      <c r="X1722" t="s">
        <v>1995</v>
      </c>
      <c r="Y1722" t="b">
        <v>1</v>
      </c>
    </row>
    <row r="1723" spans="1:25" x14ac:dyDescent="0.25">
      <c r="A1723" t="s">
        <v>1646</v>
      </c>
      <c r="B1723" t="s">
        <v>1996</v>
      </c>
      <c r="C1723" t="s">
        <v>1648</v>
      </c>
      <c r="D1723">
        <v>18410</v>
      </c>
      <c r="E1723">
        <v>12</v>
      </c>
      <c r="F1723">
        <v>1878</v>
      </c>
      <c r="G1723">
        <v>10.4</v>
      </c>
      <c r="H1723">
        <v>1602</v>
      </c>
      <c r="I1723">
        <v>23.8</v>
      </c>
      <c r="J1723">
        <v>1589</v>
      </c>
      <c r="K1723">
        <v>26.4</v>
      </c>
      <c r="L1723">
        <v>1284</v>
      </c>
      <c r="M1723">
        <v>20.3</v>
      </c>
      <c r="N1723">
        <v>1859</v>
      </c>
      <c r="O1723" t="s">
        <v>24</v>
      </c>
      <c r="P1723">
        <v>0</v>
      </c>
      <c r="Q1723">
        <v>624606</v>
      </c>
      <c r="R1723" t="s">
        <v>42</v>
      </c>
      <c r="S1723" s="1">
        <v>44741</v>
      </c>
      <c r="T1723">
        <v>22.9</v>
      </c>
      <c r="U1723" s="2">
        <v>0.01</v>
      </c>
      <c r="V1723" s="3">
        <v>0.39</v>
      </c>
      <c r="W1723" s="3">
        <v>0.61</v>
      </c>
      <c r="X1723" t="s">
        <v>1996</v>
      </c>
      <c r="Y1723" t="b">
        <v>0</v>
      </c>
    </row>
    <row r="1724" spans="1:25" x14ac:dyDescent="0.25">
      <c r="A1724" t="s">
        <v>1646</v>
      </c>
      <c r="B1724" t="s">
        <v>1997</v>
      </c>
      <c r="C1724" t="s">
        <v>1648</v>
      </c>
      <c r="D1724">
        <v>18420</v>
      </c>
      <c r="E1724">
        <v>23.2</v>
      </c>
      <c r="F1724">
        <v>1140</v>
      </c>
      <c r="G1724">
        <v>13.5</v>
      </c>
      <c r="H1724">
        <v>1256</v>
      </c>
      <c r="I1724">
        <v>23.4</v>
      </c>
      <c r="J1724">
        <v>1598</v>
      </c>
      <c r="K1724">
        <v>21.8</v>
      </c>
      <c r="L1724">
        <v>1448</v>
      </c>
      <c r="M1724">
        <v>29.7</v>
      </c>
      <c r="N1724">
        <v>1507</v>
      </c>
      <c r="O1724" t="s">
        <v>24</v>
      </c>
      <c r="P1724">
        <v>0</v>
      </c>
      <c r="Q1724">
        <v>131460</v>
      </c>
      <c r="R1724" t="s">
        <v>777</v>
      </c>
      <c r="S1724" s="1">
        <v>19222</v>
      </c>
      <c r="T1724">
        <v>11.6</v>
      </c>
      <c r="U1724" s="2">
        <v>0.04</v>
      </c>
      <c r="V1724" s="3">
        <v>0.67</v>
      </c>
      <c r="W1724" s="3">
        <v>0.33</v>
      </c>
      <c r="X1724" t="s">
        <v>1997</v>
      </c>
      <c r="Y1724" t="b">
        <v>0</v>
      </c>
    </row>
    <row r="1725" spans="1:25" x14ac:dyDescent="0.25">
      <c r="A1725" t="s">
        <v>1646</v>
      </c>
      <c r="B1725" t="s">
        <v>1998</v>
      </c>
      <c r="C1725" t="s">
        <v>1648</v>
      </c>
      <c r="D1725">
        <v>18430</v>
      </c>
      <c r="E1725">
        <v>19.3</v>
      </c>
      <c r="F1725">
        <v>1445</v>
      </c>
      <c r="G1725">
        <v>13.6</v>
      </c>
      <c r="H1725">
        <v>1244</v>
      </c>
      <c r="I1725">
        <v>20.7</v>
      </c>
      <c r="J1725">
        <v>1666</v>
      </c>
      <c r="K1725">
        <v>38</v>
      </c>
      <c r="L1725">
        <v>1019</v>
      </c>
      <c r="M1725">
        <v>29</v>
      </c>
      <c r="N1725">
        <v>1540</v>
      </c>
      <c r="O1725" t="s">
        <v>24</v>
      </c>
      <c r="P1725">
        <v>0</v>
      </c>
      <c r="Q1725">
        <v>625062</v>
      </c>
      <c r="R1725" t="s">
        <v>727</v>
      </c>
      <c r="S1725" s="1">
        <v>22163</v>
      </c>
      <c r="T1725">
        <v>18.8</v>
      </c>
      <c r="U1725" s="2">
        <v>0.02</v>
      </c>
      <c r="V1725" s="3">
        <v>0.69</v>
      </c>
      <c r="W1725" s="3">
        <v>0.31</v>
      </c>
      <c r="X1725" t="s">
        <v>1998</v>
      </c>
      <c r="Y1725" t="b">
        <v>0</v>
      </c>
    </row>
    <row r="1726" spans="1:25" x14ac:dyDescent="0.25">
      <c r="A1726" t="s">
        <v>1646</v>
      </c>
      <c r="B1726" t="s">
        <v>1999</v>
      </c>
      <c r="C1726" t="s">
        <v>1648</v>
      </c>
      <c r="D1726">
        <v>18440</v>
      </c>
      <c r="E1726">
        <v>18.5</v>
      </c>
      <c r="F1726">
        <v>1509</v>
      </c>
      <c r="G1726">
        <v>11.4</v>
      </c>
      <c r="H1726">
        <v>1481</v>
      </c>
      <c r="I1726">
        <v>26.4</v>
      </c>
      <c r="J1726">
        <v>1528</v>
      </c>
      <c r="K1726">
        <v>22.9</v>
      </c>
      <c r="L1726">
        <v>1406</v>
      </c>
      <c r="M1726">
        <v>22.7</v>
      </c>
      <c r="N1726">
        <v>1782</v>
      </c>
      <c r="O1726" t="s">
        <v>24</v>
      </c>
      <c r="P1726">
        <v>0</v>
      </c>
      <c r="Q1726">
        <v>625143</v>
      </c>
      <c r="R1726" t="s">
        <v>423</v>
      </c>
      <c r="S1726" s="1">
        <v>8890</v>
      </c>
      <c r="T1726">
        <v>19.600000000000001</v>
      </c>
      <c r="U1726" s="2">
        <v>0.01</v>
      </c>
      <c r="V1726" s="3">
        <v>0.57999999999999996</v>
      </c>
      <c r="W1726" s="3">
        <v>0.42</v>
      </c>
      <c r="X1726" t="s">
        <v>1999</v>
      </c>
      <c r="Y1726" t="b">
        <v>0</v>
      </c>
    </row>
    <row r="1727" spans="1:25" x14ac:dyDescent="0.25">
      <c r="A1727" t="s">
        <v>1646</v>
      </c>
      <c r="B1727" t="s">
        <v>2000</v>
      </c>
      <c r="C1727" t="s">
        <v>1648</v>
      </c>
      <c r="D1727">
        <v>18450</v>
      </c>
      <c r="E1727">
        <v>14.9</v>
      </c>
      <c r="F1727">
        <v>1762</v>
      </c>
      <c r="G1727">
        <v>9.5</v>
      </c>
      <c r="H1727">
        <v>1719</v>
      </c>
      <c r="I1727">
        <v>26.1</v>
      </c>
      <c r="J1727">
        <v>1540</v>
      </c>
      <c r="K1727">
        <v>18.5</v>
      </c>
      <c r="L1727">
        <v>1627</v>
      </c>
      <c r="M1727">
        <v>29.7</v>
      </c>
      <c r="N1727">
        <v>1508</v>
      </c>
      <c r="O1727" t="s">
        <v>24</v>
      </c>
      <c r="P1727">
        <v>0</v>
      </c>
      <c r="Q1727">
        <v>624654</v>
      </c>
      <c r="R1727" t="s">
        <v>469</v>
      </c>
      <c r="S1727" s="1">
        <v>33919</v>
      </c>
      <c r="T1727">
        <v>32.4</v>
      </c>
      <c r="U1727" s="2">
        <v>0.08</v>
      </c>
      <c r="V1727" s="3">
        <v>0.5</v>
      </c>
      <c r="W1727" s="3">
        <v>0.5</v>
      </c>
      <c r="X1727" t="s">
        <v>2000</v>
      </c>
      <c r="Y1727" t="b">
        <v>0</v>
      </c>
    </row>
    <row r="1728" spans="1:25" x14ac:dyDescent="0.25">
      <c r="A1728" t="s">
        <v>1646</v>
      </c>
      <c r="B1728" t="s">
        <v>2001</v>
      </c>
      <c r="C1728" t="s">
        <v>1648</v>
      </c>
      <c r="D1728">
        <v>18460</v>
      </c>
      <c r="E1728">
        <v>27.6</v>
      </c>
      <c r="F1728">
        <v>837</v>
      </c>
      <c r="G1728">
        <v>12</v>
      </c>
      <c r="H1728">
        <v>1410</v>
      </c>
      <c r="I1728">
        <v>22.3</v>
      </c>
      <c r="J1728">
        <v>1629</v>
      </c>
      <c r="K1728">
        <v>28.7</v>
      </c>
      <c r="L1728">
        <v>1215</v>
      </c>
      <c r="M1728">
        <v>32.799999999999997</v>
      </c>
      <c r="N1728">
        <v>1394</v>
      </c>
      <c r="O1728" t="s">
        <v>24</v>
      </c>
      <c r="P1728">
        <v>0</v>
      </c>
      <c r="Q1728">
        <v>131818</v>
      </c>
      <c r="R1728" t="s">
        <v>1135</v>
      </c>
      <c r="S1728" s="1">
        <v>10678</v>
      </c>
      <c r="T1728">
        <v>8.5</v>
      </c>
      <c r="U1728" s="2">
        <v>7.0000000000000007E-2</v>
      </c>
      <c r="V1728" s="3">
        <v>0.31</v>
      </c>
      <c r="W1728" s="3">
        <v>0.69</v>
      </c>
      <c r="X1728" t="s">
        <v>2001</v>
      </c>
      <c r="Y1728" t="b">
        <v>0</v>
      </c>
    </row>
    <row r="1729" spans="1:25" x14ac:dyDescent="0.25">
      <c r="A1729" t="s">
        <v>1646</v>
      </c>
      <c r="B1729" t="s">
        <v>2002</v>
      </c>
      <c r="C1729" t="s">
        <v>1648</v>
      </c>
      <c r="D1729">
        <v>18470</v>
      </c>
      <c r="E1729">
        <v>28.3</v>
      </c>
      <c r="F1729">
        <v>791</v>
      </c>
      <c r="G1729">
        <v>12.2</v>
      </c>
      <c r="H1729">
        <v>1393</v>
      </c>
      <c r="I1729">
        <v>23.4</v>
      </c>
      <c r="J1729">
        <v>1599</v>
      </c>
      <c r="K1729">
        <v>21.6</v>
      </c>
      <c r="L1729">
        <v>1460</v>
      </c>
      <c r="M1729">
        <v>39.4</v>
      </c>
      <c r="N1729">
        <v>1136</v>
      </c>
      <c r="O1729" t="s">
        <v>24</v>
      </c>
      <c r="P1729">
        <v>0</v>
      </c>
      <c r="Q1729">
        <v>131753</v>
      </c>
      <c r="R1729" t="s">
        <v>1472</v>
      </c>
      <c r="S1729" s="1">
        <v>22467</v>
      </c>
      <c r="T1729">
        <v>7.5</v>
      </c>
      <c r="U1729" s="2">
        <v>7.0000000000000007E-2</v>
      </c>
      <c r="V1729" s="3">
        <v>0.67</v>
      </c>
      <c r="W1729" s="3">
        <v>0.33</v>
      </c>
      <c r="X1729" t="s">
        <v>2002</v>
      </c>
      <c r="Y1729" t="b">
        <v>0</v>
      </c>
    </row>
    <row r="1730" spans="1:25" x14ac:dyDescent="0.25">
      <c r="A1730" t="s">
        <v>1646</v>
      </c>
      <c r="B1730" t="s">
        <v>2003</v>
      </c>
      <c r="C1730" t="s">
        <v>1648</v>
      </c>
      <c r="D1730">
        <v>18480</v>
      </c>
      <c r="E1730">
        <v>13.6</v>
      </c>
      <c r="F1730">
        <v>1817</v>
      </c>
      <c r="G1730">
        <v>8.4</v>
      </c>
      <c r="H1730">
        <v>1860</v>
      </c>
      <c r="I1730">
        <v>13.6</v>
      </c>
      <c r="J1730">
        <v>1791</v>
      </c>
      <c r="K1730">
        <v>32.299999999999997</v>
      </c>
      <c r="L1730">
        <v>1138</v>
      </c>
      <c r="M1730">
        <v>34.9</v>
      </c>
      <c r="N1730">
        <v>1324</v>
      </c>
      <c r="O1730" t="s">
        <v>24</v>
      </c>
      <c r="P1730">
        <v>0</v>
      </c>
      <c r="Q1730">
        <v>625311</v>
      </c>
      <c r="R1730" t="s">
        <v>809</v>
      </c>
      <c r="S1730" s="1">
        <v>34176</v>
      </c>
      <c r="T1730">
        <v>26</v>
      </c>
      <c r="U1730" s="2">
        <v>0.01</v>
      </c>
      <c r="V1730" s="3">
        <v>0.56999999999999995</v>
      </c>
      <c r="W1730" s="3">
        <v>0.43</v>
      </c>
      <c r="X1730" t="s">
        <v>2003</v>
      </c>
      <c r="Y1730" t="b">
        <v>0</v>
      </c>
    </row>
    <row r="1731" spans="1:25" x14ac:dyDescent="0.25">
      <c r="A1731" t="s">
        <v>1646</v>
      </c>
      <c r="B1731" t="s">
        <v>2004</v>
      </c>
      <c r="C1731" t="s">
        <v>1648</v>
      </c>
      <c r="D1731">
        <v>18490</v>
      </c>
      <c r="E1731">
        <v>22.6</v>
      </c>
      <c r="F1731">
        <v>1183</v>
      </c>
      <c r="G1731">
        <v>11</v>
      </c>
      <c r="H1731">
        <v>1528</v>
      </c>
      <c r="I1731">
        <v>13.3</v>
      </c>
      <c r="J1731">
        <v>1797</v>
      </c>
      <c r="K1731">
        <v>25.4</v>
      </c>
      <c r="L1731">
        <v>1323</v>
      </c>
      <c r="M1731">
        <v>50.9</v>
      </c>
      <c r="N1731">
        <v>777</v>
      </c>
      <c r="O1731" t="s">
        <v>24</v>
      </c>
      <c r="P1731">
        <v>6</v>
      </c>
      <c r="Q1731">
        <v>131287</v>
      </c>
      <c r="R1731" t="s">
        <v>65</v>
      </c>
      <c r="S1731" s="1">
        <v>13265</v>
      </c>
      <c r="T1731">
        <v>12.7</v>
      </c>
      <c r="U1731" s="2">
        <v>0.1</v>
      </c>
      <c r="V1731" s="3">
        <v>0.6</v>
      </c>
      <c r="W1731" s="3">
        <v>0.4</v>
      </c>
      <c r="X1731" t="s">
        <v>2005</v>
      </c>
      <c r="Y1731" t="b">
        <v>0</v>
      </c>
    </row>
    <row r="1732" spans="1:25" x14ac:dyDescent="0.25">
      <c r="A1732" t="s">
        <v>1646</v>
      </c>
      <c r="B1732" t="s">
        <v>2006</v>
      </c>
      <c r="C1732" t="s">
        <v>1648</v>
      </c>
      <c r="D1732">
        <v>18500</v>
      </c>
      <c r="E1732">
        <v>20.8</v>
      </c>
      <c r="F1732">
        <v>1317</v>
      </c>
      <c r="G1732">
        <v>11.2</v>
      </c>
      <c r="H1732">
        <v>1504</v>
      </c>
      <c r="I1732">
        <v>11.4</v>
      </c>
      <c r="J1732">
        <v>1834</v>
      </c>
      <c r="K1732">
        <v>33.700000000000003</v>
      </c>
      <c r="L1732">
        <v>1117</v>
      </c>
      <c r="M1732">
        <v>32.1</v>
      </c>
      <c r="N1732">
        <v>1424</v>
      </c>
      <c r="O1732" t="s">
        <v>24</v>
      </c>
      <c r="P1732">
        <v>0</v>
      </c>
      <c r="Q1732">
        <v>131627</v>
      </c>
      <c r="R1732" t="s">
        <v>156</v>
      </c>
      <c r="S1732" s="1">
        <v>6592</v>
      </c>
      <c r="T1732">
        <v>13.4</v>
      </c>
      <c r="U1732" s="2">
        <v>0.11</v>
      </c>
      <c r="V1732" s="3">
        <v>0.39</v>
      </c>
      <c r="W1732" s="3">
        <v>0.61</v>
      </c>
      <c r="X1732" t="s">
        <v>2006</v>
      </c>
      <c r="Y1732" t="b">
        <v>1</v>
      </c>
    </row>
    <row r="1733" spans="1:25" x14ac:dyDescent="0.25">
      <c r="A1733" t="s">
        <v>1646</v>
      </c>
      <c r="B1733" t="s">
        <v>2007</v>
      </c>
      <c r="C1733" t="s">
        <v>1648</v>
      </c>
      <c r="D1733">
        <v>18510</v>
      </c>
      <c r="E1733">
        <v>13</v>
      </c>
      <c r="F1733">
        <v>1845</v>
      </c>
      <c r="G1733">
        <v>9</v>
      </c>
      <c r="H1733">
        <v>1803</v>
      </c>
      <c r="I1733">
        <v>35.700000000000003</v>
      </c>
      <c r="J1733">
        <v>1310</v>
      </c>
      <c r="K1733">
        <v>18.399999999999999</v>
      </c>
      <c r="L1733">
        <v>1639</v>
      </c>
      <c r="M1733">
        <v>35.799999999999997</v>
      </c>
      <c r="N1733">
        <v>1285</v>
      </c>
      <c r="O1733" t="s">
        <v>24</v>
      </c>
      <c r="P1733">
        <v>0</v>
      </c>
      <c r="Q1733">
        <v>672285</v>
      </c>
      <c r="R1733" t="s">
        <v>1133</v>
      </c>
      <c r="S1733" s="1">
        <v>17629</v>
      </c>
      <c r="T1733">
        <v>22.9</v>
      </c>
      <c r="U1733" s="2">
        <v>0</v>
      </c>
      <c r="V1733" s="3">
        <v>0.63</v>
      </c>
      <c r="W1733" s="3">
        <v>0.37</v>
      </c>
      <c r="X1733" t="s">
        <v>2007</v>
      </c>
      <c r="Y1733" t="b">
        <v>0</v>
      </c>
    </row>
    <row r="1734" spans="1:25" x14ac:dyDescent="0.25">
      <c r="A1734" t="s">
        <v>1646</v>
      </c>
      <c r="B1734" t="s">
        <v>2008</v>
      </c>
      <c r="C1734" t="s">
        <v>1648</v>
      </c>
      <c r="D1734">
        <v>18520</v>
      </c>
      <c r="E1734">
        <v>19.399999999999999</v>
      </c>
      <c r="F1734">
        <v>1438</v>
      </c>
      <c r="G1734">
        <v>9.6999999999999993</v>
      </c>
      <c r="H1734">
        <v>1691</v>
      </c>
      <c r="I1734">
        <v>15.8</v>
      </c>
      <c r="J1734">
        <v>1750</v>
      </c>
      <c r="K1734">
        <v>18.8</v>
      </c>
      <c r="L1734">
        <v>1605</v>
      </c>
      <c r="M1734">
        <v>22.3</v>
      </c>
      <c r="N1734">
        <v>1799</v>
      </c>
      <c r="O1734" t="s">
        <v>24</v>
      </c>
      <c r="P1734">
        <v>0</v>
      </c>
      <c r="Q1734">
        <v>625059</v>
      </c>
      <c r="R1734" t="s">
        <v>727</v>
      </c>
      <c r="S1734" s="1">
        <v>28132</v>
      </c>
      <c r="T1734">
        <v>18.899999999999999</v>
      </c>
      <c r="U1734" s="2">
        <v>0.01</v>
      </c>
      <c r="V1734" s="3">
        <v>0.67</v>
      </c>
      <c r="W1734" s="3">
        <v>0.33</v>
      </c>
      <c r="X1734" t="s">
        <v>2008</v>
      </c>
      <c r="Y1734" t="b">
        <v>0</v>
      </c>
    </row>
    <row r="1735" spans="1:25" x14ac:dyDescent="0.25">
      <c r="A1735" t="s">
        <v>1646</v>
      </c>
      <c r="B1735" t="s">
        <v>2009</v>
      </c>
      <c r="C1735" t="s">
        <v>1648</v>
      </c>
      <c r="D1735">
        <v>18530</v>
      </c>
      <c r="E1735">
        <v>12.4</v>
      </c>
      <c r="F1735">
        <v>1865</v>
      </c>
      <c r="G1735">
        <v>9</v>
      </c>
      <c r="H1735">
        <v>1804</v>
      </c>
      <c r="I1735">
        <v>18.100000000000001</v>
      </c>
      <c r="J1735">
        <v>1713</v>
      </c>
      <c r="K1735">
        <v>16.2</v>
      </c>
      <c r="L1735">
        <v>1841</v>
      </c>
      <c r="M1735">
        <v>19.899999999999999</v>
      </c>
      <c r="N1735">
        <v>1871</v>
      </c>
      <c r="O1735" t="s">
        <v>24</v>
      </c>
      <c r="P1735">
        <v>0</v>
      </c>
      <c r="Q1735">
        <v>719245</v>
      </c>
      <c r="R1735" t="s">
        <v>971</v>
      </c>
      <c r="S1735" s="1">
        <v>36361</v>
      </c>
      <c r="T1735">
        <v>24.7</v>
      </c>
      <c r="U1735" s="2">
        <v>0</v>
      </c>
      <c r="V1735" s="3">
        <v>0.6</v>
      </c>
      <c r="W1735" s="3">
        <v>0.4</v>
      </c>
      <c r="X1735" t="s">
        <v>2009</v>
      </c>
      <c r="Y1735" t="b">
        <v>0</v>
      </c>
    </row>
    <row r="1736" spans="1:25" x14ac:dyDescent="0.25">
      <c r="A1736" t="s">
        <v>1646</v>
      </c>
      <c r="B1736" t="s">
        <v>2010</v>
      </c>
      <c r="C1736" t="s">
        <v>1648</v>
      </c>
      <c r="D1736">
        <v>18540</v>
      </c>
      <c r="E1736">
        <v>19.2</v>
      </c>
      <c r="F1736">
        <v>1455</v>
      </c>
      <c r="G1736">
        <v>9.3000000000000007</v>
      </c>
      <c r="H1736">
        <v>1752</v>
      </c>
      <c r="I1736">
        <v>25.9</v>
      </c>
      <c r="J1736">
        <v>1543</v>
      </c>
      <c r="K1736">
        <v>23.2</v>
      </c>
      <c r="L1736">
        <v>1396</v>
      </c>
      <c r="M1736">
        <v>46</v>
      </c>
      <c r="N1736">
        <v>931</v>
      </c>
      <c r="O1736" t="s">
        <v>24</v>
      </c>
      <c r="P1736">
        <v>0</v>
      </c>
      <c r="Q1736">
        <v>621753</v>
      </c>
      <c r="R1736" t="s">
        <v>2011</v>
      </c>
      <c r="S1736" s="1">
        <v>26800</v>
      </c>
      <c r="T1736">
        <v>13.5</v>
      </c>
      <c r="U1736" s="2">
        <v>0.05</v>
      </c>
      <c r="V1736" s="3">
        <v>0.63</v>
      </c>
      <c r="W1736" s="3">
        <v>0.37</v>
      </c>
      <c r="X1736" t="s">
        <v>2010</v>
      </c>
      <c r="Y1736" t="b">
        <v>0</v>
      </c>
    </row>
    <row r="1737" spans="1:25" x14ac:dyDescent="0.25">
      <c r="A1737" t="s">
        <v>1646</v>
      </c>
      <c r="B1737" t="s">
        <v>2012</v>
      </c>
      <c r="C1737" t="s">
        <v>1648</v>
      </c>
      <c r="D1737">
        <v>18550</v>
      </c>
      <c r="E1737">
        <v>19.3</v>
      </c>
      <c r="F1737">
        <v>1446</v>
      </c>
      <c r="G1737">
        <v>8.6</v>
      </c>
      <c r="H1737">
        <v>1847</v>
      </c>
      <c r="I1737">
        <v>4.0999999999999996</v>
      </c>
      <c r="J1737">
        <v>1902</v>
      </c>
      <c r="K1737">
        <v>16.2</v>
      </c>
      <c r="L1737">
        <v>1842</v>
      </c>
      <c r="M1737">
        <v>20</v>
      </c>
      <c r="N1737">
        <v>1869</v>
      </c>
      <c r="O1737" t="s">
        <v>24</v>
      </c>
      <c r="P1737">
        <v>0</v>
      </c>
      <c r="Q1737">
        <v>625608</v>
      </c>
      <c r="R1737" t="s">
        <v>319</v>
      </c>
      <c r="S1737" s="1">
        <v>25067</v>
      </c>
      <c r="T1737">
        <v>11.9</v>
      </c>
      <c r="U1737" s="2">
        <v>0</v>
      </c>
      <c r="V1737" s="3">
        <v>0.66</v>
      </c>
      <c r="W1737" s="3">
        <v>0.34</v>
      </c>
      <c r="X1737" t="s">
        <v>2012</v>
      </c>
      <c r="Y1737" t="b">
        <v>0</v>
      </c>
    </row>
    <row r="1738" spans="1:25" x14ac:dyDescent="0.25">
      <c r="A1738" t="s">
        <v>1646</v>
      </c>
      <c r="B1738" t="s">
        <v>2013</v>
      </c>
      <c r="C1738" t="s">
        <v>1648</v>
      </c>
      <c r="D1738">
        <v>18560</v>
      </c>
      <c r="E1738">
        <v>18.5</v>
      </c>
      <c r="F1738">
        <v>1510</v>
      </c>
      <c r="G1738">
        <v>11.1</v>
      </c>
      <c r="H1738">
        <v>1516</v>
      </c>
      <c r="I1738">
        <v>30</v>
      </c>
      <c r="J1738">
        <v>1443</v>
      </c>
      <c r="K1738">
        <v>15.8</v>
      </c>
      <c r="L1738">
        <v>1890</v>
      </c>
      <c r="M1738">
        <v>31.4</v>
      </c>
      <c r="N1738">
        <v>1449</v>
      </c>
      <c r="O1738" t="s">
        <v>24</v>
      </c>
      <c r="P1738">
        <v>0</v>
      </c>
      <c r="Q1738">
        <v>715126</v>
      </c>
      <c r="R1738" t="s">
        <v>971</v>
      </c>
      <c r="S1738" s="1">
        <v>33358</v>
      </c>
      <c r="T1738">
        <v>30.5</v>
      </c>
      <c r="U1738" s="2">
        <v>0.04</v>
      </c>
      <c r="V1738" s="3">
        <v>0.55000000000000004</v>
      </c>
      <c r="W1738" s="3">
        <v>0.45</v>
      </c>
      <c r="X1738" t="s">
        <v>2013</v>
      </c>
      <c r="Y1738" t="b">
        <v>0</v>
      </c>
    </row>
    <row r="1739" spans="1:25" x14ac:dyDescent="0.25">
      <c r="A1739" t="s">
        <v>1646</v>
      </c>
      <c r="B1739" t="s">
        <v>2014</v>
      </c>
      <c r="C1739" t="s">
        <v>1648</v>
      </c>
      <c r="D1739">
        <v>18570</v>
      </c>
      <c r="E1739">
        <v>24.9</v>
      </c>
      <c r="F1739">
        <v>1011</v>
      </c>
      <c r="G1739">
        <v>11.3</v>
      </c>
      <c r="H1739">
        <v>1495</v>
      </c>
      <c r="I1739">
        <v>18.100000000000001</v>
      </c>
      <c r="J1739">
        <v>1714</v>
      </c>
      <c r="K1739">
        <v>18.100000000000001</v>
      </c>
      <c r="L1739">
        <v>1661</v>
      </c>
      <c r="M1739">
        <v>25.9</v>
      </c>
      <c r="N1739">
        <v>1667</v>
      </c>
      <c r="O1739" t="s">
        <v>24</v>
      </c>
      <c r="P1739">
        <v>0</v>
      </c>
      <c r="Q1739">
        <v>621429</v>
      </c>
      <c r="R1739" t="s">
        <v>319</v>
      </c>
      <c r="S1739" s="1">
        <v>8568</v>
      </c>
      <c r="T1739">
        <v>8.9</v>
      </c>
      <c r="U1739" s="2">
        <v>0</v>
      </c>
      <c r="V1739" s="3">
        <v>0.55000000000000004</v>
      </c>
      <c r="W1739" s="3">
        <v>0.45</v>
      </c>
      <c r="X1739" t="s">
        <v>2014</v>
      </c>
      <c r="Y1739" t="b">
        <v>0</v>
      </c>
    </row>
    <row r="1740" spans="1:25" x14ac:dyDescent="0.25">
      <c r="A1740" t="s">
        <v>1646</v>
      </c>
      <c r="B1740" t="s">
        <v>2015</v>
      </c>
      <c r="C1740" t="s">
        <v>1648</v>
      </c>
      <c r="D1740">
        <v>18580</v>
      </c>
      <c r="E1740">
        <v>22.9</v>
      </c>
      <c r="F1740">
        <v>1162</v>
      </c>
      <c r="G1740">
        <v>9.3000000000000007</v>
      </c>
      <c r="H1740">
        <v>1753</v>
      </c>
      <c r="I1740">
        <v>14.1</v>
      </c>
      <c r="J1740">
        <v>1781</v>
      </c>
      <c r="K1740">
        <v>17.399999999999999</v>
      </c>
      <c r="L1740">
        <v>1716</v>
      </c>
      <c r="M1740">
        <v>34.9</v>
      </c>
      <c r="N1740">
        <v>1325</v>
      </c>
      <c r="O1740" t="s">
        <v>24</v>
      </c>
      <c r="P1740">
        <v>0</v>
      </c>
      <c r="Q1740">
        <v>639035</v>
      </c>
      <c r="R1740" t="s">
        <v>319</v>
      </c>
      <c r="S1740" s="1">
        <v>7854</v>
      </c>
      <c r="T1740">
        <v>9.8000000000000007</v>
      </c>
      <c r="U1740" s="2">
        <v>0.02</v>
      </c>
      <c r="V1740" s="3">
        <v>0.46</v>
      </c>
      <c r="W1740" s="3">
        <v>0.54</v>
      </c>
      <c r="X1740" t="s">
        <v>2015</v>
      </c>
      <c r="Y1740" t="b">
        <v>0</v>
      </c>
    </row>
    <row r="1741" spans="1:25" x14ac:dyDescent="0.25">
      <c r="A1741" t="s">
        <v>1646</v>
      </c>
      <c r="B1741" t="s">
        <v>2016</v>
      </c>
      <c r="C1741" t="s">
        <v>1648</v>
      </c>
      <c r="D1741">
        <v>18590</v>
      </c>
      <c r="E1741">
        <v>23.5</v>
      </c>
      <c r="F1741">
        <v>1115</v>
      </c>
      <c r="G1741">
        <v>9.8000000000000007</v>
      </c>
      <c r="H1741">
        <v>1677</v>
      </c>
      <c r="I1741">
        <v>29.9</v>
      </c>
      <c r="J1741">
        <v>1447</v>
      </c>
      <c r="K1741">
        <v>18.600000000000001</v>
      </c>
      <c r="L1741">
        <v>1622</v>
      </c>
      <c r="M1741">
        <v>25.6</v>
      </c>
      <c r="N1741">
        <v>1679</v>
      </c>
      <c r="O1741" t="s">
        <v>24</v>
      </c>
      <c r="P1741">
        <v>0</v>
      </c>
      <c r="Q1741">
        <v>623043</v>
      </c>
      <c r="R1741" t="s">
        <v>469</v>
      </c>
      <c r="S1741" s="1">
        <v>39648</v>
      </c>
      <c r="T1741">
        <v>32.299999999999997</v>
      </c>
      <c r="U1741" s="2">
        <v>0.05</v>
      </c>
      <c r="V1741" s="3">
        <v>0.52</v>
      </c>
      <c r="W1741" s="3">
        <v>0.48</v>
      </c>
      <c r="X1741" t="s">
        <v>2016</v>
      </c>
      <c r="Y1741" t="b">
        <v>0</v>
      </c>
    </row>
    <row r="1742" spans="1:25" x14ac:dyDescent="0.25">
      <c r="A1742" t="s">
        <v>1646</v>
      </c>
      <c r="B1742" t="s">
        <v>2017</v>
      </c>
      <c r="C1742" t="s">
        <v>1648</v>
      </c>
      <c r="D1742">
        <v>18600</v>
      </c>
      <c r="E1742">
        <v>11.8</v>
      </c>
      <c r="F1742">
        <v>1882</v>
      </c>
      <c r="G1742">
        <v>9.8000000000000007</v>
      </c>
      <c r="H1742">
        <v>1678</v>
      </c>
      <c r="I1742">
        <v>29.9</v>
      </c>
      <c r="J1742">
        <v>1448</v>
      </c>
      <c r="K1742">
        <v>21.1</v>
      </c>
      <c r="L1742">
        <v>1477</v>
      </c>
      <c r="M1742">
        <v>21.5</v>
      </c>
      <c r="N1742">
        <v>1823</v>
      </c>
      <c r="O1742" t="s">
        <v>24</v>
      </c>
      <c r="P1742">
        <v>0</v>
      </c>
      <c r="Q1742">
        <v>710835</v>
      </c>
      <c r="R1742" t="s">
        <v>1271</v>
      </c>
      <c r="S1742" s="1">
        <v>38741</v>
      </c>
      <c r="T1742">
        <v>56.2</v>
      </c>
      <c r="U1742" s="2">
        <v>0</v>
      </c>
      <c r="V1742" s="3">
        <v>0.52</v>
      </c>
      <c r="W1742" s="3">
        <v>0.48</v>
      </c>
      <c r="X1742" t="s">
        <v>2017</v>
      </c>
      <c r="Y1742" t="b">
        <v>0</v>
      </c>
    </row>
    <row r="1743" spans="1:25" x14ac:dyDescent="0.25">
      <c r="A1743" t="s">
        <v>1646</v>
      </c>
      <c r="B1743" t="s">
        <v>2018</v>
      </c>
      <c r="C1743" t="s">
        <v>1648</v>
      </c>
      <c r="D1743">
        <v>18610</v>
      </c>
      <c r="E1743">
        <v>16.5</v>
      </c>
      <c r="F1743">
        <v>1663</v>
      </c>
      <c r="G1743">
        <v>10.5</v>
      </c>
      <c r="H1743">
        <v>1593</v>
      </c>
      <c r="I1743">
        <v>26.6</v>
      </c>
      <c r="J1743">
        <v>1524</v>
      </c>
      <c r="K1743">
        <v>17.100000000000001</v>
      </c>
      <c r="L1743">
        <v>1749</v>
      </c>
      <c r="M1743">
        <v>27.6</v>
      </c>
      <c r="N1743">
        <v>1598</v>
      </c>
      <c r="O1743" t="s">
        <v>24</v>
      </c>
      <c r="P1743">
        <v>0</v>
      </c>
      <c r="Q1743">
        <v>704789</v>
      </c>
      <c r="R1743" t="s">
        <v>971</v>
      </c>
      <c r="S1743" s="1">
        <v>35761</v>
      </c>
      <c r="T1743">
        <v>19.2</v>
      </c>
      <c r="U1743" s="2">
        <v>0.02</v>
      </c>
      <c r="V1743" s="3">
        <v>0.54</v>
      </c>
      <c r="W1743" s="3">
        <v>0.46</v>
      </c>
      <c r="X1743" t="s">
        <v>2018</v>
      </c>
      <c r="Y1743" t="b">
        <v>0</v>
      </c>
    </row>
    <row r="1744" spans="1:25" x14ac:dyDescent="0.25">
      <c r="A1744" t="s">
        <v>1646</v>
      </c>
      <c r="B1744" t="s">
        <v>2019</v>
      </c>
      <c r="C1744" t="s">
        <v>1648</v>
      </c>
      <c r="D1744">
        <v>18620</v>
      </c>
      <c r="E1744">
        <v>19.100000000000001</v>
      </c>
      <c r="F1744">
        <v>1460</v>
      </c>
      <c r="G1744">
        <v>11.7</v>
      </c>
      <c r="H1744">
        <v>1446</v>
      </c>
      <c r="I1744">
        <v>23.2</v>
      </c>
      <c r="J1744">
        <v>1605</v>
      </c>
      <c r="K1744">
        <v>17.399999999999999</v>
      </c>
      <c r="L1744">
        <v>1717</v>
      </c>
      <c r="M1744">
        <v>29.6</v>
      </c>
      <c r="N1744">
        <v>1514</v>
      </c>
      <c r="O1744" t="s">
        <v>24</v>
      </c>
      <c r="P1744">
        <v>0</v>
      </c>
      <c r="Q1744">
        <v>662104</v>
      </c>
      <c r="R1744" t="s">
        <v>375</v>
      </c>
      <c r="S1744" s="1">
        <v>9573</v>
      </c>
      <c r="T1744">
        <v>14.8</v>
      </c>
      <c r="U1744" s="2">
        <v>0.05</v>
      </c>
      <c r="V1744" s="3">
        <v>0.45</v>
      </c>
      <c r="W1744" s="3">
        <v>0.55000000000000004</v>
      </c>
      <c r="X1744" t="s">
        <v>2019</v>
      </c>
      <c r="Y1744" t="b">
        <v>0</v>
      </c>
    </row>
    <row r="1745" spans="1:25" x14ac:dyDescent="0.25">
      <c r="A1745" t="s">
        <v>1646</v>
      </c>
      <c r="B1745" t="s">
        <v>2020</v>
      </c>
      <c r="C1745" t="s">
        <v>1648</v>
      </c>
      <c r="D1745">
        <v>18630</v>
      </c>
      <c r="E1745">
        <v>29.5</v>
      </c>
      <c r="F1745">
        <v>722</v>
      </c>
      <c r="G1745">
        <v>11</v>
      </c>
      <c r="H1745">
        <v>1529</v>
      </c>
      <c r="I1745">
        <v>14</v>
      </c>
      <c r="J1745">
        <v>1783</v>
      </c>
      <c r="K1745">
        <v>26.7</v>
      </c>
      <c r="L1745">
        <v>1274</v>
      </c>
      <c r="M1745">
        <v>17</v>
      </c>
      <c r="N1745">
        <v>1903</v>
      </c>
      <c r="O1745" t="s">
        <v>24</v>
      </c>
      <c r="P1745">
        <v>0</v>
      </c>
      <c r="Q1745">
        <v>621501</v>
      </c>
      <c r="R1745" t="s">
        <v>296</v>
      </c>
      <c r="S1745" s="1">
        <v>7000</v>
      </c>
      <c r="T1745">
        <v>9.3000000000000007</v>
      </c>
      <c r="U1745" s="2">
        <v>0</v>
      </c>
      <c r="V1745" s="3">
        <v>0.61</v>
      </c>
      <c r="W1745" s="3">
        <v>0.39</v>
      </c>
      <c r="X1745" t="s">
        <v>2020</v>
      </c>
      <c r="Y1745" t="b">
        <v>0</v>
      </c>
    </row>
    <row r="1746" spans="1:25" x14ac:dyDescent="0.25">
      <c r="A1746" t="s">
        <v>1646</v>
      </c>
      <c r="B1746" t="s">
        <v>2021</v>
      </c>
      <c r="C1746" t="s">
        <v>1648</v>
      </c>
      <c r="D1746">
        <v>18640</v>
      </c>
      <c r="E1746">
        <v>21</v>
      </c>
      <c r="F1746">
        <v>1302</v>
      </c>
      <c r="G1746">
        <v>18.899999999999999</v>
      </c>
      <c r="H1746">
        <v>872</v>
      </c>
      <c r="I1746">
        <v>18.2</v>
      </c>
      <c r="J1746">
        <v>1711</v>
      </c>
      <c r="K1746">
        <v>34.5</v>
      </c>
      <c r="L1746">
        <v>1102</v>
      </c>
      <c r="M1746">
        <v>44.2</v>
      </c>
      <c r="N1746">
        <v>983</v>
      </c>
      <c r="O1746" t="s">
        <v>24</v>
      </c>
      <c r="P1746">
        <v>0</v>
      </c>
      <c r="Q1746">
        <v>131345</v>
      </c>
      <c r="R1746" t="s">
        <v>514</v>
      </c>
      <c r="S1746" s="1">
        <v>5303</v>
      </c>
      <c r="T1746">
        <v>13.3</v>
      </c>
      <c r="U1746" s="2">
        <v>0.1</v>
      </c>
      <c r="V1746" s="3">
        <v>0.54</v>
      </c>
      <c r="W1746" s="3">
        <v>0.46</v>
      </c>
      <c r="X1746" t="s">
        <v>2021</v>
      </c>
      <c r="Y1746" t="b">
        <v>0</v>
      </c>
    </row>
    <row r="1747" spans="1:25" x14ac:dyDescent="0.25">
      <c r="A1747" t="s">
        <v>1646</v>
      </c>
      <c r="B1747" t="s">
        <v>2022</v>
      </c>
      <c r="C1747" t="s">
        <v>1648</v>
      </c>
      <c r="D1747">
        <v>18650</v>
      </c>
      <c r="E1747">
        <v>10.6</v>
      </c>
      <c r="F1747">
        <v>1898</v>
      </c>
      <c r="G1747">
        <v>8.4</v>
      </c>
      <c r="H1747">
        <v>1861</v>
      </c>
      <c r="I1747">
        <v>11.2</v>
      </c>
      <c r="J1747">
        <v>1836</v>
      </c>
      <c r="K1747">
        <v>15.8</v>
      </c>
      <c r="L1747">
        <v>1891</v>
      </c>
      <c r="M1747">
        <v>48.2</v>
      </c>
      <c r="N1747">
        <v>862</v>
      </c>
      <c r="O1747" t="s">
        <v>24</v>
      </c>
      <c r="P1747">
        <v>0</v>
      </c>
      <c r="Q1747">
        <v>639068</v>
      </c>
      <c r="R1747" t="s">
        <v>1258</v>
      </c>
      <c r="S1747" s="1">
        <v>57924</v>
      </c>
      <c r="T1747">
        <v>29.3</v>
      </c>
      <c r="U1747" s="2">
        <v>0.01</v>
      </c>
      <c r="V1747" s="3">
        <v>0.56000000000000005</v>
      </c>
      <c r="W1747" s="3">
        <v>0.44</v>
      </c>
      <c r="X1747" t="s">
        <v>2022</v>
      </c>
      <c r="Y1747" t="b">
        <v>0</v>
      </c>
    </row>
    <row r="1748" spans="1:25" x14ac:dyDescent="0.25">
      <c r="A1748" t="s">
        <v>1646</v>
      </c>
      <c r="B1748" t="s">
        <v>2023</v>
      </c>
      <c r="C1748" t="s">
        <v>1648</v>
      </c>
      <c r="D1748">
        <v>18660</v>
      </c>
      <c r="E1748">
        <v>23.2</v>
      </c>
      <c r="F1748">
        <v>1142</v>
      </c>
      <c r="G1748">
        <v>11.1</v>
      </c>
      <c r="H1748">
        <v>1518</v>
      </c>
      <c r="I1748">
        <v>24.2</v>
      </c>
      <c r="J1748">
        <v>1581</v>
      </c>
      <c r="K1748">
        <v>25</v>
      </c>
      <c r="L1748">
        <v>1338</v>
      </c>
      <c r="M1748">
        <v>26.8</v>
      </c>
      <c r="N1748">
        <v>1627</v>
      </c>
      <c r="O1748" t="s">
        <v>24</v>
      </c>
      <c r="P1748">
        <v>0</v>
      </c>
      <c r="Q1748">
        <v>708377</v>
      </c>
      <c r="R1748" t="s">
        <v>1472</v>
      </c>
      <c r="S1748" s="1">
        <v>10318</v>
      </c>
      <c r="T1748">
        <v>9.6999999999999993</v>
      </c>
      <c r="U1748" s="2">
        <v>0.09</v>
      </c>
      <c r="V1748" s="3">
        <v>0.22</v>
      </c>
      <c r="W1748" s="3">
        <v>0.78</v>
      </c>
      <c r="X1748" t="s">
        <v>2023</v>
      </c>
      <c r="Y1748" t="b">
        <v>0</v>
      </c>
    </row>
    <row r="1749" spans="1:25" x14ac:dyDescent="0.25">
      <c r="A1749" t="s">
        <v>1646</v>
      </c>
      <c r="B1749" t="s">
        <v>2024</v>
      </c>
      <c r="C1749" t="s">
        <v>1648</v>
      </c>
      <c r="D1749">
        <v>18670</v>
      </c>
      <c r="E1749">
        <v>15</v>
      </c>
      <c r="F1749">
        <v>1753</v>
      </c>
      <c r="G1749">
        <v>4.5999999999999996</v>
      </c>
      <c r="H1749">
        <v>1904</v>
      </c>
      <c r="I1749">
        <v>14.8</v>
      </c>
      <c r="J1749">
        <v>1770</v>
      </c>
      <c r="K1749">
        <v>19.2</v>
      </c>
      <c r="L1749">
        <v>1577</v>
      </c>
      <c r="M1749">
        <v>32.4</v>
      </c>
      <c r="N1749">
        <v>1409</v>
      </c>
      <c r="O1749" t="s">
        <v>24</v>
      </c>
      <c r="P1749">
        <v>0</v>
      </c>
      <c r="Q1749">
        <v>621693</v>
      </c>
      <c r="R1749" t="s">
        <v>904</v>
      </c>
      <c r="S1749" s="1">
        <v>17877</v>
      </c>
      <c r="T1749">
        <v>17.8</v>
      </c>
      <c r="U1749" s="2">
        <v>0</v>
      </c>
      <c r="V1749" s="3">
        <v>0.44</v>
      </c>
      <c r="W1749" s="3">
        <v>0.56000000000000005</v>
      </c>
      <c r="X1749" t="s">
        <v>2024</v>
      </c>
      <c r="Y1749" t="b">
        <v>0</v>
      </c>
    </row>
    <row r="1750" spans="1:25" x14ac:dyDescent="0.25">
      <c r="A1750" t="s">
        <v>1646</v>
      </c>
      <c r="B1750" t="s">
        <v>2025</v>
      </c>
      <c r="C1750" t="s">
        <v>1648</v>
      </c>
      <c r="D1750">
        <v>18680</v>
      </c>
      <c r="E1750">
        <v>16.7</v>
      </c>
      <c r="F1750">
        <v>1655</v>
      </c>
      <c r="G1750">
        <v>10.199999999999999</v>
      </c>
      <c r="H1750">
        <v>1629</v>
      </c>
      <c r="I1750">
        <v>22.3</v>
      </c>
      <c r="J1750">
        <v>1630</v>
      </c>
      <c r="K1750">
        <v>42.3</v>
      </c>
      <c r="L1750">
        <v>933</v>
      </c>
      <c r="M1750">
        <v>25.3</v>
      </c>
      <c r="N1750">
        <v>1693</v>
      </c>
      <c r="O1750" t="s">
        <v>24</v>
      </c>
      <c r="P1750">
        <v>0</v>
      </c>
      <c r="Q1750">
        <v>623778</v>
      </c>
      <c r="R1750" t="s">
        <v>319</v>
      </c>
      <c r="S1750" s="1">
        <v>39007</v>
      </c>
      <c r="T1750">
        <v>15.3</v>
      </c>
      <c r="U1750" s="2">
        <v>0.01</v>
      </c>
      <c r="V1750" s="3">
        <v>0.3</v>
      </c>
      <c r="W1750" s="3">
        <v>0.7</v>
      </c>
      <c r="X1750" t="s">
        <v>2025</v>
      </c>
      <c r="Y1750" t="b">
        <v>0</v>
      </c>
    </row>
    <row r="1751" spans="1:25" x14ac:dyDescent="0.25">
      <c r="A1751" t="s">
        <v>1646</v>
      </c>
      <c r="B1751" t="s">
        <v>2026</v>
      </c>
      <c r="C1751" t="s">
        <v>1648</v>
      </c>
      <c r="D1751">
        <v>18690</v>
      </c>
      <c r="E1751">
        <v>17.399999999999999</v>
      </c>
      <c r="F1751">
        <v>1603</v>
      </c>
      <c r="G1751">
        <v>12.7</v>
      </c>
      <c r="H1751">
        <v>1340</v>
      </c>
      <c r="I1751">
        <v>33.9</v>
      </c>
      <c r="J1751">
        <v>1355</v>
      </c>
      <c r="K1751">
        <v>37.200000000000003</v>
      </c>
      <c r="L1751">
        <v>1040</v>
      </c>
      <c r="M1751">
        <v>26.7</v>
      </c>
      <c r="N1751">
        <v>1632</v>
      </c>
      <c r="O1751" t="s">
        <v>24</v>
      </c>
      <c r="P1751">
        <v>0</v>
      </c>
      <c r="Q1751">
        <v>609231</v>
      </c>
      <c r="R1751" t="s">
        <v>65</v>
      </c>
      <c r="S1751" s="1">
        <v>23162</v>
      </c>
      <c r="T1751">
        <v>16</v>
      </c>
      <c r="U1751" s="2">
        <v>0.05</v>
      </c>
      <c r="V1751" s="3">
        <v>0.36</v>
      </c>
      <c r="W1751" s="3">
        <v>0.64</v>
      </c>
      <c r="X1751" t="s">
        <v>2026</v>
      </c>
      <c r="Y1751" t="b">
        <v>0</v>
      </c>
    </row>
    <row r="1752" spans="1:25" x14ac:dyDescent="0.25">
      <c r="A1752" t="s">
        <v>1646</v>
      </c>
      <c r="B1752" t="s">
        <v>2027</v>
      </c>
      <c r="C1752" t="s">
        <v>1648</v>
      </c>
      <c r="D1752">
        <v>18700</v>
      </c>
      <c r="E1752">
        <v>20.2</v>
      </c>
      <c r="F1752">
        <v>1362</v>
      </c>
      <c r="G1752">
        <v>14.7</v>
      </c>
      <c r="H1752">
        <v>1150</v>
      </c>
      <c r="I1752">
        <v>28.6</v>
      </c>
      <c r="J1752">
        <v>1481</v>
      </c>
      <c r="K1752">
        <v>23.9</v>
      </c>
      <c r="L1752">
        <v>1372</v>
      </c>
      <c r="M1752">
        <v>24.2</v>
      </c>
      <c r="N1752">
        <v>1732</v>
      </c>
      <c r="O1752" t="s">
        <v>24</v>
      </c>
      <c r="P1752">
        <v>0</v>
      </c>
      <c r="Q1752">
        <v>131773</v>
      </c>
      <c r="R1752" t="s">
        <v>359</v>
      </c>
      <c r="S1752" s="1">
        <v>60755</v>
      </c>
      <c r="T1752">
        <v>16.3</v>
      </c>
      <c r="U1752" s="2">
        <v>0.01</v>
      </c>
      <c r="V1752" s="3">
        <v>0.67</v>
      </c>
      <c r="W1752" s="3">
        <v>0.33</v>
      </c>
      <c r="X1752" t="s">
        <v>2027</v>
      </c>
      <c r="Y1752" t="b">
        <v>0</v>
      </c>
    </row>
    <row r="1753" spans="1:25" x14ac:dyDescent="0.25">
      <c r="A1753" t="s">
        <v>1646</v>
      </c>
      <c r="B1753" t="s">
        <v>2028</v>
      </c>
      <c r="C1753" t="s">
        <v>1648</v>
      </c>
      <c r="D1753">
        <v>18710</v>
      </c>
      <c r="E1753">
        <v>15</v>
      </c>
      <c r="F1753">
        <v>1754</v>
      </c>
      <c r="G1753">
        <v>11</v>
      </c>
      <c r="H1753">
        <v>1530</v>
      </c>
      <c r="I1753">
        <v>28.5</v>
      </c>
      <c r="J1753">
        <v>1485</v>
      </c>
      <c r="K1753">
        <v>21.3</v>
      </c>
      <c r="L1753">
        <v>1468</v>
      </c>
      <c r="M1753">
        <v>38.1</v>
      </c>
      <c r="N1753">
        <v>1189</v>
      </c>
      <c r="O1753" t="s">
        <v>24</v>
      </c>
      <c r="P1753">
        <v>0</v>
      </c>
      <c r="Q1753">
        <v>690040</v>
      </c>
      <c r="R1753" t="s">
        <v>971</v>
      </c>
      <c r="S1753" s="1">
        <v>18956</v>
      </c>
      <c r="T1753">
        <v>16.8</v>
      </c>
      <c r="U1753" s="2">
        <v>0.03</v>
      </c>
      <c r="V1753" s="3">
        <v>0.42</v>
      </c>
      <c r="W1753" s="3">
        <v>0.57999999999999996</v>
      </c>
      <c r="X1753" t="s">
        <v>2028</v>
      </c>
      <c r="Y1753" t="b">
        <v>0</v>
      </c>
    </row>
    <row r="1754" spans="1:25" x14ac:dyDescent="0.25">
      <c r="A1754" t="s">
        <v>1646</v>
      </c>
      <c r="B1754" t="s">
        <v>2029</v>
      </c>
      <c r="C1754" t="s">
        <v>1648</v>
      </c>
      <c r="D1754">
        <v>18720</v>
      </c>
      <c r="E1754">
        <v>19.8</v>
      </c>
      <c r="F1754">
        <v>1395</v>
      </c>
      <c r="G1754">
        <v>10.5</v>
      </c>
      <c r="H1754">
        <v>1594</v>
      </c>
      <c r="I1754">
        <v>12.7</v>
      </c>
      <c r="J1754">
        <v>1805</v>
      </c>
      <c r="K1754">
        <v>23.9</v>
      </c>
      <c r="L1754">
        <v>1373</v>
      </c>
      <c r="M1754">
        <v>43.1</v>
      </c>
      <c r="N1754">
        <v>1018</v>
      </c>
      <c r="O1754" t="s">
        <v>24</v>
      </c>
      <c r="P1754">
        <v>0</v>
      </c>
      <c r="Q1754">
        <v>621696</v>
      </c>
      <c r="R1754" t="s">
        <v>560</v>
      </c>
      <c r="S1754" s="1">
        <v>10775</v>
      </c>
      <c r="T1754">
        <v>11.1</v>
      </c>
      <c r="U1754" s="2">
        <v>0</v>
      </c>
      <c r="V1754" s="3">
        <v>0.61</v>
      </c>
      <c r="W1754" s="3">
        <v>0.39</v>
      </c>
      <c r="X1754" t="s">
        <v>2029</v>
      </c>
      <c r="Y1754" t="b">
        <v>0</v>
      </c>
    </row>
    <row r="1755" spans="1:25" x14ac:dyDescent="0.25">
      <c r="A1755" t="s">
        <v>1646</v>
      </c>
      <c r="B1755" t="s">
        <v>2030</v>
      </c>
      <c r="C1755" t="s">
        <v>1648</v>
      </c>
      <c r="D1755">
        <v>18730</v>
      </c>
      <c r="E1755">
        <v>17.100000000000001</v>
      </c>
      <c r="F1755">
        <v>1619</v>
      </c>
      <c r="G1755">
        <v>8.6</v>
      </c>
      <c r="H1755">
        <v>1848</v>
      </c>
      <c r="I1755">
        <v>33.700000000000003</v>
      </c>
      <c r="J1755">
        <v>1359</v>
      </c>
      <c r="K1755">
        <v>17.5</v>
      </c>
      <c r="L1755">
        <v>1705</v>
      </c>
      <c r="M1755">
        <v>32.1</v>
      </c>
      <c r="N1755">
        <v>1425</v>
      </c>
      <c r="O1755" t="s">
        <v>24</v>
      </c>
      <c r="P1755">
        <v>0</v>
      </c>
      <c r="Q1755">
        <v>624285</v>
      </c>
      <c r="R1755" t="s">
        <v>469</v>
      </c>
      <c r="S1755" s="1">
        <v>22547</v>
      </c>
      <c r="T1755">
        <v>15.2</v>
      </c>
      <c r="U1755" s="2">
        <v>0.09</v>
      </c>
      <c r="V1755" s="3">
        <v>0.45</v>
      </c>
      <c r="W1755" s="3">
        <v>0.55000000000000004</v>
      </c>
      <c r="X1755" t="s">
        <v>2030</v>
      </c>
      <c r="Y1755" t="b">
        <v>0</v>
      </c>
    </row>
    <row r="1756" spans="1:25" x14ac:dyDescent="0.25">
      <c r="A1756" t="s">
        <v>1646</v>
      </c>
      <c r="B1756" t="s">
        <v>2031</v>
      </c>
      <c r="C1756" t="s">
        <v>1648</v>
      </c>
      <c r="D1756">
        <v>18740</v>
      </c>
      <c r="E1756">
        <v>18.100000000000001</v>
      </c>
      <c r="F1756">
        <v>1545</v>
      </c>
      <c r="G1756">
        <v>9.1</v>
      </c>
      <c r="H1756">
        <v>1788</v>
      </c>
      <c r="I1756">
        <v>18.899999999999999</v>
      </c>
      <c r="J1756">
        <v>1704</v>
      </c>
      <c r="K1756">
        <v>29.8</v>
      </c>
      <c r="L1756">
        <v>1189</v>
      </c>
      <c r="M1756">
        <v>23.1</v>
      </c>
      <c r="N1756">
        <v>1776</v>
      </c>
      <c r="O1756" t="s">
        <v>24</v>
      </c>
      <c r="P1756">
        <v>0</v>
      </c>
      <c r="Q1756">
        <v>609564</v>
      </c>
      <c r="R1756" t="s">
        <v>65</v>
      </c>
      <c r="S1756" s="1">
        <v>13004</v>
      </c>
      <c r="T1756">
        <v>32.200000000000003</v>
      </c>
      <c r="U1756" s="2">
        <v>0.02</v>
      </c>
      <c r="V1756" s="3">
        <v>0.43</v>
      </c>
      <c r="W1756" s="3">
        <v>0.56999999999999995</v>
      </c>
      <c r="X1756" t="s">
        <v>2031</v>
      </c>
      <c r="Y1756" t="b">
        <v>0</v>
      </c>
    </row>
    <row r="1757" spans="1:25" x14ac:dyDescent="0.25">
      <c r="A1757" t="s">
        <v>1646</v>
      </c>
      <c r="B1757" t="s">
        <v>2032</v>
      </c>
      <c r="C1757" t="s">
        <v>1648</v>
      </c>
      <c r="D1757">
        <v>18750</v>
      </c>
      <c r="E1757">
        <v>17.600000000000001</v>
      </c>
      <c r="F1757">
        <v>1590</v>
      </c>
      <c r="G1757">
        <v>12</v>
      </c>
      <c r="H1757">
        <v>1412</v>
      </c>
      <c r="I1757">
        <v>13.9</v>
      </c>
      <c r="J1757">
        <v>1785</v>
      </c>
      <c r="K1757">
        <v>43.6</v>
      </c>
      <c r="L1757">
        <v>913</v>
      </c>
      <c r="M1757">
        <v>28.6</v>
      </c>
      <c r="N1757">
        <v>1557</v>
      </c>
      <c r="O1757" t="s">
        <v>24</v>
      </c>
      <c r="P1757">
        <v>0</v>
      </c>
      <c r="Q1757">
        <v>587859</v>
      </c>
      <c r="R1757" t="s">
        <v>65</v>
      </c>
      <c r="S1757" s="1">
        <v>7479</v>
      </c>
      <c r="T1757">
        <v>26.8</v>
      </c>
      <c r="U1757" s="2">
        <v>0.02</v>
      </c>
      <c r="V1757" s="3">
        <v>0.24</v>
      </c>
      <c r="W1757" s="3">
        <v>0.76</v>
      </c>
      <c r="X1757" t="s">
        <v>2032</v>
      </c>
      <c r="Y1757" t="b">
        <v>0</v>
      </c>
    </row>
    <row r="1758" spans="1:25" x14ac:dyDescent="0.25">
      <c r="A1758" t="s">
        <v>1646</v>
      </c>
      <c r="B1758" t="s">
        <v>2033</v>
      </c>
      <c r="C1758" t="s">
        <v>1648</v>
      </c>
      <c r="D1758">
        <v>18760</v>
      </c>
      <c r="E1758">
        <v>14.9</v>
      </c>
      <c r="F1758">
        <v>1763</v>
      </c>
      <c r="G1758">
        <v>9</v>
      </c>
      <c r="H1758">
        <v>1805</v>
      </c>
      <c r="I1758">
        <v>12.1</v>
      </c>
      <c r="J1758">
        <v>1820</v>
      </c>
      <c r="K1758">
        <v>56.4</v>
      </c>
      <c r="L1758">
        <v>713</v>
      </c>
      <c r="M1758">
        <v>21.9</v>
      </c>
      <c r="N1758">
        <v>1812</v>
      </c>
      <c r="O1758" t="s">
        <v>24</v>
      </c>
      <c r="P1758">
        <v>0</v>
      </c>
      <c r="Q1758">
        <v>589262</v>
      </c>
      <c r="R1758" t="s">
        <v>65</v>
      </c>
      <c r="S1758" s="1">
        <v>9837</v>
      </c>
      <c r="T1758">
        <v>28.7</v>
      </c>
      <c r="U1758" s="2">
        <v>0.03</v>
      </c>
      <c r="V1758" s="3">
        <v>0.14000000000000001</v>
      </c>
      <c r="W1758" s="3">
        <v>0.86</v>
      </c>
      <c r="X1758" t="s">
        <v>2033</v>
      </c>
      <c r="Y1758" t="b">
        <v>0</v>
      </c>
    </row>
    <row r="1759" spans="1:25" x14ac:dyDescent="0.25">
      <c r="A1759" t="s">
        <v>1646</v>
      </c>
      <c r="B1759" t="s">
        <v>2034</v>
      </c>
      <c r="C1759" t="s">
        <v>1648</v>
      </c>
      <c r="D1759">
        <v>18770</v>
      </c>
      <c r="E1759">
        <v>22.2</v>
      </c>
      <c r="F1759">
        <v>1216</v>
      </c>
      <c r="G1759">
        <v>11</v>
      </c>
      <c r="H1759">
        <v>1531</v>
      </c>
      <c r="I1759">
        <v>18.899999999999999</v>
      </c>
      <c r="J1759">
        <v>1705</v>
      </c>
      <c r="K1759">
        <v>40</v>
      </c>
      <c r="L1759">
        <v>979</v>
      </c>
      <c r="M1759">
        <v>38.5</v>
      </c>
      <c r="N1759">
        <v>1171</v>
      </c>
      <c r="O1759" t="s">
        <v>24</v>
      </c>
      <c r="P1759">
        <v>0</v>
      </c>
      <c r="Q1759">
        <v>131380</v>
      </c>
      <c r="R1759" t="s">
        <v>156</v>
      </c>
      <c r="S1759" s="1">
        <v>6452</v>
      </c>
      <c r="T1759">
        <v>12.1</v>
      </c>
      <c r="U1759" s="2">
        <v>0.14000000000000001</v>
      </c>
      <c r="V1759" s="3">
        <v>0.28999999999999998</v>
      </c>
      <c r="W1759" s="3">
        <v>0.71</v>
      </c>
      <c r="X1759" t="s">
        <v>2034</v>
      </c>
      <c r="Y1759" t="b">
        <v>1</v>
      </c>
    </row>
    <row r="1760" spans="1:25" x14ac:dyDescent="0.25">
      <c r="A1760" t="s">
        <v>1646</v>
      </c>
      <c r="B1760" t="s">
        <v>2035</v>
      </c>
      <c r="C1760" t="s">
        <v>1648</v>
      </c>
      <c r="D1760">
        <v>18780</v>
      </c>
      <c r="E1760">
        <v>28.8</v>
      </c>
      <c r="F1760">
        <v>755</v>
      </c>
      <c r="G1760">
        <v>13.4</v>
      </c>
      <c r="H1760">
        <v>1274</v>
      </c>
      <c r="I1760">
        <v>21.3</v>
      </c>
      <c r="J1760">
        <v>1654</v>
      </c>
      <c r="K1760">
        <v>46.7</v>
      </c>
      <c r="L1760">
        <v>870</v>
      </c>
      <c r="M1760">
        <v>26.6</v>
      </c>
      <c r="N1760">
        <v>1636</v>
      </c>
      <c r="O1760" t="s">
        <v>24</v>
      </c>
      <c r="P1760">
        <v>0</v>
      </c>
      <c r="Q1760">
        <v>131538</v>
      </c>
      <c r="R1760" t="s">
        <v>65</v>
      </c>
      <c r="S1760" s="1">
        <v>5998</v>
      </c>
      <c r="T1760">
        <v>8</v>
      </c>
      <c r="U1760" s="2">
        <v>0.02</v>
      </c>
      <c r="V1760" s="3">
        <v>0.38</v>
      </c>
      <c r="W1760" s="3">
        <v>0.62</v>
      </c>
      <c r="X1760" t="s">
        <v>2035</v>
      </c>
      <c r="Y1760" t="b">
        <v>0</v>
      </c>
    </row>
    <row r="1761" spans="1:25" x14ac:dyDescent="0.25">
      <c r="A1761" t="s">
        <v>1646</v>
      </c>
      <c r="B1761" t="s">
        <v>2036</v>
      </c>
      <c r="C1761" t="s">
        <v>1648</v>
      </c>
      <c r="D1761">
        <v>18790</v>
      </c>
      <c r="E1761">
        <v>25</v>
      </c>
      <c r="F1761">
        <v>1008</v>
      </c>
      <c r="G1761">
        <v>9.5</v>
      </c>
      <c r="H1761">
        <v>1720</v>
      </c>
      <c r="I1761">
        <v>9.5</v>
      </c>
      <c r="J1761">
        <v>1861</v>
      </c>
      <c r="K1761">
        <v>27</v>
      </c>
      <c r="L1761">
        <v>1260</v>
      </c>
      <c r="M1761">
        <v>21.8</v>
      </c>
      <c r="N1761">
        <v>1816</v>
      </c>
      <c r="O1761" t="s">
        <v>24</v>
      </c>
      <c r="P1761">
        <v>0</v>
      </c>
      <c r="Q1761">
        <v>609381</v>
      </c>
      <c r="R1761" t="s">
        <v>65</v>
      </c>
      <c r="S1761" s="1">
        <v>1864</v>
      </c>
      <c r="T1761">
        <v>9.5</v>
      </c>
      <c r="U1761" s="2">
        <v>0.02</v>
      </c>
      <c r="V1761" s="3">
        <v>0.31</v>
      </c>
      <c r="W1761" s="3">
        <v>0.69</v>
      </c>
      <c r="X1761" t="s">
        <v>2036</v>
      </c>
      <c r="Y1761" t="b">
        <v>0</v>
      </c>
    </row>
    <row r="1762" spans="1:25" x14ac:dyDescent="0.25">
      <c r="A1762" t="s">
        <v>1646</v>
      </c>
      <c r="B1762" t="s">
        <v>2037</v>
      </c>
      <c r="C1762" t="s">
        <v>1648</v>
      </c>
      <c r="D1762">
        <v>18800</v>
      </c>
      <c r="E1762">
        <v>14.4</v>
      </c>
      <c r="F1762">
        <v>1784</v>
      </c>
      <c r="G1762">
        <v>9.1999999999999993</v>
      </c>
      <c r="H1762">
        <v>1770</v>
      </c>
      <c r="I1762">
        <v>8.6999999999999993</v>
      </c>
      <c r="J1762">
        <v>1872</v>
      </c>
      <c r="K1762">
        <v>19.600000000000001</v>
      </c>
      <c r="L1762">
        <v>1556</v>
      </c>
      <c r="M1762">
        <v>36</v>
      </c>
      <c r="N1762">
        <v>1280</v>
      </c>
      <c r="O1762" t="s">
        <v>24</v>
      </c>
      <c r="P1762">
        <v>0</v>
      </c>
      <c r="Q1762">
        <v>131682</v>
      </c>
      <c r="R1762" t="s">
        <v>65</v>
      </c>
      <c r="S1762" s="1">
        <v>30662</v>
      </c>
      <c r="T1762">
        <v>23.5</v>
      </c>
      <c r="U1762" s="2">
        <v>0.05</v>
      </c>
      <c r="V1762" s="3">
        <v>0.42</v>
      </c>
      <c r="W1762" s="3">
        <v>0.57999999999999996</v>
      </c>
      <c r="X1762" t="s">
        <v>2037</v>
      </c>
      <c r="Y1762" t="b">
        <v>0</v>
      </c>
    </row>
    <row r="1763" spans="1:25" x14ac:dyDescent="0.25">
      <c r="A1763" t="s">
        <v>1646</v>
      </c>
      <c r="B1763" t="s">
        <v>2038</v>
      </c>
      <c r="C1763" t="s">
        <v>1648</v>
      </c>
      <c r="D1763">
        <v>18810</v>
      </c>
      <c r="E1763">
        <v>11.6</v>
      </c>
      <c r="F1763">
        <v>1886</v>
      </c>
      <c r="G1763">
        <v>9</v>
      </c>
      <c r="H1763">
        <v>1806</v>
      </c>
      <c r="I1763">
        <v>5.0999999999999996</v>
      </c>
      <c r="J1763">
        <v>1900</v>
      </c>
      <c r="K1763">
        <v>17.600000000000001</v>
      </c>
      <c r="L1763">
        <v>1695</v>
      </c>
      <c r="M1763">
        <v>19</v>
      </c>
      <c r="N1763">
        <v>1885</v>
      </c>
      <c r="O1763" t="s">
        <v>24</v>
      </c>
      <c r="P1763">
        <v>0</v>
      </c>
      <c r="Q1763">
        <v>624210</v>
      </c>
      <c r="R1763" t="s">
        <v>156</v>
      </c>
      <c r="S1763" s="1">
        <v>18428</v>
      </c>
      <c r="T1763">
        <v>35</v>
      </c>
      <c r="U1763" s="2">
        <v>0.03</v>
      </c>
      <c r="V1763" s="3">
        <v>0.6</v>
      </c>
      <c r="W1763" s="3">
        <v>0.4</v>
      </c>
      <c r="X1763" t="s">
        <v>2038</v>
      </c>
      <c r="Y1763" t="b">
        <v>1</v>
      </c>
    </row>
    <row r="1764" spans="1:25" x14ac:dyDescent="0.25">
      <c r="A1764" t="s">
        <v>1646</v>
      </c>
      <c r="B1764" t="s">
        <v>2039</v>
      </c>
      <c r="C1764" t="s">
        <v>1648</v>
      </c>
      <c r="D1764">
        <v>18820</v>
      </c>
      <c r="E1764">
        <v>19.3</v>
      </c>
      <c r="F1764">
        <v>1447</v>
      </c>
      <c r="G1764">
        <v>10.199999999999999</v>
      </c>
      <c r="H1764">
        <v>1630</v>
      </c>
      <c r="I1764">
        <v>8.1</v>
      </c>
      <c r="J1764">
        <v>1880</v>
      </c>
      <c r="K1764">
        <v>25.6</v>
      </c>
      <c r="L1764">
        <v>1313</v>
      </c>
      <c r="M1764">
        <v>22.7</v>
      </c>
      <c r="N1764">
        <v>1783</v>
      </c>
      <c r="O1764" t="s">
        <v>24</v>
      </c>
      <c r="P1764">
        <v>0</v>
      </c>
      <c r="Q1764">
        <v>724954</v>
      </c>
      <c r="R1764" t="s">
        <v>156</v>
      </c>
      <c r="S1764" s="1">
        <v>24187</v>
      </c>
      <c r="T1764">
        <v>12.6</v>
      </c>
      <c r="U1764" s="2">
        <v>0.05</v>
      </c>
      <c r="V1764" s="3">
        <v>0.37</v>
      </c>
      <c r="W1764" s="3">
        <v>0.63</v>
      </c>
      <c r="X1764" t="s">
        <v>2039</v>
      </c>
      <c r="Y1764" t="b">
        <v>1</v>
      </c>
    </row>
    <row r="1765" spans="1:25" x14ac:dyDescent="0.25">
      <c r="A1765" t="s">
        <v>1646</v>
      </c>
      <c r="B1765" t="s">
        <v>2040</v>
      </c>
      <c r="C1765" t="s">
        <v>1648</v>
      </c>
      <c r="D1765">
        <v>18830</v>
      </c>
      <c r="E1765">
        <v>23</v>
      </c>
      <c r="F1765">
        <v>1155</v>
      </c>
      <c r="G1765">
        <v>8</v>
      </c>
      <c r="H1765">
        <v>1881</v>
      </c>
      <c r="I1765">
        <v>17.100000000000001</v>
      </c>
      <c r="J1765">
        <v>1730</v>
      </c>
      <c r="K1765">
        <v>16.7</v>
      </c>
      <c r="L1765">
        <v>1788</v>
      </c>
      <c r="M1765">
        <v>29.7</v>
      </c>
      <c r="N1765">
        <v>1509</v>
      </c>
      <c r="O1765" t="s">
        <v>24</v>
      </c>
      <c r="P1765">
        <v>0</v>
      </c>
      <c r="Q1765">
        <v>587820</v>
      </c>
      <c r="R1765" t="s">
        <v>156</v>
      </c>
      <c r="S1765" s="1">
        <v>12971</v>
      </c>
      <c r="T1765">
        <v>8.1999999999999993</v>
      </c>
      <c r="U1765" s="2">
        <v>0.11</v>
      </c>
      <c r="V1765" s="3">
        <v>0.38</v>
      </c>
      <c r="W1765" s="3">
        <v>0.62</v>
      </c>
      <c r="X1765" t="s">
        <v>2040</v>
      </c>
      <c r="Y1765" t="b">
        <v>1</v>
      </c>
    </row>
    <row r="1766" spans="1:25" x14ac:dyDescent="0.25">
      <c r="A1766" t="s">
        <v>1646</v>
      </c>
      <c r="B1766" t="s">
        <v>2041</v>
      </c>
      <c r="C1766" t="s">
        <v>1648</v>
      </c>
      <c r="D1766">
        <v>18840</v>
      </c>
      <c r="E1766">
        <v>17.8</v>
      </c>
      <c r="F1766">
        <v>1574</v>
      </c>
      <c r="G1766">
        <v>14.3</v>
      </c>
      <c r="H1766">
        <v>1183</v>
      </c>
      <c r="I1766">
        <v>25</v>
      </c>
      <c r="J1766">
        <v>1563</v>
      </c>
      <c r="K1766">
        <v>21.8</v>
      </c>
      <c r="L1766">
        <v>1449</v>
      </c>
      <c r="M1766">
        <v>41.8</v>
      </c>
      <c r="N1766">
        <v>1061</v>
      </c>
      <c r="O1766" t="s">
        <v>24</v>
      </c>
      <c r="P1766">
        <v>0</v>
      </c>
      <c r="Q1766">
        <v>625659</v>
      </c>
      <c r="R1766" t="s">
        <v>359</v>
      </c>
      <c r="S1766" s="1">
        <v>17316</v>
      </c>
      <c r="T1766">
        <v>16.600000000000001</v>
      </c>
      <c r="U1766" s="2">
        <v>0.04</v>
      </c>
      <c r="V1766" s="3">
        <v>0.66</v>
      </c>
      <c r="W1766" s="3">
        <v>0.34</v>
      </c>
      <c r="X1766" t="s">
        <v>2041</v>
      </c>
      <c r="Y1766" t="b">
        <v>0</v>
      </c>
    </row>
    <row r="1767" spans="1:25" x14ac:dyDescent="0.25">
      <c r="A1767" t="s">
        <v>1646</v>
      </c>
      <c r="B1767" t="s">
        <v>2042</v>
      </c>
      <c r="C1767" t="s">
        <v>1648</v>
      </c>
      <c r="D1767">
        <v>18850</v>
      </c>
      <c r="E1767">
        <v>11.4</v>
      </c>
      <c r="F1767">
        <v>1891</v>
      </c>
      <c r="G1767">
        <v>10.4</v>
      </c>
      <c r="H1767">
        <v>1604</v>
      </c>
      <c r="I1767">
        <v>14.3</v>
      </c>
      <c r="J1767">
        <v>1780</v>
      </c>
      <c r="K1767">
        <v>19</v>
      </c>
      <c r="L1767">
        <v>1593</v>
      </c>
      <c r="M1767">
        <v>32.1</v>
      </c>
      <c r="N1767">
        <v>1426</v>
      </c>
      <c r="O1767" t="s">
        <v>24</v>
      </c>
      <c r="P1767">
        <v>0</v>
      </c>
      <c r="Q1767">
        <v>689080</v>
      </c>
      <c r="R1767" t="s">
        <v>469</v>
      </c>
      <c r="S1767" s="1">
        <v>19043</v>
      </c>
      <c r="T1767">
        <v>27.4</v>
      </c>
      <c r="U1767" s="2">
        <v>0.11</v>
      </c>
      <c r="V1767" s="3">
        <v>0.49</v>
      </c>
      <c r="W1767" s="3">
        <v>0.51</v>
      </c>
      <c r="X1767" t="s">
        <v>2042</v>
      </c>
      <c r="Y1767" t="b">
        <v>0</v>
      </c>
    </row>
    <row r="1768" spans="1:25" x14ac:dyDescent="0.25">
      <c r="A1768" t="s">
        <v>1646</v>
      </c>
      <c r="B1768" t="s">
        <v>2043</v>
      </c>
      <c r="C1768" t="s">
        <v>1648</v>
      </c>
      <c r="D1768">
        <v>18860</v>
      </c>
      <c r="E1768">
        <v>20.399999999999999</v>
      </c>
      <c r="F1768">
        <v>1345</v>
      </c>
      <c r="G1768">
        <v>12.6</v>
      </c>
      <c r="H1768">
        <v>1353</v>
      </c>
      <c r="I1768">
        <v>9.1</v>
      </c>
      <c r="J1768">
        <v>1866</v>
      </c>
      <c r="K1768">
        <v>27.7</v>
      </c>
      <c r="L1768">
        <v>1246</v>
      </c>
      <c r="M1768">
        <v>29.1</v>
      </c>
      <c r="N1768">
        <v>1538</v>
      </c>
      <c r="O1768" t="s">
        <v>24</v>
      </c>
      <c r="P1768">
        <v>0</v>
      </c>
      <c r="Q1768">
        <v>589184</v>
      </c>
      <c r="R1768" t="s">
        <v>65</v>
      </c>
      <c r="S1768" s="1">
        <v>4805</v>
      </c>
      <c r="T1768">
        <v>13.7</v>
      </c>
      <c r="U1768" s="2">
        <v>0.04</v>
      </c>
      <c r="V1768" s="3">
        <v>0.37</v>
      </c>
      <c r="W1768" s="3">
        <v>0.63</v>
      </c>
      <c r="X1768" t="s">
        <v>2043</v>
      </c>
      <c r="Y1768" t="b">
        <v>0</v>
      </c>
    </row>
    <row r="1769" spans="1:25" x14ac:dyDescent="0.25">
      <c r="A1769" t="s">
        <v>1646</v>
      </c>
      <c r="B1769" t="s">
        <v>2044</v>
      </c>
      <c r="C1769" t="s">
        <v>1648</v>
      </c>
      <c r="D1769">
        <v>18870</v>
      </c>
      <c r="E1769">
        <v>22.2</v>
      </c>
      <c r="F1769">
        <v>1217</v>
      </c>
      <c r="G1769">
        <v>8.9</v>
      </c>
      <c r="H1769">
        <v>1817</v>
      </c>
      <c r="I1769">
        <v>4.7</v>
      </c>
      <c r="J1769">
        <v>1901</v>
      </c>
      <c r="K1769">
        <v>16.2</v>
      </c>
      <c r="L1769">
        <v>1844</v>
      </c>
      <c r="M1769">
        <v>45.2</v>
      </c>
      <c r="N1769">
        <v>956</v>
      </c>
      <c r="O1769" t="s">
        <v>24</v>
      </c>
      <c r="P1769">
        <v>0</v>
      </c>
      <c r="Q1769">
        <v>131679</v>
      </c>
      <c r="R1769" t="s">
        <v>572</v>
      </c>
      <c r="S1769" s="1">
        <v>14460</v>
      </c>
      <c r="T1769">
        <v>11.3</v>
      </c>
      <c r="U1769" s="2">
        <v>0.13</v>
      </c>
      <c r="V1769" s="3">
        <v>0.53</v>
      </c>
      <c r="W1769" s="3">
        <v>0.47</v>
      </c>
      <c r="X1769" t="s">
        <v>2044</v>
      </c>
      <c r="Y1769" t="b">
        <v>0</v>
      </c>
    </row>
    <row r="1770" spans="1:25" x14ac:dyDescent="0.25">
      <c r="A1770" t="s">
        <v>1646</v>
      </c>
      <c r="B1770" t="s">
        <v>2045</v>
      </c>
      <c r="C1770" t="s">
        <v>1648</v>
      </c>
      <c r="D1770">
        <v>18880</v>
      </c>
      <c r="E1770">
        <v>23.2</v>
      </c>
      <c r="F1770">
        <v>1143</v>
      </c>
      <c r="G1770">
        <v>8.6999999999999993</v>
      </c>
      <c r="H1770">
        <v>1836</v>
      </c>
      <c r="I1770">
        <v>12.2</v>
      </c>
      <c r="J1770">
        <v>1817</v>
      </c>
      <c r="K1770">
        <v>17.899999999999999</v>
      </c>
      <c r="L1770">
        <v>1678</v>
      </c>
      <c r="M1770">
        <v>40.6</v>
      </c>
      <c r="N1770">
        <v>1100</v>
      </c>
      <c r="O1770" t="s">
        <v>24</v>
      </c>
      <c r="P1770">
        <v>0</v>
      </c>
      <c r="Q1770">
        <v>623592</v>
      </c>
      <c r="R1770" t="s">
        <v>904</v>
      </c>
      <c r="S1770" s="1">
        <v>33442</v>
      </c>
      <c r="T1770">
        <v>8.9</v>
      </c>
      <c r="U1770" s="2">
        <v>0.01</v>
      </c>
      <c r="V1770" s="3">
        <v>0.5</v>
      </c>
      <c r="W1770" s="3">
        <v>0.5</v>
      </c>
      <c r="X1770" t="s">
        <v>2045</v>
      </c>
      <c r="Y1770" t="b">
        <v>0</v>
      </c>
    </row>
    <row r="1771" spans="1:25" x14ac:dyDescent="0.25">
      <c r="A1771" t="s">
        <v>1646</v>
      </c>
      <c r="B1771" t="s">
        <v>2046</v>
      </c>
      <c r="C1771" t="s">
        <v>1648</v>
      </c>
      <c r="D1771">
        <v>18890</v>
      </c>
      <c r="E1771">
        <v>15.4</v>
      </c>
      <c r="F1771">
        <v>1736</v>
      </c>
      <c r="G1771">
        <v>12.2</v>
      </c>
      <c r="H1771">
        <v>1394</v>
      </c>
      <c r="I1771">
        <v>22</v>
      </c>
      <c r="J1771">
        <v>1638</v>
      </c>
      <c r="K1771">
        <v>18.7</v>
      </c>
      <c r="L1771">
        <v>1614</v>
      </c>
      <c r="M1771">
        <v>47.8</v>
      </c>
      <c r="N1771">
        <v>872</v>
      </c>
      <c r="O1771" t="s">
        <v>24</v>
      </c>
      <c r="P1771">
        <v>0</v>
      </c>
      <c r="Q1771">
        <v>131453</v>
      </c>
      <c r="R1771" t="s">
        <v>560</v>
      </c>
      <c r="S1771" s="1">
        <v>16627</v>
      </c>
      <c r="T1771">
        <v>19</v>
      </c>
      <c r="U1771" s="2">
        <v>0.02</v>
      </c>
      <c r="V1771" s="3">
        <v>0.57999999999999996</v>
      </c>
      <c r="W1771" s="3">
        <v>0.42</v>
      </c>
      <c r="X1771" t="s">
        <v>2046</v>
      </c>
      <c r="Y1771" t="b">
        <v>0</v>
      </c>
    </row>
    <row r="1772" spans="1:25" x14ac:dyDescent="0.25">
      <c r="A1772" t="s">
        <v>1646</v>
      </c>
      <c r="B1772" t="s">
        <v>2047</v>
      </c>
      <c r="C1772" t="s">
        <v>1648</v>
      </c>
      <c r="D1772">
        <v>18900</v>
      </c>
      <c r="E1772">
        <v>21.7</v>
      </c>
      <c r="F1772">
        <v>1254</v>
      </c>
      <c r="G1772">
        <v>22.8</v>
      </c>
      <c r="H1772">
        <v>696</v>
      </c>
      <c r="I1772">
        <v>19.3</v>
      </c>
      <c r="J1772">
        <v>1695</v>
      </c>
      <c r="K1772">
        <v>45.4</v>
      </c>
      <c r="L1772">
        <v>889</v>
      </c>
      <c r="M1772">
        <v>21.4</v>
      </c>
      <c r="N1772">
        <v>1830</v>
      </c>
      <c r="O1772" t="s">
        <v>24</v>
      </c>
      <c r="P1772">
        <v>0</v>
      </c>
      <c r="Q1772">
        <v>624651</v>
      </c>
      <c r="R1772" t="s">
        <v>469</v>
      </c>
      <c r="S1772" s="1">
        <v>20317</v>
      </c>
      <c r="T1772">
        <v>17.5</v>
      </c>
      <c r="U1772" s="2">
        <v>0.03</v>
      </c>
      <c r="V1772" s="3">
        <v>0.47</v>
      </c>
      <c r="W1772" s="3">
        <v>0.53</v>
      </c>
      <c r="X1772" t="s">
        <v>2047</v>
      </c>
      <c r="Y1772" t="b">
        <v>0</v>
      </c>
    </row>
    <row r="1773" spans="1:25" x14ac:dyDescent="0.25">
      <c r="A1773" t="s">
        <v>1646</v>
      </c>
      <c r="B1773" t="s">
        <v>2048</v>
      </c>
      <c r="C1773" t="s">
        <v>1648</v>
      </c>
      <c r="D1773">
        <v>18910</v>
      </c>
      <c r="E1773">
        <v>13</v>
      </c>
      <c r="F1773">
        <v>1847</v>
      </c>
      <c r="G1773">
        <v>9.6</v>
      </c>
      <c r="H1773">
        <v>1704</v>
      </c>
      <c r="I1773">
        <v>35.4</v>
      </c>
      <c r="J1773">
        <v>1316</v>
      </c>
      <c r="K1773">
        <v>18.7</v>
      </c>
      <c r="L1773">
        <v>1615</v>
      </c>
      <c r="M1773">
        <v>44.1</v>
      </c>
      <c r="N1773">
        <v>986</v>
      </c>
      <c r="O1773" t="s">
        <v>24</v>
      </c>
      <c r="P1773">
        <v>0</v>
      </c>
      <c r="Q1773">
        <v>661639</v>
      </c>
      <c r="R1773" t="s">
        <v>519</v>
      </c>
      <c r="S1773" s="1">
        <v>5364</v>
      </c>
      <c r="T1773">
        <v>19.8</v>
      </c>
      <c r="U1773" s="2">
        <v>0.1</v>
      </c>
      <c r="V1773" s="3">
        <v>0.49</v>
      </c>
      <c r="W1773" s="3">
        <v>0.51</v>
      </c>
      <c r="X1773" t="s">
        <v>2048</v>
      </c>
      <c r="Y1773" t="b">
        <v>0</v>
      </c>
    </row>
    <row r="1774" spans="1:25" x14ac:dyDescent="0.25">
      <c r="A1774" t="s">
        <v>1646</v>
      </c>
      <c r="B1774" t="s">
        <v>2049</v>
      </c>
      <c r="C1774" t="s">
        <v>1648</v>
      </c>
      <c r="D1774">
        <v>18920</v>
      </c>
      <c r="E1774">
        <v>14.6</v>
      </c>
      <c r="F1774">
        <v>1775</v>
      </c>
      <c r="G1774">
        <v>11.2</v>
      </c>
      <c r="H1774">
        <v>1506</v>
      </c>
      <c r="I1774">
        <v>26.1</v>
      </c>
      <c r="J1774">
        <v>1541</v>
      </c>
      <c r="K1774">
        <v>26.2</v>
      </c>
      <c r="L1774">
        <v>1291</v>
      </c>
      <c r="M1774">
        <v>36.799999999999997</v>
      </c>
      <c r="N1774">
        <v>1253</v>
      </c>
      <c r="O1774" t="s">
        <v>24</v>
      </c>
      <c r="P1774">
        <v>0</v>
      </c>
      <c r="Q1774">
        <v>625911</v>
      </c>
      <c r="R1774" t="s">
        <v>737</v>
      </c>
      <c r="S1774" s="1">
        <v>83599</v>
      </c>
      <c r="T1774">
        <v>24.5</v>
      </c>
      <c r="U1774" s="2">
        <v>0.01</v>
      </c>
      <c r="V1774" s="3">
        <v>0.46</v>
      </c>
      <c r="W1774" s="3">
        <v>0.54</v>
      </c>
      <c r="X1774" t="s">
        <v>2050</v>
      </c>
      <c r="Y1774" t="b">
        <v>0</v>
      </c>
    </row>
    <row r="1775" spans="1:25" x14ac:dyDescent="0.25">
      <c r="A1775" t="s">
        <v>1646</v>
      </c>
      <c r="B1775" t="s">
        <v>2051</v>
      </c>
      <c r="C1775" t="s">
        <v>1648</v>
      </c>
      <c r="D1775">
        <v>18930</v>
      </c>
      <c r="E1775">
        <v>22.2</v>
      </c>
      <c r="F1775">
        <v>1219</v>
      </c>
      <c r="G1775">
        <v>7.6</v>
      </c>
      <c r="H1775">
        <v>1895</v>
      </c>
      <c r="I1775">
        <v>36</v>
      </c>
      <c r="J1775">
        <v>1301</v>
      </c>
      <c r="K1775">
        <v>16.7</v>
      </c>
      <c r="L1775">
        <v>1789</v>
      </c>
      <c r="M1775">
        <v>21.1</v>
      </c>
      <c r="N1775">
        <v>1839</v>
      </c>
      <c r="O1775" t="s">
        <v>24</v>
      </c>
      <c r="P1775">
        <v>0</v>
      </c>
      <c r="Q1775">
        <v>622230</v>
      </c>
      <c r="R1775" t="s">
        <v>296</v>
      </c>
      <c r="S1775" s="1">
        <v>7111</v>
      </c>
      <c r="T1775">
        <v>11.3</v>
      </c>
      <c r="U1775" s="2">
        <v>0.01</v>
      </c>
      <c r="V1775" s="3">
        <v>0.47</v>
      </c>
      <c r="W1775" s="3">
        <v>0.53</v>
      </c>
      <c r="X1775" t="s">
        <v>2051</v>
      </c>
      <c r="Y1775" t="b">
        <v>0</v>
      </c>
    </row>
    <row r="1776" spans="1:25" x14ac:dyDescent="0.25">
      <c r="A1776" t="s">
        <v>1646</v>
      </c>
      <c r="B1776" t="s">
        <v>2052</v>
      </c>
      <c r="C1776" t="s">
        <v>1648</v>
      </c>
      <c r="D1776">
        <v>18940</v>
      </c>
      <c r="E1776">
        <v>19</v>
      </c>
      <c r="F1776">
        <v>1469</v>
      </c>
      <c r="G1776">
        <v>9.9</v>
      </c>
      <c r="H1776">
        <v>1663</v>
      </c>
      <c r="I1776">
        <v>7.6</v>
      </c>
      <c r="J1776">
        <v>1886</v>
      </c>
      <c r="K1776">
        <v>16.600000000000001</v>
      </c>
      <c r="L1776">
        <v>1803</v>
      </c>
      <c r="M1776">
        <v>27.2</v>
      </c>
      <c r="N1776">
        <v>1609</v>
      </c>
      <c r="O1776" t="s">
        <v>24</v>
      </c>
      <c r="P1776">
        <v>0</v>
      </c>
      <c r="Q1776">
        <v>131801</v>
      </c>
      <c r="R1776" t="s">
        <v>572</v>
      </c>
      <c r="S1776" s="1">
        <v>21485</v>
      </c>
      <c r="T1776">
        <v>12.5</v>
      </c>
      <c r="U1776" s="2">
        <v>0.09</v>
      </c>
      <c r="V1776" s="3">
        <v>0.55000000000000004</v>
      </c>
      <c r="W1776" s="3">
        <v>0.45</v>
      </c>
      <c r="X1776" t="s">
        <v>2052</v>
      </c>
      <c r="Y1776" t="b">
        <v>1</v>
      </c>
    </row>
    <row r="1777" spans="1:25" x14ac:dyDescent="0.25">
      <c r="A1777" t="s">
        <v>1646</v>
      </c>
      <c r="B1777" t="s">
        <v>2053</v>
      </c>
      <c r="C1777" t="s">
        <v>1648</v>
      </c>
      <c r="D1777">
        <v>18950</v>
      </c>
      <c r="E1777">
        <v>17.8</v>
      </c>
      <c r="F1777">
        <v>1575</v>
      </c>
      <c r="G1777">
        <v>9.3000000000000007</v>
      </c>
      <c r="H1777">
        <v>1754</v>
      </c>
      <c r="I1777">
        <v>22.9</v>
      </c>
      <c r="J1777">
        <v>1616</v>
      </c>
      <c r="K1777">
        <v>18.5</v>
      </c>
      <c r="L1777">
        <v>1630</v>
      </c>
      <c r="M1777">
        <v>27.9</v>
      </c>
      <c r="N1777">
        <v>1583</v>
      </c>
      <c r="O1777" t="s">
        <v>24</v>
      </c>
      <c r="P1777">
        <v>0</v>
      </c>
      <c r="Q1777">
        <v>587679</v>
      </c>
      <c r="R1777" t="s">
        <v>156</v>
      </c>
      <c r="S1777" s="1">
        <v>12884</v>
      </c>
      <c r="T1777">
        <v>13.9</v>
      </c>
      <c r="U1777" s="2">
        <v>0.1</v>
      </c>
      <c r="V1777" s="3">
        <v>0.3</v>
      </c>
      <c r="W1777" s="3">
        <v>0.7</v>
      </c>
      <c r="X1777" t="s">
        <v>2053</v>
      </c>
      <c r="Y1777" t="b">
        <v>1</v>
      </c>
    </row>
    <row r="1778" spans="1:25" x14ac:dyDescent="0.25">
      <c r="A1778" t="s">
        <v>1646</v>
      </c>
      <c r="B1778" t="s">
        <v>2054</v>
      </c>
      <c r="C1778" t="s">
        <v>1648</v>
      </c>
      <c r="D1778">
        <v>18960</v>
      </c>
      <c r="E1778">
        <v>22.7</v>
      </c>
      <c r="F1778">
        <v>1173</v>
      </c>
      <c r="G1778">
        <v>10.7</v>
      </c>
      <c r="H1778">
        <v>1568</v>
      </c>
      <c r="I1778">
        <v>7.7</v>
      </c>
      <c r="J1778">
        <v>1885</v>
      </c>
      <c r="K1778">
        <v>17.399999999999999</v>
      </c>
      <c r="L1778">
        <v>1719</v>
      </c>
      <c r="M1778">
        <v>37</v>
      </c>
      <c r="N1778">
        <v>1243</v>
      </c>
      <c r="O1778" t="s">
        <v>24</v>
      </c>
      <c r="P1778">
        <v>0</v>
      </c>
      <c r="Q1778">
        <v>131433</v>
      </c>
      <c r="R1778" t="s">
        <v>156</v>
      </c>
      <c r="S1778" s="1">
        <v>16386</v>
      </c>
      <c r="T1778">
        <v>11.1</v>
      </c>
      <c r="U1778" s="2">
        <v>0.15</v>
      </c>
      <c r="V1778" s="3">
        <v>0.52</v>
      </c>
      <c r="W1778" s="3">
        <v>0.48</v>
      </c>
      <c r="X1778" t="s">
        <v>2054</v>
      </c>
      <c r="Y1778" t="b">
        <v>1</v>
      </c>
    </row>
    <row r="1779" spans="1:25" x14ac:dyDescent="0.25">
      <c r="A1779" t="s">
        <v>1646</v>
      </c>
      <c r="B1779" t="s">
        <v>2055</v>
      </c>
      <c r="C1779" t="s">
        <v>1648</v>
      </c>
      <c r="D1779">
        <v>18970</v>
      </c>
      <c r="E1779">
        <v>20.5</v>
      </c>
      <c r="F1779">
        <v>1339</v>
      </c>
      <c r="G1779">
        <v>8.5</v>
      </c>
      <c r="H1779">
        <v>1855</v>
      </c>
      <c r="I1779">
        <v>29.8</v>
      </c>
      <c r="J1779">
        <v>1451</v>
      </c>
      <c r="K1779">
        <v>18.8</v>
      </c>
      <c r="L1779">
        <v>1606</v>
      </c>
      <c r="M1779">
        <v>23.9</v>
      </c>
      <c r="N1779">
        <v>1746</v>
      </c>
      <c r="O1779" t="s">
        <v>24</v>
      </c>
      <c r="P1779">
        <v>0</v>
      </c>
      <c r="Q1779">
        <v>701434</v>
      </c>
      <c r="R1779" t="s">
        <v>156</v>
      </c>
      <c r="S1779" s="1">
        <v>10060</v>
      </c>
      <c r="T1779">
        <v>13.5</v>
      </c>
      <c r="U1779" s="2">
        <v>0.06</v>
      </c>
      <c r="V1779" s="3">
        <v>0.36</v>
      </c>
      <c r="W1779" s="3">
        <v>0.64</v>
      </c>
      <c r="X1779" t="s">
        <v>2055</v>
      </c>
      <c r="Y1779" t="b">
        <v>1</v>
      </c>
    </row>
    <row r="1780" spans="1:25" x14ac:dyDescent="0.25">
      <c r="A1780" t="s">
        <v>1646</v>
      </c>
      <c r="B1780" t="s">
        <v>2056</v>
      </c>
      <c r="C1780" t="s">
        <v>1648</v>
      </c>
      <c r="D1780">
        <v>18980</v>
      </c>
      <c r="E1780">
        <v>16.899999999999999</v>
      </c>
      <c r="F1780">
        <v>1634</v>
      </c>
      <c r="G1780">
        <v>13.5</v>
      </c>
      <c r="H1780">
        <v>1260</v>
      </c>
      <c r="I1780">
        <v>35.299999999999997</v>
      </c>
      <c r="J1780">
        <v>1317</v>
      </c>
      <c r="K1780">
        <v>21.8</v>
      </c>
      <c r="L1780">
        <v>1450</v>
      </c>
      <c r="M1780">
        <v>23.3</v>
      </c>
      <c r="N1780">
        <v>1767</v>
      </c>
      <c r="O1780" t="s">
        <v>24</v>
      </c>
      <c r="P1780">
        <v>0</v>
      </c>
      <c r="Q1780">
        <v>660989</v>
      </c>
      <c r="R1780" t="s">
        <v>777</v>
      </c>
      <c r="S1780" s="1">
        <v>16899</v>
      </c>
      <c r="T1780">
        <v>17.5</v>
      </c>
      <c r="U1780" s="2">
        <v>0.03</v>
      </c>
      <c r="V1780" s="3">
        <v>0.6</v>
      </c>
      <c r="W1780" s="3">
        <v>0.4</v>
      </c>
      <c r="X1780" t="s">
        <v>2056</v>
      </c>
      <c r="Y1780" t="b">
        <v>0</v>
      </c>
    </row>
    <row r="1781" spans="1:25" x14ac:dyDescent="0.25">
      <c r="A1781" t="s">
        <v>1646</v>
      </c>
      <c r="B1781" t="s">
        <v>2057</v>
      </c>
      <c r="C1781" t="s">
        <v>1648</v>
      </c>
      <c r="D1781">
        <v>18990</v>
      </c>
      <c r="E1781">
        <v>10</v>
      </c>
      <c r="F1781">
        <v>1901</v>
      </c>
      <c r="G1781">
        <v>9.6999999999999993</v>
      </c>
      <c r="H1781">
        <v>1692</v>
      </c>
      <c r="I1781">
        <v>34.700000000000003</v>
      </c>
      <c r="J1781">
        <v>1332</v>
      </c>
      <c r="K1781">
        <v>22.8</v>
      </c>
      <c r="L1781">
        <v>1411</v>
      </c>
      <c r="M1781">
        <v>24.9</v>
      </c>
      <c r="N1781">
        <v>1711</v>
      </c>
      <c r="O1781" t="s">
        <v>24</v>
      </c>
      <c r="P1781">
        <v>0</v>
      </c>
      <c r="Q1781">
        <v>685372</v>
      </c>
      <c r="R1781" t="s">
        <v>617</v>
      </c>
      <c r="S1781" s="1">
        <v>37470</v>
      </c>
      <c r="T1781">
        <v>37.9</v>
      </c>
      <c r="U1781" s="2">
        <v>0</v>
      </c>
      <c r="V1781" s="3">
        <v>0.5</v>
      </c>
      <c r="W1781" s="3">
        <v>0.5</v>
      </c>
      <c r="X1781" t="s">
        <v>2057</v>
      </c>
      <c r="Y1781" t="b">
        <v>0</v>
      </c>
    </row>
    <row r="1782" spans="1:25" x14ac:dyDescent="0.25">
      <c r="A1782" t="s">
        <v>1646</v>
      </c>
      <c r="B1782" t="s">
        <v>2058</v>
      </c>
      <c r="C1782" t="s">
        <v>1648</v>
      </c>
      <c r="D1782">
        <v>19000</v>
      </c>
      <c r="E1782">
        <v>19.5</v>
      </c>
      <c r="F1782">
        <v>1427</v>
      </c>
      <c r="G1782">
        <v>11.7</v>
      </c>
      <c r="H1782">
        <v>1448</v>
      </c>
      <c r="I1782">
        <v>34.5</v>
      </c>
      <c r="J1782">
        <v>1337</v>
      </c>
      <c r="K1782">
        <v>36</v>
      </c>
      <c r="L1782">
        <v>1077</v>
      </c>
      <c r="M1782">
        <v>20.399999999999999</v>
      </c>
      <c r="N1782">
        <v>1856</v>
      </c>
      <c r="O1782" t="s">
        <v>24</v>
      </c>
      <c r="P1782">
        <v>0</v>
      </c>
      <c r="Q1782">
        <v>623463</v>
      </c>
      <c r="R1782" t="s">
        <v>42</v>
      </c>
      <c r="S1782" s="1">
        <v>39191</v>
      </c>
      <c r="T1782">
        <v>13.4</v>
      </c>
      <c r="U1782" s="2">
        <v>0.01</v>
      </c>
      <c r="V1782" s="3">
        <v>0.39</v>
      </c>
      <c r="W1782" s="3">
        <v>0.61</v>
      </c>
      <c r="X1782" t="s">
        <v>2058</v>
      </c>
      <c r="Y1782" t="b">
        <v>0</v>
      </c>
    </row>
    <row r="1783" spans="1:25" x14ac:dyDescent="0.25">
      <c r="A1783" t="s">
        <v>1646</v>
      </c>
      <c r="B1783" t="s">
        <v>2059</v>
      </c>
      <c r="C1783" t="s">
        <v>1648</v>
      </c>
      <c r="D1783">
        <v>19010</v>
      </c>
      <c r="E1783">
        <v>22</v>
      </c>
      <c r="F1783">
        <v>1234</v>
      </c>
      <c r="G1783">
        <v>12.4</v>
      </c>
      <c r="H1783">
        <v>1372</v>
      </c>
      <c r="I1783">
        <v>17.600000000000001</v>
      </c>
      <c r="J1783">
        <v>1719</v>
      </c>
      <c r="K1783">
        <v>59.3</v>
      </c>
      <c r="L1783">
        <v>657</v>
      </c>
      <c r="M1783">
        <v>38.799999999999997</v>
      </c>
      <c r="N1783">
        <v>1160</v>
      </c>
      <c r="O1783" t="s">
        <v>24</v>
      </c>
      <c r="P1783">
        <v>0</v>
      </c>
      <c r="Q1783">
        <v>624663</v>
      </c>
      <c r="R1783" t="s">
        <v>469</v>
      </c>
      <c r="S1783" s="1">
        <v>17378</v>
      </c>
      <c r="T1783">
        <v>27.5</v>
      </c>
      <c r="U1783" s="2">
        <v>0.06</v>
      </c>
      <c r="V1783" s="3">
        <v>0.55000000000000004</v>
      </c>
      <c r="W1783" s="3">
        <v>0.45</v>
      </c>
      <c r="X1783" t="s">
        <v>2059</v>
      </c>
      <c r="Y1783" t="b">
        <v>0</v>
      </c>
    </row>
    <row r="1784" spans="1:25" x14ac:dyDescent="0.25">
      <c r="A1784" t="s">
        <v>1646</v>
      </c>
      <c r="B1784" t="s">
        <v>2060</v>
      </c>
      <c r="C1784" t="s">
        <v>1648</v>
      </c>
      <c r="D1784">
        <v>19020</v>
      </c>
      <c r="E1784">
        <v>23.9</v>
      </c>
      <c r="F1784">
        <v>1087</v>
      </c>
      <c r="G1784">
        <v>8.6</v>
      </c>
      <c r="H1784">
        <v>1849</v>
      </c>
      <c r="I1784">
        <v>26.8</v>
      </c>
      <c r="J1784">
        <v>1521</v>
      </c>
      <c r="K1784">
        <v>16.399999999999999</v>
      </c>
      <c r="L1784">
        <v>1821</v>
      </c>
      <c r="M1784">
        <v>38.1</v>
      </c>
      <c r="N1784">
        <v>1193</v>
      </c>
      <c r="O1784" t="s">
        <v>24</v>
      </c>
      <c r="P1784">
        <v>0</v>
      </c>
      <c r="Q1784">
        <v>715426</v>
      </c>
      <c r="R1784" t="s">
        <v>2061</v>
      </c>
      <c r="S1784" s="1">
        <v>13838</v>
      </c>
      <c r="T1784">
        <v>8</v>
      </c>
      <c r="U1784" s="2">
        <v>0.02</v>
      </c>
      <c r="V1784" s="3">
        <v>0.53</v>
      </c>
      <c r="W1784" s="3">
        <v>0.47</v>
      </c>
      <c r="X1784" t="s">
        <v>2060</v>
      </c>
      <c r="Y1784" t="b">
        <v>0</v>
      </c>
    </row>
    <row r="1785" spans="1:25" x14ac:dyDescent="0.25">
      <c r="A1785" t="s">
        <v>1646</v>
      </c>
      <c r="B1785" t="s">
        <v>2062</v>
      </c>
      <c r="C1785" t="s">
        <v>1648</v>
      </c>
      <c r="D1785">
        <v>19030</v>
      </c>
      <c r="E1785">
        <v>16.899999999999999</v>
      </c>
      <c r="F1785">
        <v>1635</v>
      </c>
      <c r="G1785">
        <v>10.5</v>
      </c>
      <c r="H1785">
        <v>1595</v>
      </c>
      <c r="I1785">
        <v>28.8</v>
      </c>
      <c r="J1785">
        <v>1478</v>
      </c>
      <c r="K1785">
        <v>23.1</v>
      </c>
      <c r="L1785">
        <v>1399</v>
      </c>
      <c r="M1785">
        <v>30.6</v>
      </c>
      <c r="N1785">
        <v>1477</v>
      </c>
      <c r="O1785" t="s">
        <v>24</v>
      </c>
      <c r="P1785">
        <v>0</v>
      </c>
      <c r="Q1785">
        <v>622548</v>
      </c>
      <c r="R1785" t="s">
        <v>971</v>
      </c>
      <c r="S1785" s="1">
        <v>24073</v>
      </c>
      <c r="T1785">
        <v>16.3</v>
      </c>
      <c r="U1785" s="2">
        <v>0.01</v>
      </c>
      <c r="V1785" s="3">
        <v>0.61</v>
      </c>
      <c r="W1785" s="3">
        <v>0.39</v>
      </c>
      <c r="X1785" t="s">
        <v>2062</v>
      </c>
      <c r="Y1785" t="b">
        <v>0</v>
      </c>
    </row>
    <row r="1786" spans="1:25" x14ac:dyDescent="0.25">
      <c r="A1786" t="s">
        <v>1646</v>
      </c>
      <c r="B1786" t="s">
        <v>2063</v>
      </c>
      <c r="C1786" t="s">
        <v>1648</v>
      </c>
      <c r="D1786">
        <v>19040</v>
      </c>
      <c r="E1786">
        <v>12.5</v>
      </c>
      <c r="F1786">
        <v>1863</v>
      </c>
      <c r="G1786">
        <v>11.2</v>
      </c>
      <c r="H1786">
        <v>1507</v>
      </c>
      <c r="I1786">
        <v>21.6</v>
      </c>
      <c r="J1786">
        <v>1646</v>
      </c>
      <c r="K1786">
        <v>48.1</v>
      </c>
      <c r="L1786">
        <v>842</v>
      </c>
      <c r="M1786">
        <v>26.4</v>
      </c>
      <c r="N1786">
        <v>1650</v>
      </c>
      <c r="O1786" t="s">
        <v>24</v>
      </c>
      <c r="P1786">
        <v>0</v>
      </c>
      <c r="Q1786">
        <v>625941</v>
      </c>
      <c r="R1786" t="s">
        <v>469</v>
      </c>
      <c r="S1786" s="1">
        <v>29329</v>
      </c>
      <c r="T1786">
        <v>22.4</v>
      </c>
      <c r="U1786" s="2">
        <v>0.08</v>
      </c>
      <c r="V1786" s="3">
        <v>0.56999999999999995</v>
      </c>
      <c r="W1786" s="3">
        <v>0.43</v>
      </c>
      <c r="X1786" t="s">
        <v>2063</v>
      </c>
      <c r="Y1786" t="b">
        <v>0</v>
      </c>
    </row>
    <row r="1787" spans="1:25" x14ac:dyDescent="0.25">
      <c r="A1787" t="s">
        <v>2064</v>
      </c>
      <c r="B1787" t="s">
        <v>2065</v>
      </c>
      <c r="C1787" t="s">
        <v>2066</v>
      </c>
      <c r="D1787">
        <v>1000001</v>
      </c>
      <c r="E1787" t="s">
        <v>2066</v>
      </c>
      <c r="F1787">
        <v>0</v>
      </c>
      <c r="G1787" t="s">
        <v>2066</v>
      </c>
      <c r="H1787">
        <v>0</v>
      </c>
      <c r="I1787" t="s">
        <v>2066</v>
      </c>
      <c r="J1787">
        <v>0</v>
      </c>
      <c r="K1787" t="s">
        <v>2066</v>
      </c>
      <c r="L1787">
        <v>0</v>
      </c>
      <c r="M1787" t="s">
        <v>2066</v>
      </c>
      <c r="N1787">
        <v>0</v>
      </c>
      <c r="O1787" t="s">
        <v>24</v>
      </c>
      <c r="P1787">
        <v>0</v>
      </c>
      <c r="Q1787">
        <v>720223</v>
      </c>
      <c r="R1787" t="s">
        <v>1142</v>
      </c>
      <c r="S1787" s="1">
        <v>18085</v>
      </c>
      <c r="T1787">
        <v>26.1</v>
      </c>
      <c r="U1787" s="2">
        <v>0</v>
      </c>
      <c r="V1787" s="3">
        <v>0.7</v>
      </c>
      <c r="W1787" s="3">
        <v>0.3</v>
      </c>
      <c r="X1787" t="s">
        <v>2065</v>
      </c>
      <c r="Y1787" t="b">
        <v>0</v>
      </c>
    </row>
    <row r="1788" spans="1:25" x14ac:dyDescent="0.25">
      <c r="A1788" t="s">
        <v>2064</v>
      </c>
      <c r="B1788" t="s">
        <v>2067</v>
      </c>
      <c r="C1788" t="s">
        <v>2066</v>
      </c>
      <c r="D1788">
        <v>1000002</v>
      </c>
      <c r="E1788" t="s">
        <v>2066</v>
      </c>
      <c r="F1788">
        <v>0</v>
      </c>
      <c r="G1788" t="s">
        <v>2066</v>
      </c>
      <c r="H1788">
        <v>0</v>
      </c>
      <c r="I1788" t="s">
        <v>2066</v>
      </c>
      <c r="J1788">
        <v>0</v>
      </c>
      <c r="K1788" t="s">
        <v>2066</v>
      </c>
      <c r="L1788">
        <v>0</v>
      </c>
      <c r="M1788" t="s">
        <v>2066</v>
      </c>
      <c r="N1788">
        <v>0</v>
      </c>
      <c r="O1788" t="s">
        <v>24</v>
      </c>
      <c r="P1788">
        <v>0</v>
      </c>
      <c r="Q1788">
        <v>718734</v>
      </c>
      <c r="R1788" t="s">
        <v>565</v>
      </c>
      <c r="S1788" s="1">
        <v>4200</v>
      </c>
      <c r="T1788">
        <v>13.3</v>
      </c>
      <c r="U1788" s="2">
        <v>0</v>
      </c>
      <c r="V1788" s="3">
        <v>0.31</v>
      </c>
      <c r="W1788" s="3">
        <v>0.69</v>
      </c>
      <c r="X1788" t="s">
        <v>2067</v>
      </c>
      <c r="Y1788" t="b">
        <v>0</v>
      </c>
    </row>
    <row r="1789" spans="1:25" x14ac:dyDescent="0.25">
      <c r="A1789" t="s">
        <v>2064</v>
      </c>
      <c r="B1789" t="s">
        <v>2068</v>
      </c>
      <c r="C1789" t="s">
        <v>2066</v>
      </c>
      <c r="D1789">
        <v>1000003</v>
      </c>
      <c r="E1789" t="s">
        <v>2066</v>
      </c>
      <c r="F1789">
        <v>0</v>
      </c>
      <c r="G1789" t="s">
        <v>2066</v>
      </c>
      <c r="H1789">
        <v>0</v>
      </c>
      <c r="I1789" t="s">
        <v>2066</v>
      </c>
      <c r="J1789">
        <v>0</v>
      </c>
      <c r="K1789" t="s">
        <v>2066</v>
      </c>
      <c r="L1789">
        <v>0</v>
      </c>
      <c r="M1789" t="s">
        <v>2066</v>
      </c>
      <c r="N1789">
        <v>0</v>
      </c>
      <c r="O1789" t="s">
        <v>24</v>
      </c>
      <c r="P1789">
        <v>0</v>
      </c>
      <c r="Q1789">
        <v>720967</v>
      </c>
      <c r="R1789" t="s">
        <v>1142</v>
      </c>
      <c r="S1789" s="1">
        <v>11027</v>
      </c>
      <c r="T1789">
        <v>24.9</v>
      </c>
      <c r="U1789" s="2">
        <v>0</v>
      </c>
      <c r="V1789" s="3">
        <v>0.72</v>
      </c>
      <c r="W1789" s="3">
        <v>0.28000000000000003</v>
      </c>
      <c r="X1789" t="s">
        <v>2068</v>
      </c>
      <c r="Y1789" t="b">
        <v>0</v>
      </c>
    </row>
    <row r="1790" spans="1:25" x14ac:dyDescent="0.25">
      <c r="A1790" t="s">
        <v>2064</v>
      </c>
      <c r="B1790" t="s">
        <v>2069</v>
      </c>
      <c r="C1790" t="s">
        <v>2066</v>
      </c>
      <c r="D1790">
        <v>1000004</v>
      </c>
      <c r="E1790" t="s">
        <v>2066</v>
      </c>
      <c r="F1790">
        <v>0</v>
      </c>
      <c r="G1790" t="s">
        <v>2066</v>
      </c>
      <c r="H1790">
        <v>0</v>
      </c>
      <c r="I1790" t="s">
        <v>2066</v>
      </c>
      <c r="J1790">
        <v>0</v>
      </c>
      <c r="K1790" t="s">
        <v>2066</v>
      </c>
      <c r="L1790">
        <v>0</v>
      </c>
      <c r="M1790" t="s">
        <v>2066</v>
      </c>
      <c r="N1790">
        <v>0</v>
      </c>
      <c r="O1790" t="s">
        <v>24</v>
      </c>
      <c r="P1790">
        <v>0</v>
      </c>
      <c r="Q1790">
        <v>587745</v>
      </c>
      <c r="R1790" t="s">
        <v>469</v>
      </c>
      <c r="S1790" s="1">
        <v>2944</v>
      </c>
      <c r="T1790">
        <v>22.5</v>
      </c>
      <c r="U1790" s="2">
        <v>0.09</v>
      </c>
      <c r="V1790" s="3">
        <v>0.46</v>
      </c>
      <c r="W1790" s="3">
        <v>0.54</v>
      </c>
      <c r="X1790" t="s">
        <v>2069</v>
      </c>
      <c r="Y1790" t="b">
        <v>0</v>
      </c>
    </row>
    <row r="1791" spans="1:25" x14ac:dyDescent="0.25">
      <c r="A1791" t="s">
        <v>2064</v>
      </c>
      <c r="B1791" t="s">
        <v>2070</v>
      </c>
      <c r="C1791" t="s">
        <v>2066</v>
      </c>
      <c r="D1791">
        <v>1000005</v>
      </c>
      <c r="E1791" t="s">
        <v>2066</v>
      </c>
      <c r="F1791">
        <v>0</v>
      </c>
      <c r="G1791" t="s">
        <v>2066</v>
      </c>
      <c r="H1791">
        <v>0</v>
      </c>
      <c r="I1791" t="s">
        <v>2066</v>
      </c>
      <c r="J1791">
        <v>0</v>
      </c>
      <c r="K1791" t="s">
        <v>2066</v>
      </c>
      <c r="L1791">
        <v>0</v>
      </c>
      <c r="M1791" t="s">
        <v>2066</v>
      </c>
      <c r="N1791">
        <v>0</v>
      </c>
      <c r="O1791" t="s">
        <v>24</v>
      </c>
      <c r="P1791">
        <v>0</v>
      </c>
      <c r="Q1791">
        <v>131670</v>
      </c>
      <c r="R1791" t="s">
        <v>25</v>
      </c>
      <c r="S1791" s="1">
        <v>4205</v>
      </c>
      <c r="T1791">
        <v>23.4</v>
      </c>
      <c r="U1791" s="2">
        <v>0.21</v>
      </c>
      <c r="V1791" s="3">
        <v>0.47</v>
      </c>
      <c r="W1791" s="3">
        <v>0.53</v>
      </c>
      <c r="X1791" t="s">
        <v>2070</v>
      </c>
      <c r="Y1791" t="b">
        <v>0</v>
      </c>
    </row>
    <row r="1792" spans="1:25" x14ac:dyDescent="0.25">
      <c r="A1792" t="s">
        <v>2064</v>
      </c>
      <c r="B1792" t="s">
        <v>2071</v>
      </c>
      <c r="C1792" t="s">
        <v>2066</v>
      </c>
      <c r="D1792">
        <v>1000006</v>
      </c>
      <c r="E1792" t="s">
        <v>2066</v>
      </c>
      <c r="F1792">
        <v>0</v>
      </c>
      <c r="G1792" t="s">
        <v>2066</v>
      </c>
      <c r="H1792">
        <v>0</v>
      </c>
      <c r="I1792" t="s">
        <v>2066</v>
      </c>
      <c r="J1792">
        <v>0</v>
      </c>
      <c r="K1792" t="s">
        <v>2066</v>
      </c>
      <c r="L1792">
        <v>0</v>
      </c>
      <c r="M1792" t="s">
        <v>2066</v>
      </c>
      <c r="N1792">
        <v>0</v>
      </c>
      <c r="O1792" t="s">
        <v>24</v>
      </c>
      <c r="P1792">
        <v>0</v>
      </c>
      <c r="Q1792">
        <v>720774</v>
      </c>
      <c r="R1792" t="s">
        <v>942</v>
      </c>
      <c r="S1792" s="1">
        <v>21502</v>
      </c>
      <c r="T1792">
        <v>45.8</v>
      </c>
      <c r="U1792" s="2">
        <v>0</v>
      </c>
      <c r="V1792" s="3">
        <v>0.49</v>
      </c>
      <c r="W1792" s="3">
        <v>0.51</v>
      </c>
      <c r="X1792" t="s">
        <v>2071</v>
      </c>
      <c r="Y1792" t="b">
        <v>0</v>
      </c>
    </row>
    <row r="1793" spans="1:25" x14ac:dyDescent="0.25">
      <c r="A1793" t="s">
        <v>2064</v>
      </c>
      <c r="B1793" t="s">
        <v>2072</v>
      </c>
      <c r="C1793" t="s">
        <v>2066</v>
      </c>
      <c r="D1793">
        <v>1000007</v>
      </c>
      <c r="E1793" t="s">
        <v>2066</v>
      </c>
      <c r="F1793">
        <v>0</v>
      </c>
      <c r="G1793" t="s">
        <v>2066</v>
      </c>
      <c r="H1793">
        <v>0</v>
      </c>
      <c r="I1793" t="s">
        <v>2066</v>
      </c>
      <c r="J1793">
        <v>0</v>
      </c>
      <c r="K1793" t="s">
        <v>2066</v>
      </c>
      <c r="L1793">
        <v>0</v>
      </c>
      <c r="M1793" t="s">
        <v>2066</v>
      </c>
      <c r="N1793">
        <v>0</v>
      </c>
      <c r="O1793" t="s">
        <v>24</v>
      </c>
      <c r="P1793">
        <v>0</v>
      </c>
      <c r="Q1793">
        <v>722722</v>
      </c>
      <c r="R1793" t="s">
        <v>2073</v>
      </c>
      <c r="S1793">
        <v>495</v>
      </c>
      <c r="T1793">
        <v>5.5</v>
      </c>
      <c r="U1793" s="2">
        <v>0</v>
      </c>
      <c r="V1793" s="3">
        <v>0.4</v>
      </c>
      <c r="W1793" s="3">
        <v>0.6</v>
      </c>
      <c r="X1793" t="s">
        <v>2072</v>
      </c>
      <c r="Y1793" t="b">
        <v>0</v>
      </c>
    </row>
    <row r="1794" spans="1:25" x14ac:dyDescent="0.25">
      <c r="A1794" t="s">
        <v>2064</v>
      </c>
      <c r="B1794" t="s">
        <v>2074</v>
      </c>
      <c r="C1794" t="s">
        <v>2066</v>
      </c>
      <c r="D1794">
        <v>1000008</v>
      </c>
      <c r="E1794" t="s">
        <v>2066</v>
      </c>
      <c r="F1794">
        <v>0</v>
      </c>
      <c r="G1794" t="s">
        <v>2066</v>
      </c>
      <c r="H1794">
        <v>0</v>
      </c>
      <c r="I1794" t="s">
        <v>2066</v>
      </c>
      <c r="J1794">
        <v>0</v>
      </c>
      <c r="K1794" t="s">
        <v>2066</v>
      </c>
      <c r="L1794">
        <v>0</v>
      </c>
      <c r="M1794" t="s">
        <v>2066</v>
      </c>
      <c r="N1794">
        <v>0</v>
      </c>
      <c r="O1794" t="s">
        <v>24</v>
      </c>
      <c r="P1794">
        <v>0</v>
      </c>
      <c r="Q1794">
        <v>675465</v>
      </c>
      <c r="R1794" t="s">
        <v>740</v>
      </c>
      <c r="S1794">
        <v>911</v>
      </c>
      <c r="T1794">
        <v>1</v>
      </c>
      <c r="U1794" s="2">
        <v>0.19</v>
      </c>
      <c r="V1794" s="3">
        <v>0.39</v>
      </c>
      <c r="W1794" s="3">
        <v>0.61</v>
      </c>
      <c r="X1794" t="s">
        <v>2074</v>
      </c>
      <c r="Y1794" t="b">
        <v>0</v>
      </c>
    </row>
    <row r="1795" spans="1:25" x14ac:dyDescent="0.25">
      <c r="A1795" t="s">
        <v>2064</v>
      </c>
      <c r="B1795" t="s">
        <v>2075</v>
      </c>
      <c r="C1795" t="s">
        <v>2066</v>
      </c>
      <c r="D1795">
        <v>1000009</v>
      </c>
      <c r="E1795" t="s">
        <v>2066</v>
      </c>
      <c r="F1795">
        <v>0</v>
      </c>
      <c r="G1795" t="s">
        <v>2066</v>
      </c>
      <c r="H1795">
        <v>0</v>
      </c>
      <c r="I1795" t="s">
        <v>2066</v>
      </c>
      <c r="J1795">
        <v>0</v>
      </c>
      <c r="K1795" t="s">
        <v>2066</v>
      </c>
      <c r="L1795">
        <v>0</v>
      </c>
      <c r="M1795" t="s">
        <v>2066</v>
      </c>
      <c r="N1795">
        <v>0</v>
      </c>
      <c r="O1795" t="s">
        <v>24</v>
      </c>
      <c r="P1795">
        <v>0</v>
      </c>
      <c r="Q1795">
        <v>722635</v>
      </c>
      <c r="R1795" t="s">
        <v>2076</v>
      </c>
      <c r="S1795" s="1">
        <v>3174</v>
      </c>
      <c r="T1795">
        <v>31.7</v>
      </c>
      <c r="U1795" s="2">
        <v>0.11</v>
      </c>
      <c r="V1795" s="3">
        <v>0.44</v>
      </c>
      <c r="W1795" s="3">
        <v>0.56000000000000005</v>
      </c>
      <c r="X1795" t="s">
        <v>2075</v>
      </c>
      <c r="Y1795" t="b">
        <v>0</v>
      </c>
    </row>
    <row r="1796" spans="1:25" x14ac:dyDescent="0.25">
      <c r="A1796" t="s">
        <v>2064</v>
      </c>
      <c r="B1796" t="s">
        <v>2077</v>
      </c>
      <c r="C1796" t="s">
        <v>2066</v>
      </c>
      <c r="D1796">
        <v>1000010</v>
      </c>
      <c r="E1796" t="s">
        <v>2066</v>
      </c>
      <c r="F1796">
        <v>0</v>
      </c>
      <c r="G1796" t="s">
        <v>2066</v>
      </c>
      <c r="H1796">
        <v>0</v>
      </c>
      <c r="I1796" t="s">
        <v>2066</v>
      </c>
      <c r="J1796">
        <v>0</v>
      </c>
      <c r="K1796" t="s">
        <v>2066</v>
      </c>
      <c r="L1796">
        <v>0</v>
      </c>
      <c r="M1796" t="s">
        <v>2066</v>
      </c>
      <c r="N1796">
        <v>0</v>
      </c>
      <c r="O1796" t="s">
        <v>24</v>
      </c>
      <c r="P1796">
        <v>0</v>
      </c>
      <c r="Q1796">
        <v>720908</v>
      </c>
      <c r="R1796" t="s">
        <v>25</v>
      </c>
      <c r="S1796">
        <v>780</v>
      </c>
      <c r="T1796">
        <v>19.5</v>
      </c>
      <c r="U1796" s="2">
        <v>0.39</v>
      </c>
      <c r="V1796" s="3">
        <v>0.45</v>
      </c>
      <c r="W1796" s="3">
        <v>0.55000000000000004</v>
      </c>
      <c r="X1796" t="s">
        <v>2077</v>
      </c>
      <c r="Y1796" t="b">
        <v>0</v>
      </c>
    </row>
    <row r="1797" spans="1:25" x14ac:dyDescent="0.25">
      <c r="A1797" t="s">
        <v>2064</v>
      </c>
      <c r="B1797" t="s">
        <v>2078</v>
      </c>
      <c r="C1797" t="s">
        <v>2066</v>
      </c>
      <c r="D1797">
        <v>1000011</v>
      </c>
      <c r="E1797" t="s">
        <v>2066</v>
      </c>
      <c r="F1797">
        <v>0</v>
      </c>
      <c r="G1797" t="s">
        <v>2066</v>
      </c>
      <c r="H1797">
        <v>0</v>
      </c>
      <c r="I1797" t="s">
        <v>2066</v>
      </c>
      <c r="J1797">
        <v>0</v>
      </c>
      <c r="K1797" t="s">
        <v>2066</v>
      </c>
      <c r="L1797">
        <v>0</v>
      </c>
      <c r="M1797" t="s">
        <v>2066</v>
      </c>
      <c r="N1797">
        <v>0</v>
      </c>
      <c r="O1797" t="s">
        <v>24</v>
      </c>
      <c r="P1797">
        <v>0</v>
      </c>
      <c r="Q1797">
        <v>724965</v>
      </c>
      <c r="R1797" t="s">
        <v>1142</v>
      </c>
      <c r="S1797" s="1">
        <v>4532</v>
      </c>
      <c r="T1797">
        <v>23.7</v>
      </c>
      <c r="U1797" s="2">
        <v>0</v>
      </c>
      <c r="V1797" s="3">
        <v>0.48</v>
      </c>
      <c r="W1797" s="3">
        <v>0.52</v>
      </c>
      <c r="X1797" t="s">
        <v>2078</v>
      </c>
      <c r="Y1797" t="b">
        <v>0</v>
      </c>
    </row>
    <row r="1798" spans="1:25" x14ac:dyDescent="0.25">
      <c r="A1798" t="s">
        <v>2064</v>
      </c>
      <c r="B1798" t="s">
        <v>2079</v>
      </c>
      <c r="C1798" t="s">
        <v>2066</v>
      </c>
      <c r="D1798">
        <v>1000012</v>
      </c>
      <c r="E1798" t="s">
        <v>2066</v>
      </c>
      <c r="F1798">
        <v>0</v>
      </c>
      <c r="G1798" t="s">
        <v>2066</v>
      </c>
      <c r="H1798">
        <v>0</v>
      </c>
      <c r="I1798" t="s">
        <v>2066</v>
      </c>
      <c r="J1798">
        <v>0</v>
      </c>
      <c r="K1798" t="s">
        <v>2066</v>
      </c>
      <c r="L1798">
        <v>0</v>
      </c>
      <c r="M1798" t="s">
        <v>2066</v>
      </c>
      <c r="N1798">
        <v>0</v>
      </c>
      <c r="O1798" t="s">
        <v>24</v>
      </c>
      <c r="P1798">
        <v>0</v>
      </c>
      <c r="Q1798">
        <v>721492</v>
      </c>
      <c r="R1798" t="s">
        <v>922</v>
      </c>
      <c r="S1798" s="1">
        <v>11560</v>
      </c>
      <c r="T1798">
        <v>16.7</v>
      </c>
      <c r="U1798" s="2">
        <v>0.03</v>
      </c>
      <c r="V1798" s="3">
        <v>0.49</v>
      </c>
      <c r="W1798" s="3">
        <v>0.51</v>
      </c>
      <c r="X1798" t="s">
        <v>2079</v>
      </c>
      <c r="Y1798" t="b">
        <v>0</v>
      </c>
    </row>
    <row r="1799" spans="1:25" x14ac:dyDescent="0.25">
      <c r="A1799" t="s">
        <v>2064</v>
      </c>
      <c r="B1799" t="s">
        <v>2080</v>
      </c>
      <c r="C1799" t="s">
        <v>2066</v>
      </c>
      <c r="D1799">
        <v>1000013</v>
      </c>
      <c r="E1799" t="s">
        <v>2066</v>
      </c>
      <c r="F1799">
        <v>0</v>
      </c>
      <c r="G1799" t="s">
        <v>2066</v>
      </c>
      <c r="H1799">
        <v>0</v>
      </c>
      <c r="I1799" t="s">
        <v>2066</v>
      </c>
      <c r="J1799">
        <v>0</v>
      </c>
      <c r="K1799" t="s">
        <v>2066</v>
      </c>
      <c r="L1799">
        <v>0</v>
      </c>
      <c r="M1799" t="s">
        <v>2066</v>
      </c>
      <c r="N1799">
        <v>0</v>
      </c>
      <c r="O1799" t="s">
        <v>24</v>
      </c>
      <c r="P1799">
        <v>0</v>
      </c>
      <c r="Q1799">
        <v>719189</v>
      </c>
      <c r="R1799" t="s">
        <v>971</v>
      </c>
      <c r="S1799" s="1">
        <v>25871</v>
      </c>
      <c r="T1799">
        <v>34.6</v>
      </c>
      <c r="U1799" s="2">
        <v>0.01</v>
      </c>
      <c r="V1799" s="3">
        <v>0.61</v>
      </c>
      <c r="W1799" s="3">
        <v>0.39</v>
      </c>
      <c r="X1799" t="s">
        <v>2080</v>
      </c>
      <c r="Y1799" t="b">
        <v>0</v>
      </c>
    </row>
    <row r="1800" spans="1:25" x14ac:dyDescent="0.25">
      <c r="A1800" t="s">
        <v>2064</v>
      </c>
      <c r="B1800" t="s">
        <v>2081</v>
      </c>
      <c r="C1800" t="s">
        <v>2066</v>
      </c>
      <c r="D1800">
        <v>1000014</v>
      </c>
      <c r="E1800" t="s">
        <v>2066</v>
      </c>
      <c r="F1800">
        <v>0</v>
      </c>
      <c r="G1800" t="s">
        <v>2066</v>
      </c>
      <c r="H1800">
        <v>0</v>
      </c>
      <c r="I1800" t="s">
        <v>2066</v>
      </c>
      <c r="J1800">
        <v>0</v>
      </c>
      <c r="K1800" t="s">
        <v>2066</v>
      </c>
      <c r="L1800">
        <v>0</v>
      </c>
      <c r="M1800" t="s">
        <v>2066</v>
      </c>
      <c r="N1800">
        <v>0</v>
      </c>
      <c r="O1800" t="s">
        <v>24</v>
      </c>
      <c r="P1800">
        <v>0</v>
      </c>
      <c r="Q1800">
        <v>720249</v>
      </c>
      <c r="R1800" t="s">
        <v>1142</v>
      </c>
      <c r="S1800" s="1">
        <v>14520</v>
      </c>
      <c r="T1800">
        <v>28</v>
      </c>
      <c r="U1800" s="2">
        <v>0</v>
      </c>
      <c r="V1800" s="3">
        <v>0.59</v>
      </c>
      <c r="W1800" s="3">
        <v>0.41</v>
      </c>
      <c r="X1800" t="s">
        <v>2081</v>
      </c>
      <c r="Y1800" t="b">
        <v>0</v>
      </c>
    </row>
    <row r="1801" spans="1:25" x14ac:dyDescent="0.25">
      <c r="A1801" t="s">
        <v>2064</v>
      </c>
      <c r="B1801" t="s">
        <v>2082</v>
      </c>
      <c r="C1801" t="s">
        <v>2066</v>
      </c>
      <c r="D1801">
        <v>1000015</v>
      </c>
      <c r="E1801" t="s">
        <v>2066</v>
      </c>
      <c r="F1801">
        <v>0</v>
      </c>
      <c r="G1801" t="s">
        <v>2066</v>
      </c>
      <c r="H1801">
        <v>0</v>
      </c>
      <c r="I1801" t="s">
        <v>2066</v>
      </c>
      <c r="J1801">
        <v>0</v>
      </c>
      <c r="K1801" t="s">
        <v>2066</v>
      </c>
      <c r="L1801">
        <v>0</v>
      </c>
      <c r="M1801" t="s">
        <v>2066</v>
      </c>
      <c r="N1801">
        <v>0</v>
      </c>
      <c r="O1801" t="s">
        <v>24</v>
      </c>
      <c r="P1801">
        <v>0</v>
      </c>
      <c r="Q1801">
        <v>609660</v>
      </c>
      <c r="R1801" t="s">
        <v>65</v>
      </c>
      <c r="S1801" s="1">
        <v>3260</v>
      </c>
      <c r="T1801">
        <v>15.4</v>
      </c>
      <c r="U1801" s="2">
        <v>0.01</v>
      </c>
      <c r="V1801" s="3">
        <v>0.72</v>
      </c>
      <c r="W1801" s="3">
        <v>0.28000000000000003</v>
      </c>
      <c r="X1801" t="s">
        <v>2082</v>
      </c>
      <c r="Y1801" t="b">
        <v>0</v>
      </c>
    </row>
    <row r="1802" spans="1:25" x14ac:dyDescent="0.25">
      <c r="A1802" t="s">
        <v>2064</v>
      </c>
      <c r="B1802" t="s">
        <v>2083</v>
      </c>
      <c r="C1802" t="s">
        <v>2066</v>
      </c>
      <c r="D1802">
        <v>1000016</v>
      </c>
      <c r="E1802" t="s">
        <v>2066</v>
      </c>
      <c r="F1802">
        <v>0</v>
      </c>
      <c r="G1802" t="s">
        <v>2066</v>
      </c>
      <c r="H1802">
        <v>0</v>
      </c>
      <c r="I1802" t="s">
        <v>2066</v>
      </c>
      <c r="J1802">
        <v>0</v>
      </c>
      <c r="K1802" t="s">
        <v>2066</v>
      </c>
      <c r="L1802">
        <v>0</v>
      </c>
      <c r="M1802" t="s">
        <v>2066</v>
      </c>
      <c r="N1802">
        <v>0</v>
      </c>
      <c r="O1802" t="s">
        <v>24</v>
      </c>
      <c r="P1802">
        <v>0</v>
      </c>
      <c r="Q1802">
        <v>724559</v>
      </c>
      <c r="R1802" t="s">
        <v>1142</v>
      </c>
      <c r="S1802" s="1">
        <v>12202</v>
      </c>
      <c r="T1802">
        <v>17.2</v>
      </c>
      <c r="U1802" s="2">
        <v>0.01</v>
      </c>
      <c r="V1802" s="3">
        <v>0.64</v>
      </c>
      <c r="W1802" s="3">
        <v>0.36</v>
      </c>
      <c r="X1802" t="s">
        <v>2083</v>
      </c>
      <c r="Y1802" t="b">
        <v>0</v>
      </c>
    </row>
    <row r="1803" spans="1:25" x14ac:dyDescent="0.25">
      <c r="A1803" t="s">
        <v>2064</v>
      </c>
      <c r="B1803" t="s">
        <v>2084</v>
      </c>
      <c r="C1803" t="s">
        <v>2066</v>
      </c>
      <c r="D1803">
        <v>1000017</v>
      </c>
      <c r="E1803" t="s">
        <v>2066</v>
      </c>
      <c r="F1803">
        <v>0</v>
      </c>
      <c r="G1803" t="s">
        <v>2066</v>
      </c>
      <c r="H1803">
        <v>0</v>
      </c>
      <c r="I1803" t="s">
        <v>2066</v>
      </c>
      <c r="J1803">
        <v>0</v>
      </c>
      <c r="K1803" t="s">
        <v>2066</v>
      </c>
      <c r="L1803">
        <v>0</v>
      </c>
      <c r="M1803" t="s">
        <v>2066</v>
      </c>
      <c r="N1803">
        <v>0</v>
      </c>
      <c r="O1803" t="s">
        <v>24</v>
      </c>
      <c r="P1803">
        <v>0</v>
      </c>
      <c r="Q1803">
        <v>699286</v>
      </c>
      <c r="R1803" t="s">
        <v>296</v>
      </c>
      <c r="S1803" s="1">
        <v>2735</v>
      </c>
      <c r="T1803">
        <v>15.8</v>
      </c>
      <c r="U1803" s="2">
        <v>0.01</v>
      </c>
      <c r="V1803" s="3">
        <v>0.19</v>
      </c>
      <c r="W1803" s="3">
        <v>0.81</v>
      </c>
      <c r="X1803" t="s">
        <v>2084</v>
      </c>
      <c r="Y1803" t="b">
        <v>0</v>
      </c>
    </row>
    <row r="1804" spans="1:25" x14ac:dyDescent="0.25">
      <c r="A1804" t="s">
        <v>2064</v>
      </c>
      <c r="B1804" t="s">
        <v>2085</v>
      </c>
      <c r="C1804" t="s">
        <v>2066</v>
      </c>
      <c r="D1804">
        <v>1000018</v>
      </c>
      <c r="E1804" t="s">
        <v>2066</v>
      </c>
      <c r="F1804">
        <v>0</v>
      </c>
      <c r="G1804" t="s">
        <v>2066</v>
      </c>
      <c r="H1804">
        <v>0</v>
      </c>
      <c r="I1804" t="s">
        <v>2066</v>
      </c>
      <c r="J1804">
        <v>0</v>
      </c>
      <c r="K1804" t="s">
        <v>2066</v>
      </c>
      <c r="L1804">
        <v>0</v>
      </c>
      <c r="M1804" t="s">
        <v>2066</v>
      </c>
      <c r="N1804">
        <v>0</v>
      </c>
      <c r="O1804" t="s">
        <v>24</v>
      </c>
      <c r="P1804">
        <v>0</v>
      </c>
      <c r="Q1804">
        <v>587847</v>
      </c>
      <c r="R1804" t="s">
        <v>286</v>
      </c>
      <c r="S1804" s="1">
        <v>4823</v>
      </c>
      <c r="T1804">
        <v>15.1</v>
      </c>
      <c r="U1804" s="2">
        <v>0.82</v>
      </c>
      <c r="V1804" s="3">
        <v>0.59</v>
      </c>
      <c r="W1804" s="3">
        <v>0.41</v>
      </c>
      <c r="X1804" t="s">
        <v>2085</v>
      </c>
      <c r="Y1804" t="b">
        <v>0</v>
      </c>
    </row>
    <row r="1805" spans="1:25" x14ac:dyDescent="0.25">
      <c r="A1805" t="s">
        <v>2064</v>
      </c>
      <c r="B1805" t="s">
        <v>2086</v>
      </c>
      <c r="C1805" t="s">
        <v>2066</v>
      </c>
      <c r="D1805">
        <v>1000019</v>
      </c>
      <c r="E1805" t="s">
        <v>2066</v>
      </c>
      <c r="F1805">
        <v>0</v>
      </c>
      <c r="G1805" t="s">
        <v>2066</v>
      </c>
      <c r="H1805">
        <v>0</v>
      </c>
      <c r="I1805" t="s">
        <v>2066</v>
      </c>
      <c r="J1805">
        <v>0</v>
      </c>
      <c r="K1805" t="s">
        <v>2066</v>
      </c>
      <c r="L1805">
        <v>0</v>
      </c>
      <c r="M1805" t="s">
        <v>2066</v>
      </c>
      <c r="N1805">
        <v>0</v>
      </c>
      <c r="O1805" t="s">
        <v>24</v>
      </c>
      <c r="P1805">
        <v>0</v>
      </c>
      <c r="Q1805">
        <v>624576</v>
      </c>
      <c r="R1805" t="s">
        <v>660</v>
      </c>
      <c r="S1805" s="1">
        <v>10010</v>
      </c>
      <c r="T1805">
        <v>8.6</v>
      </c>
      <c r="U1805" s="2">
        <v>0.1</v>
      </c>
      <c r="V1805" s="3">
        <v>0.6</v>
      </c>
      <c r="W1805" s="3">
        <v>0.4</v>
      </c>
      <c r="X1805" t="s">
        <v>2086</v>
      </c>
      <c r="Y1805" t="b">
        <v>0</v>
      </c>
    </row>
    <row r="1806" spans="1:25" x14ac:dyDescent="0.25">
      <c r="A1806" t="s">
        <v>2064</v>
      </c>
      <c r="B1806" t="s">
        <v>2087</v>
      </c>
      <c r="C1806" t="s">
        <v>2066</v>
      </c>
      <c r="D1806">
        <v>1000020</v>
      </c>
      <c r="E1806" t="s">
        <v>2066</v>
      </c>
      <c r="F1806">
        <v>0</v>
      </c>
      <c r="G1806" t="s">
        <v>2066</v>
      </c>
      <c r="H1806">
        <v>0</v>
      </c>
      <c r="I1806" t="s">
        <v>2066</v>
      </c>
      <c r="J1806">
        <v>0</v>
      </c>
      <c r="K1806" t="s">
        <v>2066</v>
      </c>
      <c r="L1806">
        <v>0</v>
      </c>
      <c r="M1806" t="s">
        <v>2066</v>
      </c>
      <c r="N1806">
        <v>0</v>
      </c>
      <c r="O1806" t="s">
        <v>24</v>
      </c>
      <c r="P1806">
        <v>0</v>
      </c>
      <c r="Q1806">
        <v>609588</v>
      </c>
      <c r="R1806" t="s">
        <v>65</v>
      </c>
      <c r="S1806" s="1">
        <v>1823</v>
      </c>
      <c r="T1806">
        <v>8.9</v>
      </c>
      <c r="U1806" s="2">
        <v>0.01</v>
      </c>
      <c r="V1806" s="3">
        <v>0.27</v>
      </c>
      <c r="W1806" s="3">
        <v>0.73</v>
      </c>
      <c r="X1806" t="s">
        <v>2087</v>
      </c>
      <c r="Y1806" t="b">
        <v>0</v>
      </c>
    </row>
    <row r="1807" spans="1:25" x14ac:dyDescent="0.25">
      <c r="A1807" t="s">
        <v>2064</v>
      </c>
      <c r="B1807" t="s">
        <v>2088</v>
      </c>
      <c r="C1807" t="s">
        <v>2066</v>
      </c>
      <c r="D1807">
        <v>1000021</v>
      </c>
      <c r="E1807" t="s">
        <v>2066</v>
      </c>
      <c r="F1807">
        <v>0</v>
      </c>
      <c r="G1807" t="s">
        <v>2066</v>
      </c>
      <c r="H1807">
        <v>0</v>
      </c>
      <c r="I1807" t="s">
        <v>2066</v>
      </c>
      <c r="J1807">
        <v>0</v>
      </c>
      <c r="K1807" t="s">
        <v>2066</v>
      </c>
      <c r="L1807">
        <v>0</v>
      </c>
      <c r="M1807" t="s">
        <v>2066</v>
      </c>
      <c r="N1807">
        <v>0</v>
      </c>
      <c r="O1807" t="s">
        <v>24</v>
      </c>
      <c r="P1807">
        <v>0</v>
      </c>
      <c r="Q1807">
        <v>710692</v>
      </c>
      <c r="R1807" t="s">
        <v>1142</v>
      </c>
      <c r="S1807" s="1">
        <v>21831</v>
      </c>
      <c r="T1807">
        <v>28.3</v>
      </c>
      <c r="U1807" s="2">
        <v>0</v>
      </c>
      <c r="V1807" s="3">
        <v>0.52</v>
      </c>
      <c r="W1807" s="3">
        <v>0.48</v>
      </c>
      <c r="X1807" t="s">
        <v>2088</v>
      </c>
      <c r="Y1807" t="b">
        <v>0</v>
      </c>
    </row>
    <row r="1808" spans="1:25" x14ac:dyDescent="0.25">
      <c r="A1808" t="s">
        <v>2064</v>
      </c>
      <c r="B1808" t="s">
        <v>2089</v>
      </c>
      <c r="C1808" t="s">
        <v>2066</v>
      </c>
      <c r="D1808">
        <v>1000022</v>
      </c>
      <c r="E1808" t="s">
        <v>2066</v>
      </c>
      <c r="F1808">
        <v>0</v>
      </c>
      <c r="G1808" t="s">
        <v>2066</v>
      </c>
      <c r="H1808">
        <v>0</v>
      </c>
      <c r="I1808" t="s">
        <v>2066</v>
      </c>
      <c r="J1808">
        <v>0</v>
      </c>
      <c r="K1808" t="s">
        <v>2066</v>
      </c>
      <c r="L1808">
        <v>0</v>
      </c>
      <c r="M1808" t="s">
        <v>2066</v>
      </c>
      <c r="N1808">
        <v>0</v>
      </c>
      <c r="O1808" t="s">
        <v>24</v>
      </c>
      <c r="P1808">
        <v>0</v>
      </c>
      <c r="Q1808">
        <v>720868</v>
      </c>
      <c r="R1808" t="s">
        <v>942</v>
      </c>
      <c r="S1808" s="1">
        <v>10243</v>
      </c>
      <c r="T1808">
        <v>21.2</v>
      </c>
      <c r="U1808" s="2">
        <v>0</v>
      </c>
      <c r="V1808" s="3">
        <v>0.42</v>
      </c>
      <c r="W1808" s="3">
        <v>0.57999999999999996</v>
      </c>
      <c r="X1808" t="s">
        <v>2089</v>
      </c>
      <c r="Y1808" t="b">
        <v>0</v>
      </c>
    </row>
    <row r="1809" spans="1:25" x14ac:dyDescent="0.25">
      <c r="A1809" t="s">
        <v>2064</v>
      </c>
      <c r="B1809" t="s">
        <v>2090</v>
      </c>
      <c r="C1809" t="s">
        <v>2066</v>
      </c>
      <c r="D1809">
        <v>1000023</v>
      </c>
      <c r="E1809" t="s">
        <v>2066</v>
      </c>
      <c r="F1809">
        <v>0</v>
      </c>
      <c r="G1809" t="s">
        <v>2066</v>
      </c>
      <c r="H1809">
        <v>0</v>
      </c>
      <c r="I1809" t="s">
        <v>2066</v>
      </c>
      <c r="J1809">
        <v>0</v>
      </c>
      <c r="K1809" t="s">
        <v>2066</v>
      </c>
      <c r="L1809">
        <v>0</v>
      </c>
      <c r="M1809" t="s">
        <v>2066</v>
      </c>
      <c r="N1809">
        <v>0</v>
      </c>
      <c r="O1809" t="s">
        <v>24</v>
      </c>
      <c r="P1809">
        <v>11</v>
      </c>
      <c r="Q1809">
        <v>626079</v>
      </c>
      <c r="R1809" t="s">
        <v>783</v>
      </c>
      <c r="S1809" s="1">
        <v>4102</v>
      </c>
      <c r="T1809">
        <v>12.1</v>
      </c>
      <c r="U1809" s="2">
        <v>0.6</v>
      </c>
      <c r="V1809" s="3">
        <v>0.49</v>
      </c>
      <c r="W1809" s="3">
        <v>0.51</v>
      </c>
      <c r="X1809" t="s">
        <v>2090</v>
      </c>
      <c r="Y1809" t="b">
        <v>0</v>
      </c>
    </row>
    <row r="1810" spans="1:25" x14ac:dyDescent="0.25">
      <c r="A1810" t="s">
        <v>2064</v>
      </c>
      <c r="B1810" t="s">
        <v>2091</v>
      </c>
      <c r="C1810" t="s">
        <v>2066</v>
      </c>
      <c r="D1810">
        <v>1000024</v>
      </c>
      <c r="E1810" t="s">
        <v>2066</v>
      </c>
      <c r="F1810">
        <v>0</v>
      </c>
      <c r="G1810" t="s">
        <v>2066</v>
      </c>
      <c r="H1810">
        <v>0</v>
      </c>
      <c r="I1810" t="s">
        <v>2066</v>
      </c>
      <c r="J1810">
        <v>0</v>
      </c>
      <c r="K1810" t="s">
        <v>2066</v>
      </c>
      <c r="L1810">
        <v>0</v>
      </c>
      <c r="M1810" t="s">
        <v>2066</v>
      </c>
      <c r="N1810">
        <v>0</v>
      </c>
      <c r="O1810" t="s">
        <v>24</v>
      </c>
      <c r="P1810">
        <v>0</v>
      </c>
      <c r="Q1810">
        <v>700574</v>
      </c>
      <c r="R1810" t="s">
        <v>286</v>
      </c>
      <c r="S1810" s="1">
        <v>2913</v>
      </c>
      <c r="T1810">
        <v>14.6</v>
      </c>
      <c r="U1810" s="2">
        <v>0.6</v>
      </c>
      <c r="V1810" s="3">
        <v>0.54</v>
      </c>
      <c r="W1810" s="3">
        <v>0.46</v>
      </c>
      <c r="X1810" t="s">
        <v>2091</v>
      </c>
      <c r="Y1810" t="b">
        <v>0</v>
      </c>
    </row>
    <row r="1811" spans="1:25" x14ac:dyDescent="0.25">
      <c r="A1811" t="s">
        <v>2064</v>
      </c>
      <c r="B1811" t="s">
        <v>2092</v>
      </c>
      <c r="C1811" t="s">
        <v>2066</v>
      </c>
      <c r="D1811">
        <v>1000025</v>
      </c>
      <c r="E1811" t="s">
        <v>2066</v>
      </c>
      <c r="F1811">
        <v>0</v>
      </c>
      <c r="G1811" t="s">
        <v>2066</v>
      </c>
      <c r="H1811">
        <v>0</v>
      </c>
      <c r="I1811" t="s">
        <v>2066</v>
      </c>
      <c r="J1811">
        <v>0</v>
      </c>
      <c r="K1811" t="s">
        <v>2066</v>
      </c>
      <c r="L1811">
        <v>0</v>
      </c>
      <c r="M1811" t="s">
        <v>2066</v>
      </c>
      <c r="N1811">
        <v>0</v>
      </c>
      <c r="O1811" t="s">
        <v>24</v>
      </c>
      <c r="P1811">
        <v>0</v>
      </c>
      <c r="Q1811">
        <v>131764</v>
      </c>
      <c r="R1811" t="s">
        <v>1271</v>
      </c>
      <c r="S1811" s="1">
        <v>2123</v>
      </c>
      <c r="T1811">
        <v>17</v>
      </c>
      <c r="U1811" s="2">
        <v>0.02</v>
      </c>
      <c r="V1811" s="3">
        <v>0.54</v>
      </c>
      <c r="W1811" s="3">
        <v>0.46</v>
      </c>
      <c r="X1811" t="s">
        <v>2092</v>
      </c>
      <c r="Y1811" t="b">
        <v>0</v>
      </c>
    </row>
    <row r="1812" spans="1:25" x14ac:dyDescent="0.25">
      <c r="A1812" t="s">
        <v>2064</v>
      </c>
      <c r="B1812" t="s">
        <v>2093</v>
      </c>
      <c r="C1812" t="s">
        <v>2066</v>
      </c>
      <c r="D1812">
        <v>1000026</v>
      </c>
      <c r="E1812" t="s">
        <v>2066</v>
      </c>
      <c r="F1812">
        <v>0</v>
      </c>
      <c r="G1812" t="s">
        <v>2066</v>
      </c>
      <c r="H1812">
        <v>0</v>
      </c>
      <c r="I1812" t="s">
        <v>2066</v>
      </c>
      <c r="J1812">
        <v>0</v>
      </c>
      <c r="K1812" t="s">
        <v>2066</v>
      </c>
      <c r="L1812">
        <v>0</v>
      </c>
      <c r="M1812" t="s">
        <v>2066</v>
      </c>
      <c r="N1812">
        <v>0</v>
      </c>
      <c r="O1812" t="s">
        <v>24</v>
      </c>
      <c r="P1812">
        <v>0</v>
      </c>
      <c r="Q1812">
        <v>715804</v>
      </c>
      <c r="R1812" t="s">
        <v>783</v>
      </c>
      <c r="S1812" s="1">
        <v>17305</v>
      </c>
      <c r="T1812">
        <v>38.799999999999997</v>
      </c>
      <c r="U1812" s="2">
        <v>0.04</v>
      </c>
      <c r="V1812" s="3">
        <v>0.59</v>
      </c>
      <c r="W1812" s="3">
        <v>0.41</v>
      </c>
      <c r="X1812" t="s">
        <v>2093</v>
      </c>
      <c r="Y1812" t="b">
        <v>0</v>
      </c>
    </row>
    <row r="1813" spans="1:25" x14ac:dyDescent="0.25">
      <c r="A1813" t="s">
        <v>2064</v>
      </c>
      <c r="B1813" t="s">
        <v>2094</v>
      </c>
      <c r="C1813" t="s">
        <v>2066</v>
      </c>
      <c r="D1813">
        <v>1000027</v>
      </c>
      <c r="E1813" t="s">
        <v>2066</v>
      </c>
      <c r="F1813">
        <v>0</v>
      </c>
      <c r="G1813" t="s">
        <v>2066</v>
      </c>
      <c r="H1813">
        <v>0</v>
      </c>
      <c r="I1813" t="s">
        <v>2066</v>
      </c>
      <c r="J1813">
        <v>0</v>
      </c>
      <c r="K1813" t="s">
        <v>2066</v>
      </c>
      <c r="L1813">
        <v>0</v>
      </c>
      <c r="M1813" t="s">
        <v>2066</v>
      </c>
      <c r="N1813">
        <v>0</v>
      </c>
      <c r="O1813" t="s">
        <v>24</v>
      </c>
      <c r="P1813">
        <v>0</v>
      </c>
      <c r="Q1813">
        <v>673887</v>
      </c>
      <c r="R1813" t="s">
        <v>1072</v>
      </c>
      <c r="S1813" s="1">
        <v>6627</v>
      </c>
      <c r="T1813">
        <v>25.6</v>
      </c>
      <c r="U1813" s="2">
        <v>0</v>
      </c>
      <c r="V1813" s="3">
        <v>0.48</v>
      </c>
      <c r="W1813" s="3">
        <v>0.52</v>
      </c>
      <c r="X1813" t="s">
        <v>2094</v>
      </c>
      <c r="Y1813" t="b">
        <v>0</v>
      </c>
    </row>
    <row r="1814" spans="1:25" x14ac:dyDescent="0.25">
      <c r="A1814" t="s">
        <v>2064</v>
      </c>
      <c r="B1814" t="s">
        <v>2095</v>
      </c>
      <c r="C1814" t="s">
        <v>2066</v>
      </c>
      <c r="D1814">
        <v>1000028</v>
      </c>
      <c r="E1814" t="s">
        <v>2066</v>
      </c>
      <c r="F1814">
        <v>0</v>
      </c>
      <c r="G1814" t="s">
        <v>2066</v>
      </c>
      <c r="H1814">
        <v>0</v>
      </c>
      <c r="I1814" t="s">
        <v>2066</v>
      </c>
      <c r="J1814">
        <v>0</v>
      </c>
      <c r="K1814" t="s">
        <v>2066</v>
      </c>
      <c r="L1814">
        <v>0</v>
      </c>
      <c r="M1814" t="s">
        <v>2066</v>
      </c>
      <c r="N1814">
        <v>0</v>
      </c>
      <c r="O1814" t="s">
        <v>24</v>
      </c>
      <c r="P1814">
        <v>0</v>
      </c>
      <c r="Q1814">
        <v>709412</v>
      </c>
      <c r="R1814" t="s">
        <v>298</v>
      </c>
      <c r="S1814" s="1">
        <v>19335</v>
      </c>
      <c r="T1814">
        <v>14.1</v>
      </c>
      <c r="U1814" s="2">
        <v>0.02</v>
      </c>
      <c r="V1814" s="3">
        <v>0.56999999999999995</v>
      </c>
      <c r="W1814" s="3">
        <v>0.43</v>
      </c>
      <c r="X1814" t="s">
        <v>2095</v>
      </c>
      <c r="Y1814" t="b">
        <v>0</v>
      </c>
    </row>
    <row r="1815" spans="1:25" x14ac:dyDescent="0.25">
      <c r="A1815" t="s">
        <v>2064</v>
      </c>
      <c r="B1815" t="s">
        <v>2096</v>
      </c>
      <c r="C1815" t="s">
        <v>2066</v>
      </c>
      <c r="D1815">
        <v>1000029</v>
      </c>
      <c r="E1815" t="s">
        <v>2066</v>
      </c>
      <c r="F1815">
        <v>0</v>
      </c>
      <c r="G1815" t="s">
        <v>2066</v>
      </c>
      <c r="H1815">
        <v>0</v>
      </c>
      <c r="I1815" t="s">
        <v>2066</v>
      </c>
      <c r="J1815">
        <v>0</v>
      </c>
      <c r="K1815" t="s">
        <v>2066</v>
      </c>
      <c r="L1815">
        <v>0</v>
      </c>
      <c r="M1815" t="s">
        <v>2066</v>
      </c>
      <c r="N1815">
        <v>0</v>
      </c>
      <c r="O1815" t="s">
        <v>24</v>
      </c>
      <c r="P1815">
        <v>0</v>
      </c>
      <c r="Q1815">
        <v>703844</v>
      </c>
      <c r="R1815" t="s">
        <v>1072</v>
      </c>
      <c r="S1815" s="1">
        <v>7084</v>
      </c>
      <c r="T1815">
        <v>29.9</v>
      </c>
      <c r="U1815" s="2">
        <v>0</v>
      </c>
      <c r="V1815" s="3">
        <v>0.53</v>
      </c>
      <c r="W1815" s="3">
        <v>0.47</v>
      </c>
      <c r="X1815" t="s">
        <v>2096</v>
      </c>
      <c r="Y1815" t="b">
        <v>0</v>
      </c>
    </row>
    <row r="1816" spans="1:25" x14ac:dyDescent="0.25">
      <c r="A1816" t="s">
        <v>2064</v>
      </c>
      <c r="B1816" t="s">
        <v>2097</v>
      </c>
      <c r="C1816" t="s">
        <v>2066</v>
      </c>
      <c r="D1816">
        <v>1000030</v>
      </c>
      <c r="E1816" t="s">
        <v>2066</v>
      </c>
      <c r="F1816">
        <v>0</v>
      </c>
      <c r="G1816" t="s">
        <v>2066</v>
      </c>
      <c r="H1816">
        <v>0</v>
      </c>
      <c r="I1816" t="s">
        <v>2066</v>
      </c>
      <c r="J1816">
        <v>0</v>
      </c>
      <c r="K1816" t="s">
        <v>2066</v>
      </c>
      <c r="L1816">
        <v>0</v>
      </c>
      <c r="M1816" t="s">
        <v>2066</v>
      </c>
      <c r="N1816">
        <v>0</v>
      </c>
      <c r="O1816" t="s">
        <v>24</v>
      </c>
      <c r="P1816">
        <v>0</v>
      </c>
      <c r="Q1816">
        <v>725608</v>
      </c>
      <c r="R1816" t="s">
        <v>2098</v>
      </c>
      <c r="S1816" s="1">
        <v>1541</v>
      </c>
      <c r="T1816">
        <v>5.0999999999999996</v>
      </c>
      <c r="U1816" s="2">
        <v>0</v>
      </c>
      <c r="V1816" s="3">
        <v>0.45</v>
      </c>
      <c r="W1816" s="3">
        <v>0.55000000000000004</v>
      </c>
      <c r="X1816" t="s">
        <v>2097</v>
      </c>
      <c r="Y1816" t="b">
        <v>0</v>
      </c>
    </row>
    <row r="1817" spans="1:25" x14ac:dyDescent="0.25">
      <c r="A1817" t="s">
        <v>2064</v>
      </c>
      <c r="B1817" t="s">
        <v>2099</v>
      </c>
      <c r="C1817" t="s">
        <v>2066</v>
      </c>
      <c r="D1817">
        <v>1000031</v>
      </c>
      <c r="E1817" t="s">
        <v>2066</v>
      </c>
      <c r="F1817">
        <v>0</v>
      </c>
      <c r="G1817" t="s">
        <v>2066</v>
      </c>
      <c r="H1817">
        <v>0</v>
      </c>
      <c r="I1817" t="s">
        <v>2066</v>
      </c>
      <c r="J1817">
        <v>0</v>
      </c>
      <c r="K1817" t="s">
        <v>2066</v>
      </c>
      <c r="L1817">
        <v>0</v>
      </c>
      <c r="M1817" t="s">
        <v>2066</v>
      </c>
      <c r="N1817">
        <v>0</v>
      </c>
      <c r="O1817" t="s">
        <v>24</v>
      </c>
      <c r="P1817">
        <v>0</v>
      </c>
      <c r="Q1817">
        <v>720169</v>
      </c>
      <c r="R1817" t="s">
        <v>1072</v>
      </c>
      <c r="S1817" s="1">
        <v>19999</v>
      </c>
      <c r="T1817">
        <v>26.7</v>
      </c>
      <c r="U1817" s="2">
        <v>0</v>
      </c>
      <c r="V1817" s="3" t="s">
        <v>2857</v>
      </c>
      <c r="W1817" s="3" t="s">
        <v>2857</v>
      </c>
      <c r="X1817" t="s">
        <v>2099</v>
      </c>
      <c r="Y1817" t="b">
        <v>0</v>
      </c>
    </row>
    <row r="1818" spans="1:25" x14ac:dyDescent="0.25">
      <c r="A1818" t="s">
        <v>2064</v>
      </c>
      <c r="B1818" t="s">
        <v>2100</v>
      </c>
      <c r="C1818" t="s">
        <v>2066</v>
      </c>
      <c r="D1818">
        <v>1000032</v>
      </c>
      <c r="E1818" t="s">
        <v>2066</v>
      </c>
      <c r="F1818">
        <v>0</v>
      </c>
      <c r="G1818" t="s">
        <v>2066</v>
      </c>
      <c r="H1818">
        <v>0</v>
      </c>
      <c r="I1818" t="s">
        <v>2066</v>
      </c>
      <c r="J1818">
        <v>0</v>
      </c>
      <c r="K1818" t="s">
        <v>2066</v>
      </c>
      <c r="L1818">
        <v>0</v>
      </c>
      <c r="M1818" t="s">
        <v>2066</v>
      </c>
      <c r="N1818">
        <v>0</v>
      </c>
      <c r="O1818" t="s">
        <v>24</v>
      </c>
      <c r="P1818">
        <v>0</v>
      </c>
      <c r="Q1818">
        <v>718283</v>
      </c>
      <c r="R1818" t="s">
        <v>942</v>
      </c>
      <c r="S1818" s="1">
        <v>14766</v>
      </c>
      <c r="T1818">
        <v>19.399999999999999</v>
      </c>
      <c r="U1818" s="2">
        <v>0</v>
      </c>
      <c r="V1818" s="3">
        <v>0.54</v>
      </c>
      <c r="W1818" s="3">
        <v>0.46</v>
      </c>
      <c r="X1818" t="s">
        <v>2100</v>
      </c>
      <c r="Y1818" t="b">
        <v>0</v>
      </c>
    </row>
    <row r="1819" spans="1:25" x14ac:dyDescent="0.25">
      <c r="A1819" t="s">
        <v>2064</v>
      </c>
      <c r="B1819" t="s">
        <v>2101</v>
      </c>
      <c r="C1819" t="s">
        <v>2066</v>
      </c>
      <c r="D1819">
        <v>1000033</v>
      </c>
      <c r="E1819" t="s">
        <v>2066</v>
      </c>
      <c r="F1819">
        <v>0</v>
      </c>
      <c r="G1819" t="s">
        <v>2066</v>
      </c>
      <c r="H1819">
        <v>0</v>
      </c>
      <c r="I1819" t="s">
        <v>2066</v>
      </c>
      <c r="J1819">
        <v>0</v>
      </c>
      <c r="K1819" t="s">
        <v>2066</v>
      </c>
      <c r="L1819">
        <v>0</v>
      </c>
      <c r="M1819" t="s">
        <v>2066</v>
      </c>
      <c r="N1819">
        <v>0</v>
      </c>
      <c r="O1819" t="s">
        <v>24</v>
      </c>
      <c r="P1819">
        <v>0</v>
      </c>
      <c r="Q1819">
        <v>720592</v>
      </c>
      <c r="R1819" t="s">
        <v>1072</v>
      </c>
      <c r="S1819" s="1">
        <v>6253</v>
      </c>
      <c r="T1819">
        <v>21.8</v>
      </c>
      <c r="U1819" s="2">
        <v>0</v>
      </c>
      <c r="V1819" s="3">
        <v>0.43</v>
      </c>
      <c r="W1819" s="3">
        <v>0.56999999999999995</v>
      </c>
      <c r="X1819" t="s">
        <v>2101</v>
      </c>
      <c r="Y1819" t="b">
        <v>0</v>
      </c>
    </row>
    <row r="1820" spans="1:25" x14ac:dyDescent="0.25">
      <c r="A1820" t="s">
        <v>2064</v>
      </c>
      <c r="B1820" t="s">
        <v>2102</v>
      </c>
      <c r="C1820" t="s">
        <v>2066</v>
      </c>
      <c r="D1820">
        <v>1000034</v>
      </c>
      <c r="E1820" t="s">
        <v>2066</v>
      </c>
      <c r="F1820">
        <v>0</v>
      </c>
      <c r="G1820" t="s">
        <v>2066</v>
      </c>
      <c r="H1820">
        <v>0</v>
      </c>
      <c r="I1820" t="s">
        <v>2066</v>
      </c>
      <c r="J1820">
        <v>0</v>
      </c>
      <c r="K1820" t="s">
        <v>2066</v>
      </c>
      <c r="L1820">
        <v>0</v>
      </c>
      <c r="M1820" t="s">
        <v>2066</v>
      </c>
      <c r="N1820">
        <v>0</v>
      </c>
      <c r="O1820" t="s">
        <v>24</v>
      </c>
      <c r="P1820">
        <v>0</v>
      </c>
      <c r="Q1820">
        <v>675459</v>
      </c>
      <c r="R1820" t="s">
        <v>1072</v>
      </c>
      <c r="S1820" s="1">
        <v>28977</v>
      </c>
      <c r="T1820">
        <v>40.799999999999997</v>
      </c>
      <c r="U1820" s="2">
        <v>0</v>
      </c>
      <c r="V1820" s="3">
        <v>0.56000000000000005</v>
      </c>
      <c r="W1820" s="3">
        <v>0.44</v>
      </c>
      <c r="X1820" t="s">
        <v>2102</v>
      </c>
      <c r="Y1820" t="b">
        <v>0</v>
      </c>
    </row>
    <row r="1821" spans="1:25" x14ac:dyDescent="0.25">
      <c r="A1821" t="s">
        <v>2064</v>
      </c>
      <c r="B1821" t="s">
        <v>2103</v>
      </c>
      <c r="C1821" t="s">
        <v>2066</v>
      </c>
      <c r="D1821">
        <v>1000035</v>
      </c>
      <c r="E1821" t="s">
        <v>2066</v>
      </c>
      <c r="F1821">
        <v>0</v>
      </c>
      <c r="G1821" t="s">
        <v>2066</v>
      </c>
      <c r="H1821">
        <v>0</v>
      </c>
      <c r="I1821" t="s">
        <v>2066</v>
      </c>
      <c r="J1821">
        <v>0</v>
      </c>
      <c r="K1821" t="s">
        <v>2066</v>
      </c>
      <c r="L1821">
        <v>0</v>
      </c>
      <c r="M1821" t="s">
        <v>2066</v>
      </c>
      <c r="N1821">
        <v>0</v>
      </c>
      <c r="O1821" t="s">
        <v>24</v>
      </c>
      <c r="P1821">
        <v>0</v>
      </c>
      <c r="Q1821">
        <v>720236</v>
      </c>
      <c r="R1821" t="s">
        <v>1142</v>
      </c>
      <c r="S1821" s="1">
        <v>45616</v>
      </c>
      <c r="T1821">
        <v>17.2</v>
      </c>
      <c r="U1821" s="2">
        <v>0</v>
      </c>
      <c r="V1821" s="3">
        <v>0.81</v>
      </c>
      <c r="W1821" s="3">
        <v>0.19</v>
      </c>
      <c r="X1821" t="s">
        <v>2103</v>
      </c>
      <c r="Y1821" t="b">
        <v>0</v>
      </c>
    </row>
    <row r="1822" spans="1:25" x14ac:dyDescent="0.25">
      <c r="A1822" t="s">
        <v>2064</v>
      </c>
      <c r="B1822" t="s">
        <v>2104</v>
      </c>
      <c r="C1822" t="s">
        <v>2066</v>
      </c>
      <c r="D1822">
        <v>1000036</v>
      </c>
      <c r="E1822" t="s">
        <v>2066</v>
      </c>
      <c r="F1822">
        <v>0</v>
      </c>
      <c r="G1822" t="s">
        <v>2066</v>
      </c>
      <c r="H1822">
        <v>0</v>
      </c>
      <c r="I1822" t="s">
        <v>2066</v>
      </c>
      <c r="J1822">
        <v>0</v>
      </c>
      <c r="K1822" t="s">
        <v>2066</v>
      </c>
      <c r="L1822">
        <v>0</v>
      </c>
      <c r="M1822" t="s">
        <v>2066</v>
      </c>
      <c r="N1822">
        <v>0</v>
      </c>
      <c r="O1822" t="s">
        <v>24</v>
      </c>
      <c r="P1822">
        <v>0</v>
      </c>
      <c r="Q1822">
        <v>725629</v>
      </c>
      <c r="R1822" t="s">
        <v>1142</v>
      </c>
      <c r="S1822" s="1">
        <v>44005</v>
      </c>
      <c r="T1822">
        <v>31.1</v>
      </c>
      <c r="U1822" s="2">
        <v>0</v>
      </c>
      <c r="V1822" s="3">
        <v>0.72</v>
      </c>
      <c r="W1822" s="3">
        <v>0.28000000000000003</v>
      </c>
      <c r="X1822" t="s">
        <v>2104</v>
      </c>
      <c r="Y1822" t="b">
        <v>0</v>
      </c>
    </row>
    <row r="1823" spans="1:25" x14ac:dyDescent="0.25">
      <c r="A1823" t="s">
        <v>2064</v>
      </c>
      <c r="B1823" t="s">
        <v>2105</v>
      </c>
      <c r="C1823" t="s">
        <v>2066</v>
      </c>
      <c r="D1823">
        <v>1000037</v>
      </c>
      <c r="E1823" t="s">
        <v>2066</v>
      </c>
      <c r="F1823">
        <v>0</v>
      </c>
      <c r="G1823" t="s">
        <v>2066</v>
      </c>
      <c r="H1823">
        <v>0</v>
      </c>
      <c r="I1823" t="s">
        <v>2066</v>
      </c>
      <c r="J1823">
        <v>0</v>
      </c>
      <c r="K1823" t="s">
        <v>2066</v>
      </c>
      <c r="L1823">
        <v>0</v>
      </c>
      <c r="M1823" t="s">
        <v>2066</v>
      </c>
      <c r="N1823">
        <v>0</v>
      </c>
      <c r="O1823" t="s">
        <v>24</v>
      </c>
      <c r="P1823">
        <v>0</v>
      </c>
      <c r="Q1823">
        <v>725898</v>
      </c>
      <c r="R1823" t="s">
        <v>1142</v>
      </c>
      <c r="S1823" s="1">
        <v>47132</v>
      </c>
      <c r="T1823">
        <v>35.5</v>
      </c>
      <c r="U1823" s="2">
        <v>0</v>
      </c>
      <c r="V1823" s="3">
        <v>0.48</v>
      </c>
      <c r="W1823" s="3">
        <v>0.52</v>
      </c>
      <c r="X1823" t="s">
        <v>2105</v>
      </c>
      <c r="Y1823" t="b">
        <v>0</v>
      </c>
    </row>
    <row r="1824" spans="1:25" x14ac:dyDescent="0.25">
      <c r="A1824" t="s">
        <v>2064</v>
      </c>
      <c r="B1824" t="s">
        <v>2106</v>
      </c>
      <c r="C1824" t="s">
        <v>2066</v>
      </c>
      <c r="D1824">
        <v>1000038</v>
      </c>
      <c r="E1824" t="s">
        <v>2066</v>
      </c>
      <c r="F1824">
        <v>0</v>
      </c>
      <c r="G1824" t="s">
        <v>2066</v>
      </c>
      <c r="H1824">
        <v>0</v>
      </c>
      <c r="I1824" t="s">
        <v>2066</v>
      </c>
      <c r="J1824">
        <v>0</v>
      </c>
      <c r="K1824" t="s">
        <v>2066</v>
      </c>
      <c r="L1824">
        <v>0</v>
      </c>
      <c r="M1824" t="s">
        <v>2066</v>
      </c>
      <c r="N1824">
        <v>0</v>
      </c>
      <c r="O1824" t="s">
        <v>24</v>
      </c>
      <c r="P1824">
        <v>0</v>
      </c>
      <c r="Q1824">
        <v>719022</v>
      </c>
      <c r="R1824" t="s">
        <v>1072</v>
      </c>
      <c r="S1824" s="1">
        <v>2126</v>
      </c>
      <c r="T1824">
        <v>20.2</v>
      </c>
      <c r="U1824" s="2">
        <v>0</v>
      </c>
      <c r="V1824" s="3">
        <v>0.35</v>
      </c>
      <c r="W1824" s="3">
        <v>0.65</v>
      </c>
      <c r="X1824" t="s">
        <v>2106</v>
      </c>
      <c r="Y1824" t="b">
        <v>0</v>
      </c>
    </row>
    <row r="1825" spans="1:25" x14ac:dyDescent="0.25">
      <c r="A1825" t="s">
        <v>2064</v>
      </c>
      <c r="B1825" t="s">
        <v>2107</v>
      </c>
      <c r="C1825" t="s">
        <v>2066</v>
      </c>
      <c r="D1825">
        <v>1000039</v>
      </c>
      <c r="E1825" t="s">
        <v>2066</v>
      </c>
      <c r="F1825">
        <v>0</v>
      </c>
      <c r="G1825" t="s">
        <v>2066</v>
      </c>
      <c r="H1825">
        <v>0</v>
      </c>
      <c r="I1825" t="s">
        <v>2066</v>
      </c>
      <c r="J1825">
        <v>0</v>
      </c>
      <c r="K1825" t="s">
        <v>2066</v>
      </c>
      <c r="L1825">
        <v>0</v>
      </c>
      <c r="M1825" t="s">
        <v>2066</v>
      </c>
      <c r="N1825">
        <v>0</v>
      </c>
      <c r="O1825" t="s">
        <v>24</v>
      </c>
      <c r="P1825">
        <v>0</v>
      </c>
      <c r="Q1825">
        <v>710704</v>
      </c>
      <c r="R1825" t="s">
        <v>783</v>
      </c>
      <c r="S1825" s="1">
        <v>9949</v>
      </c>
      <c r="T1825">
        <v>26.9</v>
      </c>
      <c r="U1825" s="2">
        <v>0.01</v>
      </c>
      <c r="V1825" s="3">
        <v>0.55000000000000004</v>
      </c>
      <c r="W1825" s="3">
        <v>0.45</v>
      </c>
      <c r="X1825" t="s">
        <v>2107</v>
      </c>
      <c r="Y1825" t="b">
        <v>0</v>
      </c>
    </row>
    <row r="1826" spans="1:25" x14ac:dyDescent="0.25">
      <c r="A1826" t="s">
        <v>2064</v>
      </c>
      <c r="B1826" t="s">
        <v>2108</v>
      </c>
      <c r="C1826" t="s">
        <v>2066</v>
      </c>
      <c r="D1826">
        <v>1000040</v>
      </c>
      <c r="E1826" t="s">
        <v>2066</v>
      </c>
      <c r="F1826">
        <v>0</v>
      </c>
      <c r="G1826" t="s">
        <v>2066</v>
      </c>
      <c r="H1826">
        <v>0</v>
      </c>
      <c r="I1826" t="s">
        <v>2066</v>
      </c>
      <c r="J1826">
        <v>0</v>
      </c>
      <c r="K1826" t="s">
        <v>2066</v>
      </c>
      <c r="L1826">
        <v>0</v>
      </c>
      <c r="M1826" t="s">
        <v>2066</v>
      </c>
      <c r="N1826">
        <v>0</v>
      </c>
      <c r="O1826" t="s">
        <v>24</v>
      </c>
      <c r="P1826">
        <v>6</v>
      </c>
      <c r="Q1826">
        <v>718401</v>
      </c>
      <c r="R1826" t="s">
        <v>2109</v>
      </c>
      <c r="S1826" s="1">
        <v>3802</v>
      </c>
      <c r="T1826">
        <v>13</v>
      </c>
      <c r="U1826" s="2">
        <v>7.0000000000000007E-2</v>
      </c>
      <c r="V1826" s="3">
        <v>0.82</v>
      </c>
      <c r="W1826" s="3">
        <v>0.18</v>
      </c>
      <c r="X1826" t="s">
        <v>2108</v>
      </c>
      <c r="Y1826" t="b">
        <v>0</v>
      </c>
    </row>
    <row r="1827" spans="1:25" x14ac:dyDescent="0.25">
      <c r="A1827" t="s">
        <v>2064</v>
      </c>
      <c r="B1827" t="s">
        <v>2110</v>
      </c>
      <c r="C1827" t="s">
        <v>2066</v>
      </c>
      <c r="D1827">
        <v>1000041</v>
      </c>
      <c r="E1827" t="s">
        <v>2066</v>
      </c>
      <c r="F1827">
        <v>0</v>
      </c>
      <c r="G1827" t="s">
        <v>2066</v>
      </c>
      <c r="H1827">
        <v>0</v>
      </c>
      <c r="I1827" t="s">
        <v>2066</v>
      </c>
      <c r="J1827">
        <v>0</v>
      </c>
      <c r="K1827" t="s">
        <v>2066</v>
      </c>
      <c r="L1827">
        <v>0</v>
      </c>
      <c r="M1827" t="s">
        <v>2066</v>
      </c>
      <c r="N1827">
        <v>0</v>
      </c>
      <c r="O1827" t="s">
        <v>24</v>
      </c>
      <c r="P1827">
        <v>0</v>
      </c>
      <c r="Q1827">
        <v>725435</v>
      </c>
      <c r="R1827" t="s">
        <v>2098</v>
      </c>
      <c r="S1827" s="1">
        <v>2957</v>
      </c>
      <c r="T1827">
        <v>68.8</v>
      </c>
      <c r="U1827" s="2">
        <v>0</v>
      </c>
      <c r="V1827" s="3">
        <v>0.45</v>
      </c>
      <c r="W1827" s="3">
        <v>0.55000000000000004</v>
      </c>
      <c r="X1827" t="s">
        <v>2110</v>
      </c>
      <c r="Y1827" t="b">
        <v>0</v>
      </c>
    </row>
    <row r="1828" spans="1:25" x14ac:dyDescent="0.25">
      <c r="A1828" t="s">
        <v>2064</v>
      </c>
      <c r="B1828" t="s">
        <v>2111</v>
      </c>
      <c r="C1828" t="s">
        <v>2066</v>
      </c>
      <c r="D1828">
        <v>1000042</v>
      </c>
      <c r="E1828" t="s">
        <v>2066</v>
      </c>
      <c r="F1828">
        <v>0</v>
      </c>
      <c r="G1828" t="s">
        <v>2066</v>
      </c>
      <c r="H1828">
        <v>0</v>
      </c>
      <c r="I1828" t="s">
        <v>2066</v>
      </c>
      <c r="J1828">
        <v>0</v>
      </c>
      <c r="K1828" t="s">
        <v>2066</v>
      </c>
      <c r="L1828">
        <v>0</v>
      </c>
      <c r="M1828" t="s">
        <v>2066</v>
      </c>
      <c r="N1828">
        <v>0</v>
      </c>
      <c r="O1828" t="s">
        <v>24</v>
      </c>
      <c r="P1828">
        <v>0</v>
      </c>
      <c r="Q1828">
        <v>650750</v>
      </c>
      <c r="R1828" t="s">
        <v>1072</v>
      </c>
      <c r="S1828" s="1">
        <v>4660</v>
      </c>
      <c r="T1828">
        <v>17.600000000000001</v>
      </c>
      <c r="U1828" s="2">
        <v>0</v>
      </c>
      <c r="V1828" s="3">
        <v>0.56999999999999995</v>
      </c>
      <c r="W1828" s="3">
        <v>0.43</v>
      </c>
      <c r="X1828" t="s">
        <v>2111</v>
      </c>
      <c r="Y1828" t="b">
        <v>0</v>
      </c>
    </row>
    <row r="1829" spans="1:25" x14ac:dyDescent="0.25">
      <c r="A1829" t="s">
        <v>2064</v>
      </c>
      <c r="B1829" t="s">
        <v>2112</v>
      </c>
      <c r="C1829" t="s">
        <v>2066</v>
      </c>
      <c r="D1829">
        <v>1000043</v>
      </c>
      <c r="E1829" t="s">
        <v>2066</v>
      </c>
      <c r="F1829">
        <v>0</v>
      </c>
      <c r="G1829" t="s">
        <v>2066</v>
      </c>
      <c r="H1829">
        <v>0</v>
      </c>
      <c r="I1829" t="s">
        <v>2066</v>
      </c>
      <c r="J1829">
        <v>0</v>
      </c>
      <c r="K1829" t="s">
        <v>2066</v>
      </c>
      <c r="L1829">
        <v>0</v>
      </c>
      <c r="M1829" t="s">
        <v>2066</v>
      </c>
      <c r="N1829">
        <v>0</v>
      </c>
      <c r="O1829" t="s">
        <v>24</v>
      </c>
      <c r="P1829">
        <v>0</v>
      </c>
      <c r="Q1829">
        <v>715189</v>
      </c>
      <c r="R1829" t="s">
        <v>1072</v>
      </c>
      <c r="S1829" s="1">
        <v>1508</v>
      </c>
      <c r="T1829">
        <v>9</v>
      </c>
      <c r="U1829" s="2">
        <v>0</v>
      </c>
      <c r="V1829" s="3">
        <v>0.42</v>
      </c>
      <c r="W1829" s="3">
        <v>0.57999999999999996</v>
      </c>
      <c r="X1829" t="s">
        <v>2112</v>
      </c>
      <c r="Y1829" t="b">
        <v>0</v>
      </c>
    </row>
    <row r="1830" spans="1:25" x14ac:dyDescent="0.25">
      <c r="A1830" t="s">
        <v>2064</v>
      </c>
      <c r="B1830" t="s">
        <v>2113</v>
      </c>
      <c r="C1830" t="s">
        <v>2066</v>
      </c>
      <c r="D1830">
        <v>1000044</v>
      </c>
      <c r="E1830" t="s">
        <v>2066</v>
      </c>
      <c r="F1830">
        <v>0</v>
      </c>
      <c r="G1830" t="s">
        <v>2066</v>
      </c>
      <c r="H1830">
        <v>0</v>
      </c>
      <c r="I1830" t="s">
        <v>2066</v>
      </c>
      <c r="J1830">
        <v>0</v>
      </c>
      <c r="K1830" t="s">
        <v>2066</v>
      </c>
      <c r="L1830">
        <v>0</v>
      </c>
      <c r="M1830" t="s">
        <v>2066</v>
      </c>
      <c r="N1830">
        <v>0</v>
      </c>
      <c r="O1830" t="s">
        <v>24</v>
      </c>
      <c r="P1830">
        <v>0</v>
      </c>
      <c r="Q1830">
        <v>679065</v>
      </c>
      <c r="R1830" t="s">
        <v>1072</v>
      </c>
      <c r="S1830" s="1">
        <v>10024</v>
      </c>
      <c r="T1830">
        <v>20.3</v>
      </c>
      <c r="U1830" s="2">
        <v>0</v>
      </c>
      <c r="V1830" s="3">
        <v>0.38</v>
      </c>
      <c r="W1830" s="3">
        <v>0.62</v>
      </c>
      <c r="X1830" t="s">
        <v>2113</v>
      </c>
      <c r="Y1830" t="b">
        <v>0</v>
      </c>
    </row>
    <row r="1831" spans="1:25" x14ac:dyDescent="0.25">
      <c r="A1831" t="s">
        <v>2064</v>
      </c>
      <c r="B1831" t="s">
        <v>2114</v>
      </c>
      <c r="C1831" t="s">
        <v>2066</v>
      </c>
      <c r="D1831">
        <v>1000045</v>
      </c>
      <c r="E1831" t="s">
        <v>2066</v>
      </c>
      <c r="F1831">
        <v>0</v>
      </c>
      <c r="G1831" t="s">
        <v>2066</v>
      </c>
      <c r="H1831">
        <v>0</v>
      </c>
      <c r="I1831" t="s">
        <v>2066</v>
      </c>
      <c r="J1831">
        <v>0</v>
      </c>
      <c r="K1831" t="s">
        <v>2066</v>
      </c>
      <c r="L1831">
        <v>0</v>
      </c>
      <c r="M1831" t="s">
        <v>2066</v>
      </c>
      <c r="N1831">
        <v>0</v>
      </c>
      <c r="O1831" t="s">
        <v>24</v>
      </c>
      <c r="P1831">
        <v>0</v>
      </c>
      <c r="Q1831">
        <v>702226</v>
      </c>
      <c r="R1831" t="s">
        <v>298</v>
      </c>
      <c r="S1831" s="1">
        <v>2873</v>
      </c>
      <c r="T1831">
        <v>19</v>
      </c>
      <c r="U1831" s="2">
        <v>0.19</v>
      </c>
      <c r="V1831" s="3">
        <v>0.57999999999999996</v>
      </c>
      <c r="W1831" s="3">
        <v>0.42</v>
      </c>
      <c r="X1831" t="s">
        <v>2114</v>
      </c>
      <c r="Y1831" t="b">
        <v>0</v>
      </c>
    </row>
    <row r="1832" spans="1:25" x14ac:dyDescent="0.25">
      <c r="A1832" t="s">
        <v>2064</v>
      </c>
      <c r="B1832" t="s">
        <v>2115</v>
      </c>
      <c r="C1832" t="s">
        <v>2066</v>
      </c>
      <c r="D1832">
        <v>1000046</v>
      </c>
      <c r="E1832" t="s">
        <v>2066</v>
      </c>
      <c r="F1832">
        <v>0</v>
      </c>
      <c r="G1832" t="s">
        <v>2066</v>
      </c>
      <c r="H1832">
        <v>0</v>
      </c>
      <c r="I1832" t="s">
        <v>2066</v>
      </c>
      <c r="J1832">
        <v>0</v>
      </c>
      <c r="K1832" t="s">
        <v>2066</v>
      </c>
      <c r="L1832">
        <v>0</v>
      </c>
      <c r="M1832" t="s">
        <v>2066</v>
      </c>
      <c r="N1832">
        <v>0</v>
      </c>
      <c r="O1832" t="s">
        <v>24</v>
      </c>
      <c r="P1832">
        <v>0</v>
      </c>
      <c r="Q1832">
        <v>675420</v>
      </c>
      <c r="R1832" t="s">
        <v>1072</v>
      </c>
      <c r="S1832" s="1">
        <v>6000</v>
      </c>
      <c r="T1832">
        <v>17.600000000000001</v>
      </c>
      <c r="U1832" s="2">
        <v>0.01</v>
      </c>
      <c r="V1832" s="3">
        <v>0.6</v>
      </c>
      <c r="W1832" s="3">
        <v>0.4</v>
      </c>
      <c r="X1832" t="s">
        <v>2115</v>
      </c>
      <c r="Y1832" t="b">
        <v>0</v>
      </c>
    </row>
    <row r="1833" spans="1:25" x14ac:dyDescent="0.25">
      <c r="A1833" t="s">
        <v>2064</v>
      </c>
      <c r="B1833" t="s">
        <v>2116</v>
      </c>
      <c r="C1833" t="s">
        <v>2066</v>
      </c>
      <c r="D1833">
        <v>1000047</v>
      </c>
      <c r="E1833" t="s">
        <v>2066</v>
      </c>
      <c r="F1833">
        <v>0</v>
      </c>
      <c r="G1833" t="s">
        <v>2066</v>
      </c>
      <c r="H1833">
        <v>0</v>
      </c>
      <c r="I1833" t="s">
        <v>2066</v>
      </c>
      <c r="J1833">
        <v>0</v>
      </c>
      <c r="K1833" t="s">
        <v>2066</v>
      </c>
      <c r="L1833">
        <v>0</v>
      </c>
      <c r="M1833" t="s">
        <v>2066</v>
      </c>
      <c r="N1833">
        <v>0</v>
      </c>
      <c r="O1833" t="s">
        <v>24</v>
      </c>
      <c r="P1833">
        <v>0</v>
      </c>
      <c r="Q1833">
        <v>688696</v>
      </c>
      <c r="R1833" t="s">
        <v>1072</v>
      </c>
      <c r="S1833" s="1">
        <v>5085</v>
      </c>
      <c r="T1833">
        <v>22.7</v>
      </c>
      <c r="U1833" s="2">
        <v>0</v>
      </c>
      <c r="V1833" s="3">
        <v>0.54</v>
      </c>
      <c r="W1833" s="3">
        <v>0.46</v>
      </c>
      <c r="X1833" t="s">
        <v>2116</v>
      </c>
      <c r="Y1833" t="b">
        <v>0</v>
      </c>
    </row>
    <row r="1834" spans="1:25" x14ac:dyDescent="0.25">
      <c r="A1834" t="s">
        <v>2064</v>
      </c>
      <c r="B1834" t="s">
        <v>2117</v>
      </c>
      <c r="C1834" t="s">
        <v>2066</v>
      </c>
      <c r="D1834">
        <v>1000048</v>
      </c>
      <c r="E1834" t="s">
        <v>2066</v>
      </c>
      <c r="F1834">
        <v>0</v>
      </c>
      <c r="G1834" t="s">
        <v>2066</v>
      </c>
      <c r="H1834">
        <v>0</v>
      </c>
      <c r="I1834" t="s">
        <v>2066</v>
      </c>
      <c r="J1834">
        <v>0</v>
      </c>
      <c r="K1834" t="s">
        <v>2066</v>
      </c>
      <c r="L1834">
        <v>0</v>
      </c>
      <c r="M1834" t="s">
        <v>2066</v>
      </c>
      <c r="N1834">
        <v>0</v>
      </c>
      <c r="O1834" t="s">
        <v>24</v>
      </c>
      <c r="P1834">
        <v>0</v>
      </c>
      <c r="Q1834">
        <v>725799</v>
      </c>
      <c r="R1834" t="s">
        <v>660</v>
      </c>
      <c r="S1834" s="1">
        <v>7022</v>
      </c>
      <c r="T1834">
        <v>6.3</v>
      </c>
      <c r="U1834" s="2">
        <v>0.06</v>
      </c>
      <c r="V1834" s="3">
        <v>0.56000000000000005</v>
      </c>
      <c r="W1834" s="3">
        <v>0.44</v>
      </c>
      <c r="X1834" t="s">
        <v>2117</v>
      </c>
      <c r="Y1834" t="b">
        <v>0</v>
      </c>
    </row>
    <row r="1835" spans="1:25" x14ac:dyDescent="0.25">
      <c r="A1835" t="s">
        <v>2064</v>
      </c>
      <c r="B1835" t="s">
        <v>2118</v>
      </c>
      <c r="C1835" t="s">
        <v>2066</v>
      </c>
      <c r="D1835">
        <v>1000049</v>
      </c>
      <c r="E1835" t="s">
        <v>2066</v>
      </c>
      <c r="F1835">
        <v>0</v>
      </c>
      <c r="G1835" t="s">
        <v>2066</v>
      </c>
      <c r="H1835">
        <v>0</v>
      </c>
      <c r="I1835" t="s">
        <v>2066</v>
      </c>
      <c r="J1835">
        <v>0</v>
      </c>
      <c r="K1835" t="s">
        <v>2066</v>
      </c>
      <c r="L1835">
        <v>0</v>
      </c>
      <c r="M1835" t="s">
        <v>2066</v>
      </c>
      <c r="N1835">
        <v>0</v>
      </c>
      <c r="O1835" t="s">
        <v>24</v>
      </c>
      <c r="P1835">
        <v>0</v>
      </c>
      <c r="Q1835">
        <v>696475</v>
      </c>
      <c r="R1835" t="s">
        <v>156</v>
      </c>
      <c r="S1835" s="1">
        <v>1417</v>
      </c>
      <c r="T1835">
        <v>5.0999999999999996</v>
      </c>
      <c r="U1835" s="2">
        <v>0.02</v>
      </c>
      <c r="V1835" s="3">
        <v>0.72</v>
      </c>
      <c r="W1835" s="3">
        <v>0.28000000000000003</v>
      </c>
      <c r="X1835" t="s">
        <v>2118</v>
      </c>
      <c r="Y1835" t="b">
        <v>1</v>
      </c>
    </row>
    <row r="1836" spans="1:25" x14ac:dyDescent="0.25">
      <c r="A1836" t="s">
        <v>2064</v>
      </c>
      <c r="B1836" t="s">
        <v>2119</v>
      </c>
      <c r="C1836" t="s">
        <v>2066</v>
      </c>
      <c r="D1836">
        <v>1000050</v>
      </c>
      <c r="E1836" t="s">
        <v>2066</v>
      </c>
      <c r="F1836">
        <v>0</v>
      </c>
      <c r="G1836" t="s">
        <v>2066</v>
      </c>
      <c r="H1836">
        <v>0</v>
      </c>
      <c r="I1836" t="s">
        <v>2066</v>
      </c>
      <c r="J1836">
        <v>0</v>
      </c>
      <c r="K1836" t="s">
        <v>2066</v>
      </c>
      <c r="L1836">
        <v>0</v>
      </c>
      <c r="M1836" t="s">
        <v>2066</v>
      </c>
      <c r="N1836">
        <v>0</v>
      </c>
      <c r="O1836" t="s">
        <v>24</v>
      </c>
      <c r="P1836">
        <v>11</v>
      </c>
      <c r="Q1836">
        <v>672246</v>
      </c>
      <c r="R1836" t="s">
        <v>1072</v>
      </c>
      <c r="S1836" s="1">
        <v>10587</v>
      </c>
      <c r="T1836">
        <v>19.8</v>
      </c>
      <c r="U1836" s="2">
        <v>0</v>
      </c>
      <c r="V1836" s="3">
        <v>0.4</v>
      </c>
      <c r="W1836" s="3">
        <v>0.6</v>
      </c>
      <c r="X1836" t="s">
        <v>2119</v>
      </c>
      <c r="Y1836" t="b">
        <v>0</v>
      </c>
    </row>
    <row r="1837" spans="1:25" x14ac:dyDescent="0.25">
      <c r="A1837" t="s">
        <v>2064</v>
      </c>
      <c r="B1837" t="s">
        <v>2120</v>
      </c>
      <c r="C1837" t="s">
        <v>2066</v>
      </c>
      <c r="D1837">
        <v>1000051</v>
      </c>
      <c r="E1837" t="s">
        <v>2066</v>
      </c>
      <c r="F1837">
        <v>0</v>
      </c>
      <c r="G1837" t="s">
        <v>2066</v>
      </c>
      <c r="H1837">
        <v>0</v>
      </c>
      <c r="I1837" t="s">
        <v>2066</v>
      </c>
      <c r="J1837">
        <v>0</v>
      </c>
      <c r="K1837" t="s">
        <v>2066</v>
      </c>
      <c r="L1837">
        <v>0</v>
      </c>
      <c r="M1837" t="s">
        <v>2066</v>
      </c>
      <c r="N1837">
        <v>0</v>
      </c>
      <c r="O1837" t="s">
        <v>24</v>
      </c>
      <c r="P1837">
        <v>0</v>
      </c>
      <c r="Q1837">
        <v>622839</v>
      </c>
      <c r="R1837" t="s">
        <v>1072</v>
      </c>
      <c r="S1837" s="1">
        <v>15826</v>
      </c>
      <c r="T1837">
        <v>23.5</v>
      </c>
      <c r="U1837" s="2">
        <v>0</v>
      </c>
      <c r="V1837" s="3">
        <v>0.55000000000000004</v>
      </c>
      <c r="W1837" s="3">
        <v>0.45</v>
      </c>
      <c r="X1837" t="s">
        <v>2120</v>
      </c>
      <c r="Y1837" t="b">
        <v>0</v>
      </c>
    </row>
    <row r="1838" spans="1:25" x14ac:dyDescent="0.25">
      <c r="A1838" t="s">
        <v>2064</v>
      </c>
      <c r="B1838" t="s">
        <v>2121</v>
      </c>
      <c r="C1838" t="s">
        <v>2066</v>
      </c>
      <c r="D1838">
        <v>1000052</v>
      </c>
      <c r="E1838" t="s">
        <v>2066</v>
      </c>
      <c r="F1838">
        <v>0</v>
      </c>
      <c r="G1838" t="s">
        <v>2066</v>
      </c>
      <c r="H1838">
        <v>0</v>
      </c>
      <c r="I1838" t="s">
        <v>2066</v>
      </c>
      <c r="J1838">
        <v>0</v>
      </c>
      <c r="K1838" t="s">
        <v>2066</v>
      </c>
      <c r="L1838">
        <v>0</v>
      </c>
      <c r="M1838" t="s">
        <v>2066</v>
      </c>
      <c r="N1838">
        <v>0</v>
      </c>
      <c r="O1838" t="s">
        <v>24</v>
      </c>
      <c r="P1838">
        <v>0</v>
      </c>
      <c r="Q1838">
        <v>660962</v>
      </c>
      <c r="R1838" t="s">
        <v>1072</v>
      </c>
      <c r="S1838" s="1">
        <v>6906</v>
      </c>
      <c r="T1838">
        <v>16.2</v>
      </c>
      <c r="U1838" s="2">
        <v>0.02</v>
      </c>
      <c r="V1838" s="3">
        <v>0.47</v>
      </c>
      <c r="W1838" s="3">
        <v>0.53</v>
      </c>
      <c r="X1838" t="s">
        <v>2121</v>
      </c>
      <c r="Y1838" t="b">
        <v>0</v>
      </c>
    </row>
    <row r="1839" spans="1:25" x14ac:dyDescent="0.25">
      <c r="A1839" t="s">
        <v>2064</v>
      </c>
      <c r="B1839" t="s">
        <v>2122</v>
      </c>
      <c r="C1839" t="s">
        <v>2066</v>
      </c>
      <c r="D1839">
        <v>1000053</v>
      </c>
      <c r="E1839" t="s">
        <v>2066</v>
      </c>
      <c r="F1839">
        <v>0</v>
      </c>
      <c r="G1839" t="s">
        <v>2066</v>
      </c>
      <c r="H1839">
        <v>0</v>
      </c>
      <c r="I1839" t="s">
        <v>2066</v>
      </c>
      <c r="J1839">
        <v>0</v>
      </c>
      <c r="K1839" t="s">
        <v>2066</v>
      </c>
      <c r="L1839">
        <v>0</v>
      </c>
      <c r="M1839" t="s">
        <v>2066</v>
      </c>
      <c r="N1839">
        <v>0</v>
      </c>
      <c r="O1839" t="s">
        <v>24</v>
      </c>
      <c r="P1839">
        <v>0</v>
      </c>
      <c r="Q1839">
        <v>718790</v>
      </c>
      <c r="R1839" t="s">
        <v>1072</v>
      </c>
      <c r="S1839" s="1">
        <v>5545</v>
      </c>
      <c r="T1839">
        <v>23.5</v>
      </c>
      <c r="U1839" s="2">
        <v>0</v>
      </c>
      <c r="V1839" s="3">
        <v>0.39</v>
      </c>
      <c r="W1839" s="3">
        <v>0.61</v>
      </c>
      <c r="X1839" t="s">
        <v>2122</v>
      </c>
      <c r="Y1839" t="b">
        <v>0</v>
      </c>
    </row>
    <row r="1840" spans="1:25" x14ac:dyDescent="0.25">
      <c r="A1840" t="s">
        <v>2064</v>
      </c>
      <c r="B1840" t="s">
        <v>2123</v>
      </c>
      <c r="C1840" t="s">
        <v>2066</v>
      </c>
      <c r="D1840">
        <v>1000054</v>
      </c>
      <c r="E1840" t="s">
        <v>2066</v>
      </c>
      <c r="F1840">
        <v>0</v>
      </c>
      <c r="G1840" t="s">
        <v>2066</v>
      </c>
      <c r="H1840">
        <v>0</v>
      </c>
      <c r="I1840" t="s">
        <v>2066</v>
      </c>
      <c r="J1840">
        <v>0</v>
      </c>
      <c r="K1840" t="s">
        <v>2066</v>
      </c>
      <c r="L1840">
        <v>0</v>
      </c>
      <c r="M1840" t="s">
        <v>2066</v>
      </c>
      <c r="N1840">
        <v>0</v>
      </c>
      <c r="O1840" t="s">
        <v>24</v>
      </c>
      <c r="P1840">
        <v>0</v>
      </c>
      <c r="Q1840">
        <v>725724</v>
      </c>
      <c r="R1840" t="s">
        <v>1072</v>
      </c>
      <c r="S1840" s="1">
        <v>3830</v>
      </c>
      <c r="T1840">
        <v>28.2</v>
      </c>
      <c r="U1840" s="2">
        <v>0</v>
      </c>
      <c r="V1840" s="3">
        <v>0.32</v>
      </c>
      <c r="W1840" s="3">
        <v>0.68</v>
      </c>
      <c r="X1840" t="s">
        <v>2123</v>
      </c>
      <c r="Y1840" t="b">
        <v>0</v>
      </c>
    </row>
    <row r="1841" spans="1:25" x14ac:dyDescent="0.25">
      <c r="A1841" t="s">
        <v>2064</v>
      </c>
      <c r="B1841" t="s">
        <v>2124</v>
      </c>
      <c r="C1841" t="s">
        <v>2066</v>
      </c>
      <c r="D1841">
        <v>1000055</v>
      </c>
      <c r="E1841" t="s">
        <v>2066</v>
      </c>
      <c r="F1841">
        <v>0</v>
      </c>
      <c r="G1841" t="s">
        <v>2066</v>
      </c>
      <c r="H1841">
        <v>0</v>
      </c>
      <c r="I1841" t="s">
        <v>2066</v>
      </c>
      <c r="J1841">
        <v>0</v>
      </c>
      <c r="K1841" t="s">
        <v>2066</v>
      </c>
      <c r="L1841">
        <v>0</v>
      </c>
      <c r="M1841" t="s">
        <v>2066</v>
      </c>
      <c r="N1841">
        <v>0</v>
      </c>
      <c r="O1841" t="s">
        <v>24</v>
      </c>
      <c r="P1841">
        <v>0</v>
      </c>
      <c r="Q1841">
        <v>681373</v>
      </c>
      <c r="R1841" t="s">
        <v>1072</v>
      </c>
      <c r="S1841" s="1">
        <v>3120</v>
      </c>
      <c r="T1841">
        <v>7.3</v>
      </c>
      <c r="U1841" s="2">
        <v>0</v>
      </c>
      <c r="V1841" s="3">
        <v>0.5</v>
      </c>
      <c r="W1841" s="3">
        <v>0.5</v>
      </c>
      <c r="X1841" t="s">
        <v>2124</v>
      </c>
      <c r="Y1841" t="b">
        <v>0</v>
      </c>
    </row>
    <row r="1842" spans="1:25" x14ac:dyDescent="0.25">
      <c r="A1842" t="s">
        <v>2064</v>
      </c>
      <c r="B1842" t="s">
        <v>2125</v>
      </c>
      <c r="C1842" t="s">
        <v>2066</v>
      </c>
      <c r="D1842">
        <v>1000056</v>
      </c>
      <c r="E1842" t="s">
        <v>2066</v>
      </c>
      <c r="F1842">
        <v>0</v>
      </c>
      <c r="G1842" t="s">
        <v>2066</v>
      </c>
      <c r="H1842">
        <v>0</v>
      </c>
      <c r="I1842" t="s">
        <v>2066</v>
      </c>
      <c r="J1842">
        <v>0</v>
      </c>
      <c r="K1842" t="s">
        <v>2066</v>
      </c>
      <c r="L1842">
        <v>0</v>
      </c>
      <c r="M1842" t="s">
        <v>2066</v>
      </c>
      <c r="N1842">
        <v>0</v>
      </c>
      <c r="O1842" t="s">
        <v>24</v>
      </c>
      <c r="P1842">
        <v>0</v>
      </c>
      <c r="Q1842">
        <v>623568</v>
      </c>
      <c r="R1842" t="s">
        <v>1108</v>
      </c>
      <c r="S1842" s="1">
        <v>12427</v>
      </c>
      <c r="T1842">
        <v>13.4</v>
      </c>
      <c r="U1842" s="2">
        <v>0.26</v>
      </c>
      <c r="V1842" s="3">
        <v>0.61</v>
      </c>
      <c r="W1842" s="3">
        <v>0.39</v>
      </c>
      <c r="X1842" t="s">
        <v>2125</v>
      </c>
      <c r="Y1842" t="b">
        <v>0</v>
      </c>
    </row>
    <row r="1843" spans="1:25" x14ac:dyDescent="0.25">
      <c r="A1843" t="s">
        <v>2064</v>
      </c>
      <c r="B1843" t="s">
        <v>2126</v>
      </c>
      <c r="C1843" t="s">
        <v>2066</v>
      </c>
      <c r="D1843">
        <v>1000057</v>
      </c>
      <c r="E1843" t="s">
        <v>2066</v>
      </c>
      <c r="F1843">
        <v>0</v>
      </c>
      <c r="G1843" t="s">
        <v>2066</v>
      </c>
      <c r="H1843">
        <v>0</v>
      </c>
      <c r="I1843" t="s">
        <v>2066</v>
      </c>
      <c r="J1843">
        <v>0</v>
      </c>
      <c r="K1843" t="s">
        <v>2066</v>
      </c>
      <c r="L1843">
        <v>0</v>
      </c>
      <c r="M1843" t="s">
        <v>2066</v>
      </c>
      <c r="N1843">
        <v>0</v>
      </c>
      <c r="O1843" t="s">
        <v>24</v>
      </c>
      <c r="P1843">
        <v>0</v>
      </c>
      <c r="Q1843">
        <v>716212</v>
      </c>
      <c r="R1843" t="s">
        <v>1072</v>
      </c>
      <c r="S1843" s="1">
        <v>6817</v>
      </c>
      <c r="T1843">
        <v>37.299999999999997</v>
      </c>
      <c r="U1843" s="2">
        <v>0</v>
      </c>
      <c r="V1843" s="3">
        <v>0.45</v>
      </c>
      <c r="W1843" s="3">
        <v>0.55000000000000004</v>
      </c>
      <c r="X1843" t="s">
        <v>2126</v>
      </c>
      <c r="Y1843" t="b">
        <v>0</v>
      </c>
    </row>
    <row r="1844" spans="1:25" x14ac:dyDescent="0.25">
      <c r="A1844" t="s">
        <v>2064</v>
      </c>
      <c r="B1844" t="s">
        <v>2127</v>
      </c>
      <c r="C1844" t="s">
        <v>2066</v>
      </c>
      <c r="D1844">
        <v>1000058</v>
      </c>
      <c r="E1844" t="s">
        <v>2066</v>
      </c>
      <c r="F1844">
        <v>0</v>
      </c>
      <c r="G1844" t="s">
        <v>2066</v>
      </c>
      <c r="H1844">
        <v>0</v>
      </c>
      <c r="I1844" t="s">
        <v>2066</v>
      </c>
      <c r="J1844">
        <v>0</v>
      </c>
      <c r="K1844" t="s">
        <v>2066</v>
      </c>
      <c r="L1844">
        <v>0</v>
      </c>
      <c r="M1844" t="s">
        <v>2066</v>
      </c>
      <c r="N1844">
        <v>0</v>
      </c>
      <c r="O1844" t="s">
        <v>24</v>
      </c>
      <c r="P1844">
        <v>0</v>
      </c>
      <c r="Q1844">
        <v>673878</v>
      </c>
      <c r="R1844" t="s">
        <v>1072</v>
      </c>
      <c r="S1844" s="1">
        <v>6834</v>
      </c>
      <c r="T1844">
        <v>23.5</v>
      </c>
      <c r="U1844" s="2">
        <v>0</v>
      </c>
      <c r="V1844" s="3">
        <v>0.4</v>
      </c>
      <c r="W1844" s="3">
        <v>0.6</v>
      </c>
      <c r="X1844" t="s">
        <v>2127</v>
      </c>
      <c r="Y1844" t="b">
        <v>0</v>
      </c>
    </row>
    <row r="1845" spans="1:25" x14ac:dyDescent="0.25">
      <c r="A1845" t="s">
        <v>2064</v>
      </c>
      <c r="B1845" t="s">
        <v>2128</v>
      </c>
      <c r="C1845" t="s">
        <v>2066</v>
      </c>
      <c r="D1845">
        <v>1000059</v>
      </c>
      <c r="E1845" t="s">
        <v>2066</v>
      </c>
      <c r="F1845">
        <v>0</v>
      </c>
      <c r="G1845" t="s">
        <v>2066</v>
      </c>
      <c r="H1845">
        <v>0</v>
      </c>
      <c r="I1845" t="s">
        <v>2066</v>
      </c>
      <c r="J1845">
        <v>0</v>
      </c>
      <c r="K1845" t="s">
        <v>2066</v>
      </c>
      <c r="L1845">
        <v>0</v>
      </c>
      <c r="M1845" t="s">
        <v>2066</v>
      </c>
      <c r="N1845">
        <v>0</v>
      </c>
      <c r="O1845" t="s">
        <v>24</v>
      </c>
      <c r="P1845">
        <v>0</v>
      </c>
      <c r="Q1845">
        <v>131615</v>
      </c>
      <c r="R1845" t="s">
        <v>469</v>
      </c>
      <c r="S1845" s="1">
        <v>9335</v>
      </c>
      <c r="T1845">
        <v>20.8</v>
      </c>
      <c r="U1845" s="2">
        <v>0.51</v>
      </c>
      <c r="V1845" s="3">
        <v>0.51</v>
      </c>
      <c r="W1845" s="3">
        <v>0.49</v>
      </c>
      <c r="X1845" t="s">
        <v>2128</v>
      </c>
      <c r="Y1845" t="b">
        <v>0</v>
      </c>
    </row>
    <row r="1846" spans="1:25" x14ac:dyDescent="0.25">
      <c r="A1846" t="s">
        <v>2064</v>
      </c>
      <c r="B1846" t="s">
        <v>2129</v>
      </c>
      <c r="C1846" t="s">
        <v>2066</v>
      </c>
      <c r="D1846">
        <v>1000060</v>
      </c>
      <c r="E1846" t="s">
        <v>2066</v>
      </c>
      <c r="F1846">
        <v>0</v>
      </c>
      <c r="G1846" t="s">
        <v>2066</v>
      </c>
      <c r="H1846">
        <v>0</v>
      </c>
      <c r="I1846" t="s">
        <v>2066</v>
      </c>
      <c r="J1846">
        <v>0</v>
      </c>
      <c r="K1846" t="s">
        <v>2066</v>
      </c>
      <c r="L1846">
        <v>0</v>
      </c>
      <c r="M1846" t="s">
        <v>2066</v>
      </c>
      <c r="N1846">
        <v>0</v>
      </c>
      <c r="O1846" t="s">
        <v>24</v>
      </c>
      <c r="P1846">
        <v>0</v>
      </c>
      <c r="Q1846">
        <v>697237</v>
      </c>
      <c r="R1846" t="s">
        <v>1072</v>
      </c>
      <c r="S1846" s="1">
        <v>2198</v>
      </c>
      <c r="T1846">
        <v>29.7</v>
      </c>
      <c r="U1846" s="2">
        <v>0</v>
      </c>
      <c r="V1846" s="3">
        <v>0.47</v>
      </c>
      <c r="W1846" s="3">
        <v>0.53</v>
      </c>
      <c r="X1846" t="s">
        <v>2129</v>
      </c>
      <c r="Y1846" t="b">
        <v>0</v>
      </c>
    </row>
    <row r="1847" spans="1:25" x14ac:dyDescent="0.25">
      <c r="A1847" t="s">
        <v>2064</v>
      </c>
      <c r="B1847" t="s">
        <v>2130</v>
      </c>
      <c r="C1847" t="s">
        <v>2066</v>
      </c>
      <c r="D1847">
        <v>1000061</v>
      </c>
      <c r="E1847" t="s">
        <v>2066</v>
      </c>
      <c r="F1847">
        <v>0</v>
      </c>
      <c r="G1847" t="s">
        <v>2066</v>
      </c>
      <c r="H1847">
        <v>0</v>
      </c>
      <c r="I1847" t="s">
        <v>2066</v>
      </c>
      <c r="J1847">
        <v>0</v>
      </c>
      <c r="K1847" t="s">
        <v>2066</v>
      </c>
      <c r="L1847">
        <v>0</v>
      </c>
      <c r="M1847" t="s">
        <v>2066</v>
      </c>
      <c r="N1847">
        <v>0</v>
      </c>
      <c r="O1847" t="s">
        <v>24</v>
      </c>
      <c r="P1847">
        <v>0</v>
      </c>
      <c r="Q1847">
        <v>704029</v>
      </c>
      <c r="R1847" t="s">
        <v>1072</v>
      </c>
      <c r="S1847" s="1">
        <v>14472</v>
      </c>
      <c r="T1847">
        <v>39.4</v>
      </c>
      <c r="U1847" s="2">
        <v>0</v>
      </c>
      <c r="V1847" s="3">
        <v>0.37</v>
      </c>
      <c r="W1847" s="3">
        <v>0.63</v>
      </c>
      <c r="X1847" t="s">
        <v>2130</v>
      </c>
      <c r="Y1847" t="b">
        <v>0</v>
      </c>
    </row>
    <row r="1848" spans="1:25" x14ac:dyDescent="0.25">
      <c r="A1848" t="s">
        <v>2064</v>
      </c>
      <c r="B1848" t="s">
        <v>2131</v>
      </c>
      <c r="C1848" t="s">
        <v>2066</v>
      </c>
      <c r="D1848">
        <v>1000062</v>
      </c>
      <c r="E1848" t="s">
        <v>2066</v>
      </c>
      <c r="F1848">
        <v>0</v>
      </c>
      <c r="G1848" t="s">
        <v>2066</v>
      </c>
      <c r="H1848">
        <v>0</v>
      </c>
      <c r="I1848" t="s">
        <v>2066</v>
      </c>
      <c r="J1848">
        <v>0</v>
      </c>
      <c r="K1848" t="s">
        <v>2066</v>
      </c>
      <c r="L1848">
        <v>0</v>
      </c>
      <c r="M1848" t="s">
        <v>2066</v>
      </c>
      <c r="N1848">
        <v>0</v>
      </c>
      <c r="O1848" t="s">
        <v>24</v>
      </c>
      <c r="P1848">
        <v>0</v>
      </c>
      <c r="Q1848">
        <v>626193</v>
      </c>
      <c r="R1848" t="s">
        <v>783</v>
      </c>
      <c r="S1848" s="1">
        <v>8741</v>
      </c>
      <c r="T1848">
        <v>27.7</v>
      </c>
      <c r="U1848" s="2">
        <v>0.28999999999999998</v>
      </c>
      <c r="V1848" s="3">
        <v>0.51</v>
      </c>
      <c r="W1848" s="3">
        <v>0.49</v>
      </c>
      <c r="X1848" t="s">
        <v>2131</v>
      </c>
      <c r="Y1848" t="b">
        <v>0</v>
      </c>
    </row>
    <row r="1849" spans="1:25" x14ac:dyDescent="0.25">
      <c r="A1849" t="s">
        <v>2064</v>
      </c>
      <c r="B1849" t="s">
        <v>2132</v>
      </c>
      <c r="C1849" t="s">
        <v>2066</v>
      </c>
      <c r="D1849">
        <v>1000063</v>
      </c>
      <c r="E1849" t="s">
        <v>2066</v>
      </c>
      <c r="F1849">
        <v>0</v>
      </c>
      <c r="G1849" t="s">
        <v>2066</v>
      </c>
      <c r="H1849">
        <v>0</v>
      </c>
      <c r="I1849" t="s">
        <v>2066</v>
      </c>
      <c r="J1849">
        <v>0</v>
      </c>
      <c r="K1849" t="s">
        <v>2066</v>
      </c>
      <c r="L1849">
        <v>0</v>
      </c>
      <c r="M1849" t="s">
        <v>2066</v>
      </c>
      <c r="N1849">
        <v>0</v>
      </c>
      <c r="O1849" t="s">
        <v>24</v>
      </c>
      <c r="P1849">
        <v>0</v>
      </c>
      <c r="Q1849">
        <v>719216</v>
      </c>
      <c r="R1849" t="s">
        <v>286</v>
      </c>
      <c r="S1849" s="1">
        <v>1925</v>
      </c>
      <c r="T1849">
        <v>16.600000000000001</v>
      </c>
      <c r="U1849" s="2">
        <v>0.44</v>
      </c>
      <c r="V1849" s="3">
        <v>0.38</v>
      </c>
      <c r="W1849" s="3">
        <v>0.62</v>
      </c>
      <c r="X1849" t="s">
        <v>2132</v>
      </c>
      <c r="Y1849" t="b">
        <v>0</v>
      </c>
    </row>
    <row r="1850" spans="1:25" x14ac:dyDescent="0.25">
      <c r="A1850" t="s">
        <v>2064</v>
      </c>
      <c r="B1850" t="s">
        <v>2133</v>
      </c>
      <c r="C1850" t="s">
        <v>2066</v>
      </c>
      <c r="D1850">
        <v>1000064</v>
      </c>
      <c r="E1850" t="s">
        <v>2066</v>
      </c>
      <c r="F1850">
        <v>0</v>
      </c>
      <c r="G1850" t="s">
        <v>2066</v>
      </c>
      <c r="H1850">
        <v>0</v>
      </c>
      <c r="I1850" t="s">
        <v>2066</v>
      </c>
      <c r="J1850">
        <v>0</v>
      </c>
      <c r="K1850" t="s">
        <v>2066</v>
      </c>
      <c r="L1850">
        <v>0</v>
      </c>
      <c r="M1850" t="s">
        <v>2066</v>
      </c>
      <c r="N1850">
        <v>0</v>
      </c>
      <c r="O1850" t="s">
        <v>24</v>
      </c>
      <c r="P1850">
        <v>0</v>
      </c>
      <c r="Q1850">
        <v>131508</v>
      </c>
      <c r="R1850" t="s">
        <v>286</v>
      </c>
      <c r="S1850" s="1">
        <v>1438</v>
      </c>
      <c r="T1850">
        <v>14.8</v>
      </c>
      <c r="U1850" s="2">
        <v>0.75</v>
      </c>
      <c r="V1850" s="3">
        <v>0.56999999999999995</v>
      </c>
      <c r="W1850" s="3">
        <v>0.43</v>
      </c>
      <c r="X1850" t="s">
        <v>2133</v>
      </c>
      <c r="Y1850" t="b">
        <v>0</v>
      </c>
    </row>
    <row r="1851" spans="1:25" x14ac:dyDescent="0.25">
      <c r="A1851" t="s">
        <v>2064</v>
      </c>
      <c r="B1851" t="s">
        <v>2134</v>
      </c>
      <c r="C1851" t="s">
        <v>2066</v>
      </c>
      <c r="D1851">
        <v>1000065</v>
      </c>
      <c r="E1851" t="s">
        <v>2066</v>
      </c>
      <c r="F1851">
        <v>0</v>
      </c>
      <c r="G1851" t="s">
        <v>2066</v>
      </c>
      <c r="H1851">
        <v>0</v>
      </c>
      <c r="I1851" t="s">
        <v>2066</v>
      </c>
      <c r="J1851">
        <v>0</v>
      </c>
      <c r="K1851" t="s">
        <v>2066</v>
      </c>
      <c r="L1851">
        <v>0</v>
      </c>
      <c r="M1851" t="s">
        <v>2066</v>
      </c>
      <c r="N1851">
        <v>0</v>
      </c>
      <c r="O1851" t="s">
        <v>24</v>
      </c>
      <c r="P1851">
        <v>0</v>
      </c>
      <c r="Q1851">
        <v>715558</v>
      </c>
      <c r="R1851" t="s">
        <v>918</v>
      </c>
      <c r="S1851" s="1">
        <v>10386</v>
      </c>
      <c r="T1851">
        <v>23.1</v>
      </c>
      <c r="U1851" s="2">
        <v>0</v>
      </c>
      <c r="V1851" s="3">
        <v>0.24</v>
      </c>
      <c r="W1851" s="3">
        <v>0.76</v>
      </c>
      <c r="X1851" t="s">
        <v>2134</v>
      </c>
      <c r="Y1851" t="b">
        <v>0</v>
      </c>
    </row>
    <row r="1852" spans="1:25" x14ac:dyDescent="0.25">
      <c r="A1852" t="s">
        <v>2064</v>
      </c>
      <c r="B1852" t="s">
        <v>2135</v>
      </c>
      <c r="C1852" t="s">
        <v>2066</v>
      </c>
      <c r="D1852">
        <v>1000066</v>
      </c>
      <c r="E1852" t="s">
        <v>2066</v>
      </c>
      <c r="F1852">
        <v>0</v>
      </c>
      <c r="G1852" t="s">
        <v>2066</v>
      </c>
      <c r="H1852">
        <v>0</v>
      </c>
      <c r="I1852" t="s">
        <v>2066</v>
      </c>
      <c r="J1852">
        <v>0</v>
      </c>
      <c r="K1852" t="s">
        <v>2066</v>
      </c>
      <c r="L1852">
        <v>0</v>
      </c>
      <c r="M1852" t="s">
        <v>2066</v>
      </c>
      <c r="N1852">
        <v>0</v>
      </c>
      <c r="O1852" t="s">
        <v>24</v>
      </c>
      <c r="P1852">
        <v>0</v>
      </c>
      <c r="Q1852">
        <v>720470</v>
      </c>
      <c r="R1852" t="s">
        <v>783</v>
      </c>
      <c r="S1852" s="1">
        <v>1839</v>
      </c>
      <c r="T1852">
        <v>19</v>
      </c>
      <c r="U1852" s="2">
        <v>0.25</v>
      </c>
      <c r="V1852" s="3">
        <v>0.48</v>
      </c>
      <c r="W1852" s="3">
        <v>0.52</v>
      </c>
      <c r="X1852" t="s">
        <v>2135</v>
      </c>
      <c r="Y1852" t="b">
        <v>0</v>
      </c>
    </row>
    <row r="1853" spans="1:25" x14ac:dyDescent="0.25">
      <c r="A1853" t="s">
        <v>2064</v>
      </c>
      <c r="B1853" t="s">
        <v>2136</v>
      </c>
      <c r="C1853" t="s">
        <v>2066</v>
      </c>
      <c r="D1853">
        <v>1000067</v>
      </c>
      <c r="E1853" t="s">
        <v>2066</v>
      </c>
      <c r="F1853">
        <v>0</v>
      </c>
      <c r="G1853" t="s">
        <v>2066</v>
      </c>
      <c r="H1853">
        <v>0</v>
      </c>
      <c r="I1853" t="s">
        <v>2066</v>
      </c>
      <c r="J1853">
        <v>0</v>
      </c>
      <c r="K1853" t="s">
        <v>2066</v>
      </c>
      <c r="L1853">
        <v>0</v>
      </c>
      <c r="M1853" t="s">
        <v>2066</v>
      </c>
      <c r="N1853">
        <v>0</v>
      </c>
      <c r="O1853" t="s">
        <v>24</v>
      </c>
      <c r="P1853">
        <v>11</v>
      </c>
      <c r="Q1853">
        <v>706957</v>
      </c>
      <c r="R1853" t="s">
        <v>1199</v>
      </c>
      <c r="S1853" s="1">
        <v>5184</v>
      </c>
      <c r="T1853">
        <v>12.8</v>
      </c>
      <c r="U1853" s="2">
        <v>0.14000000000000001</v>
      </c>
      <c r="V1853" s="3">
        <v>0.64</v>
      </c>
      <c r="W1853" s="3">
        <v>0.36</v>
      </c>
      <c r="X1853" t="s">
        <v>2137</v>
      </c>
      <c r="Y1853" t="b">
        <v>0</v>
      </c>
    </row>
    <row r="1854" spans="1:25" x14ac:dyDescent="0.25">
      <c r="A1854" t="s">
        <v>2064</v>
      </c>
      <c r="B1854" t="s">
        <v>2138</v>
      </c>
      <c r="C1854" t="s">
        <v>2066</v>
      </c>
      <c r="D1854">
        <v>1000068</v>
      </c>
      <c r="E1854" t="s">
        <v>2066</v>
      </c>
      <c r="F1854">
        <v>0</v>
      </c>
      <c r="G1854" t="s">
        <v>2066</v>
      </c>
      <c r="H1854">
        <v>0</v>
      </c>
      <c r="I1854" t="s">
        <v>2066</v>
      </c>
      <c r="J1854">
        <v>0</v>
      </c>
      <c r="K1854" t="s">
        <v>2066</v>
      </c>
      <c r="L1854">
        <v>0</v>
      </c>
      <c r="M1854" t="s">
        <v>2066</v>
      </c>
      <c r="N1854">
        <v>0</v>
      </c>
      <c r="O1854" t="s">
        <v>24</v>
      </c>
      <c r="P1854">
        <v>0</v>
      </c>
      <c r="Q1854">
        <v>709544</v>
      </c>
      <c r="R1854" t="s">
        <v>286</v>
      </c>
      <c r="S1854" s="1">
        <v>1022</v>
      </c>
      <c r="T1854">
        <v>10.199999999999999</v>
      </c>
      <c r="U1854" s="2">
        <v>0.56999999999999995</v>
      </c>
      <c r="V1854" s="3">
        <v>0.48</v>
      </c>
      <c r="W1854" s="3">
        <v>0.52</v>
      </c>
      <c r="X1854" t="s">
        <v>2138</v>
      </c>
      <c r="Y1854" t="b">
        <v>0</v>
      </c>
    </row>
    <row r="1855" spans="1:25" x14ac:dyDescent="0.25">
      <c r="A1855" t="s">
        <v>2064</v>
      </c>
      <c r="B1855" t="s">
        <v>2139</v>
      </c>
      <c r="C1855" t="s">
        <v>2066</v>
      </c>
      <c r="D1855">
        <v>1000069</v>
      </c>
      <c r="E1855" t="s">
        <v>2066</v>
      </c>
      <c r="F1855">
        <v>0</v>
      </c>
      <c r="G1855" t="s">
        <v>2066</v>
      </c>
      <c r="H1855">
        <v>0</v>
      </c>
      <c r="I1855" t="s">
        <v>2066</v>
      </c>
      <c r="J1855">
        <v>0</v>
      </c>
      <c r="K1855" t="s">
        <v>2066</v>
      </c>
      <c r="L1855">
        <v>0</v>
      </c>
      <c r="M1855" t="s">
        <v>2066</v>
      </c>
      <c r="N1855">
        <v>0</v>
      </c>
      <c r="O1855" t="s">
        <v>24</v>
      </c>
      <c r="P1855">
        <v>0</v>
      </c>
      <c r="Q1855">
        <v>718351</v>
      </c>
      <c r="R1855" t="s">
        <v>296</v>
      </c>
      <c r="S1855" s="1">
        <v>2451</v>
      </c>
      <c r="T1855">
        <v>25.5</v>
      </c>
      <c r="U1855" s="2">
        <v>0</v>
      </c>
      <c r="V1855" s="3">
        <v>0.51</v>
      </c>
      <c r="W1855" s="3">
        <v>0.49</v>
      </c>
      <c r="X1855" t="s">
        <v>2139</v>
      </c>
      <c r="Y1855" t="b">
        <v>0</v>
      </c>
    </row>
    <row r="1856" spans="1:25" x14ac:dyDescent="0.25">
      <c r="A1856" t="s">
        <v>2064</v>
      </c>
      <c r="B1856" t="s">
        <v>2140</v>
      </c>
      <c r="C1856" t="s">
        <v>2066</v>
      </c>
      <c r="D1856">
        <v>1000070</v>
      </c>
      <c r="E1856" t="s">
        <v>2066</v>
      </c>
      <c r="F1856">
        <v>0</v>
      </c>
      <c r="G1856" t="s">
        <v>2066</v>
      </c>
      <c r="H1856">
        <v>0</v>
      </c>
      <c r="I1856" t="s">
        <v>2066</v>
      </c>
      <c r="J1856">
        <v>0</v>
      </c>
      <c r="K1856" t="s">
        <v>2066</v>
      </c>
      <c r="L1856">
        <v>0</v>
      </c>
      <c r="M1856" t="s">
        <v>2066</v>
      </c>
      <c r="N1856">
        <v>0</v>
      </c>
      <c r="O1856" t="s">
        <v>24</v>
      </c>
      <c r="P1856">
        <v>0</v>
      </c>
      <c r="Q1856">
        <v>718349</v>
      </c>
      <c r="R1856" t="s">
        <v>296</v>
      </c>
      <c r="S1856" s="1">
        <v>5751</v>
      </c>
      <c r="T1856">
        <v>17</v>
      </c>
      <c r="U1856" s="2">
        <v>0.01</v>
      </c>
      <c r="V1856" s="3">
        <v>0.53</v>
      </c>
      <c r="W1856" s="3">
        <v>0.47</v>
      </c>
      <c r="X1856" t="s">
        <v>2140</v>
      </c>
      <c r="Y1856" t="b">
        <v>0</v>
      </c>
    </row>
    <row r="1857" spans="1:25" x14ac:dyDescent="0.25">
      <c r="A1857" t="s">
        <v>2064</v>
      </c>
      <c r="B1857" t="s">
        <v>2141</v>
      </c>
      <c r="C1857" t="s">
        <v>2066</v>
      </c>
      <c r="D1857">
        <v>1000071</v>
      </c>
      <c r="E1857" t="s">
        <v>2066</v>
      </c>
      <c r="F1857">
        <v>0</v>
      </c>
      <c r="G1857" t="s">
        <v>2066</v>
      </c>
      <c r="H1857">
        <v>0</v>
      </c>
      <c r="I1857" t="s">
        <v>2066</v>
      </c>
      <c r="J1857">
        <v>0</v>
      </c>
      <c r="K1857" t="s">
        <v>2066</v>
      </c>
      <c r="L1857">
        <v>0</v>
      </c>
      <c r="M1857" t="s">
        <v>2066</v>
      </c>
      <c r="N1857">
        <v>0</v>
      </c>
      <c r="O1857" t="s">
        <v>24</v>
      </c>
      <c r="P1857">
        <v>0</v>
      </c>
      <c r="Q1857">
        <v>718347</v>
      </c>
      <c r="R1857" t="s">
        <v>296</v>
      </c>
      <c r="S1857" s="1">
        <v>1170</v>
      </c>
      <c r="T1857">
        <v>6.8</v>
      </c>
      <c r="U1857" s="2">
        <v>0</v>
      </c>
      <c r="V1857" s="3">
        <v>0.39</v>
      </c>
      <c r="W1857" s="3">
        <v>0.61</v>
      </c>
      <c r="X1857" t="s">
        <v>2141</v>
      </c>
      <c r="Y1857" t="b">
        <v>0</v>
      </c>
    </row>
    <row r="1858" spans="1:25" x14ac:dyDescent="0.25">
      <c r="A1858" t="s">
        <v>2064</v>
      </c>
      <c r="B1858" t="s">
        <v>2142</v>
      </c>
      <c r="C1858" t="s">
        <v>2066</v>
      </c>
      <c r="D1858">
        <v>1000072</v>
      </c>
      <c r="E1858" t="s">
        <v>2066</v>
      </c>
      <c r="F1858">
        <v>0</v>
      </c>
      <c r="G1858" t="s">
        <v>2066</v>
      </c>
      <c r="H1858">
        <v>0</v>
      </c>
      <c r="I1858" t="s">
        <v>2066</v>
      </c>
      <c r="J1858">
        <v>0</v>
      </c>
      <c r="K1858" t="s">
        <v>2066</v>
      </c>
      <c r="L1858">
        <v>0</v>
      </c>
      <c r="M1858" t="s">
        <v>2066</v>
      </c>
      <c r="N1858">
        <v>0</v>
      </c>
      <c r="O1858" t="s">
        <v>24</v>
      </c>
      <c r="P1858">
        <v>0</v>
      </c>
      <c r="Q1858">
        <v>718346</v>
      </c>
      <c r="R1858" t="s">
        <v>296</v>
      </c>
      <c r="S1858" s="1">
        <v>3525</v>
      </c>
      <c r="T1858">
        <v>14.5</v>
      </c>
      <c r="U1858" s="2">
        <v>0</v>
      </c>
      <c r="V1858" s="3">
        <v>0.39</v>
      </c>
      <c r="W1858" s="3">
        <v>0.61</v>
      </c>
      <c r="X1858" t="s">
        <v>2142</v>
      </c>
      <c r="Y1858" t="b">
        <v>0</v>
      </c>
    </row>
    <row r="1859" spans="1:25" x14ac:dyDescent="0.25">
      <c r="A1859" t="s">
        <v>2064</v>
      </c>
      <c r="B1859" t="s">
        <v>2143</v>
      </c>
      <c r="C1859" t="s">
        <v>2066</v>
      </c>
      <c r="D1859">
        <v>1000073</v>
      </c>
      <c r="E1859" t="s">
        <v>2066</v>
      </c>
      <c r="F1859">
        <v>0</v>
      </c>
      <c r="G1859" t="s">
        <v>2066</v>
      </c>
      <c r="H1859">
        <v>0</v>
      </c>
      <c r="I1859" t="s">
        <v>2066</v>
      </c>
      <c r="J1859">
        <v>0</v>
      </c>
      <c r="K1859" t="s">
        <v>2066</v>
      </c>
      <c r="L1859">
        <v>0</v>
      </c>
      <c r="M1859" t="s">
        <v>2066</v>
      </c>
      <c r="N1859">
        <v>0</v>
      </c>
      <c r="O1859" t="s">
        <v>24</v>
      </c>
      <c r="P1859">
        <v>0</v>
      </c>
      <c r="Q1859">
        <v>718350</v>
      </c>
      <c r="R1859" t="s">
        <v>296</v>
      </c>
      <c r="S1859" s="1">
        <v>4537</v>
      </c>
      <c r="T1859">
        <v>25.3</v>
      </c>
      <c r="U1859" s="2">
        <v>0.09</v>
      </c>
      <c r="V1859" s="3">
        <v>0.47</v>
      </c>
      <c r="W1859" s="3">
        <v>0.53</v>
      </c>
      <c r="X1859" t="s">
        <v>2143</v>
      </c>
      <c r="Y1859" t="b">
        <v>0</v>
      </c>
    </row>
    <row r="1860" spans="1:25" x14ac:dyDescent="0.25">
      <c r="A1860" t="s">
        <v>2064</v>
      </c>
      <c r="B1860" t="s">
        <v>2144</v>
      </c>
      <c r="C1860" t="s">
        <v>2066</v>
      </c>
      <c r="D1860">
        <v>1000074</v>
      </c>
      <c r="E1860" t="s">
        <v>2066</v>
      </c>
      <c r="F1860">
        <v>0</v>
      </c>
      <c r="G1860" t="s">
        <v>2066</v>
      </c>
      <c r="H1860">
        <v>0</v>
      </c>
      <c r="I1860" t="s">
        <v>2066</v>
      </c>
      <c r="J1860">
        <v>0</v>
      </c>
      <c r="K1860" t="s">
        <v>2066</v>
      </c>
      <c r="L1860">
        <v>0</v>
      </c>
      <c r="M1860" t="s">
        <v>2066</v>
      </c>
      <c r="N1860">
        <v>0</v>
      </c>
      <c r="O1860" t="s">
        <v>24</v>
      </c>
      <c r="P1860">
        <v>0</v>
      </c>
      <c r="Q1860">
        <v>131566</v>
      </c>
      <c r="R1860" t="s">
        <v>809</v>
      </c>
      <c r="S1860" s="1">
        <v>16333</v>
      </c>
      <c r="T1860">
        <v>8.4</v>
      </c>
      <c r="U1860" s="2">
        <v>0.04</v>
      </c>
      <c r="V1860" s="3">
        <v>0.56999999999999995</v>
      </c>
      <c r="W1860" s="3">
        <v>0.43</v>
      </c>
      <c r="X1860" t="s">
        <v>2144</v>
      </c>
      <c r="Y1860" t="b">
        <v>0</v>
      </c>
    </row>
    <row r="1861" spans="1:25" x14ac:dyDescent="0.25">
      <c r="A1861" t="s">
        <v>2064</v>
      </c>
      <c r="B1861" t="s">
        <v>2145</v>
      </c>
      <c r="C1861" t="s">
        <v>2066</v>
      </c>
      <c r="D1861">
        <v>1000075</v>
      </c>
      <c r="E1861" t="s">
        <v>2066</v>
      </c>
      <c r="F1861">
        <v>0</v>
      </c>
      <c r="G1861" t="s">
        <v>2066</v>
      </c>
      <c r="H1861">
        <v>0</v>
      </c>
      <c r="I1861" t="s">
        <v>2066</v>
      </c>
      <c r="J1861">
        <v>0</v>
      </c>
      <c r="K1861" t="s">
        <v>2066</v>
      </c>
      <c r="L1861">
        <v>0</v>
      </c>
      <c r="M1861" t="s">
        <v>2066</v>
      </c>
      <c r="N1861">
        <v>0</v>
      </c>
      <c r="O1861" t="s">
        <v>24</v>
      </c>
      <c r="P1861">
        <v>0</v>
      </c>
      <c r="Q1861">
        <v>719084</v>
      </c>
      <c r="R1861" t="s">
        <v>2109</v>
      </c>
      <c r="S1861" s="1">
        <v>6042</v>
      </c>
      <c r="T1861">
        <v>16.5</v>
      </c>
      <c r="U1861" s="2">
        <v>0.02</v>
      </c>
      <c r="V1861" s="3">
        <v>0.36</v>
      </c>
      <c r="W1861" s="3">
        <v>0.64</v>
      </c>
      <c r="X1861" t="s">
        <v>2145</v>
      </c>
      <c r="Y1861" t="b">
        <v>0</v>
      </c>
    </row>
    <row r="1862" spans="1:25" x14ac:dyDescent="0.25">
      <c r="A1862" t="s">
        <v>2064</v>
      </c>
      <c r="B1862" t="s">
        <v>2146</v>
      </c>
      <c r="C1862" t="s">
        <v>2066</v>
      </c>
      <c r="D1862">
        <v>1000076</v>
      </c>
      <c r="E1862" t="s">
        <v>2066</v>
      </c>
      <c r="F1862">
        <v>0</v>
      </c>
      <c r="G1862" t="s">
        <v>2066</v>
      </c>
      <c r="H1862">
        <v>0</v>
      </c>
      <c r="I1862" t="s">
        <v>2066</v>
      </c>
      <c r="J1862">
        <v>0</v>
      </c>
      <c r="K1862" t="s">
        <v>2066</v>
      </c>
      <c r="L1862">
        <v>0</v>
      </c>
      <c r="M1862" t="s">
        <v>2066</v>
      </c>
      <c r="N1862">
        <v>0</v>
      </c>
      <c r="O1862" t="s">
        <v>24</v>
      </c>
      <c r="P1862">
        <v>0</v>
      </c>
      <c r="Q1862">
        <v>718165</v>
      </c>
      <c r="R1862" t="s">
        <v>2109</v>
      </c>
      <c r="S1862" s="1">
        <v>20824</v>
      </c>
      <c r="T1862">
        <v>23.2</v>
      </c>
      <c r="U1862" s="2">
        <v>0</v>
      </c>
      <c r="V1862" s="3" t="s">
        <v>2857</v>
      </c>
      <c r="W1862" s="3" t="s">
        <v>2857</v>
      </c>
      <c r="X1862" t="s">
        <v>2146</v>
      </c>
      <c r="Y1862" t="b">
        <v>0</v>
      </c>
    </row>
    <row r="1863" spans="1:25" x14ac:dyDescent="0.25">
      <c r="A1863" t="s">
        <v>2064</v>
      </c>
      <c r="B1863" t="s">
        <v>2147</v>
      </c>
      <c r="C1863" t="s">
        <v>2066</v>
      </c>
      <c r="D1863">
        <v>1000077</v>
      </c>
      <c r="E1863" t="s">
        <v>2066</v>
      </c>
      <c r="F1863">
        <v>0</v>
      </c>
      <c r="G1863" t="s">
        <v>2066</v>
      </c>
      <c r="H1863">
        <v>0</v>
      </c>
      <c r="I1863" t="s">
        <v>2066</v>
      </c>
      <c r="J1863">
        <v>0</v>
      </c>
      <c r="K1863" t="s">
        <v>2066</v>
      </c>
      <c r="L1863">
        <v>0</v>
      </c>
      <c r="M1863" t="s">
        <v>2066</v>
      </c>
      <c r="N1863">
        <v>0</v>
      </c>
      <c r="O1863" t="s">
        <v>24</v>
      </c>
      <c r="P1863">
        <v>0</v>
      </c>
      <c r="Q1863">
        <v>718460</v>
      </c>
      <c r="R1863" t="s">
        <v>2109</v>
      </c>
      <c r="S1863" s="1">
        <v>7391</v>
      </c>
      <c r="T1863">
        <v>10</v>
      </c>
      <c r="U1863" s="2">
        <v>0.05</v>
      </c>
      <c r="V1863" s="3">
        <v>0.45</v>
      </c>
      <c r="W1863" s="3">
        <v>0.55000000000000004</v>
      </c>
      <c r="X1863" t="s">
        <v>2147</v>
      </c>
      <c r="Y1863" t="b">
        <v>0</v>
      </c>
    </row>
    <row r="1864" spans="1:25" x14ac:dyDescent="0.25">
      <c r="A1864" t="s">
        <v>2064</v>
      </c>
      <c r="B1864" t="s">
        <v>2148</v>
      </c>
      <c r="C1864" t="s">
        <v>2066</v>
      </c>
      <c r="D1864">
        <v>1000078</v>
      </c>
      <c r="E1864" t="s">
        <v>2066</v>
      </c>
      <c r="F1864">
        <v>0</v>
      </c>
      <c r="G1864" t="s">
        <v>2066</v>
      </c>
      <c r="H1864">
        <v>0</v>
      </c>
      <c r="I1864" t="s">
        <v>2066</v>
      </c>
      <c r="J1864">
        <v>0</v>
      </c>
      <c r="K1864" t="s">
        <v>2066</v>
      </c>
      <c r="L1864">
        <v>0</v>
      </c>
      <c r="M1864" t="s">
        <v>2066</v>
      </c>
      <c r="N1864">
        <v>0</v>
      </c>
      <c r="O1864" t="s">
        <v>24</v>
      </c>
      <c r="P1864">
        <v>0</v>
      </c>
      <c r="Q1864">
        <v>722645</v>
      </c>
      <c r="R1864" t="s">
        <v>2109</v>
      </c>
      <c r="S1864" s="1">
        <v>6420</v>
      </c>
      <c r="T1864">
        <v>39.9</v>
      </c>
      <c r="U1864" s="2">
        <v>0</v>
      </c>
      <c r="V1864" s="3">
        <v>0.77</v>
      </c>
      <c r="W1864" s="3">
        <v>0.23</v>
      </c>
      <c r="X1864" t="s">
        <v>2148</v>
      </c>
      <c r="Y1864" t="b">
        <v>0</v>
      </c>
    </row>
    <row r="1865" spans="1:25" x14ac:dyDescent="0.25">
      <c r="A1865" t="s">
        <v>2064</v>
      </c>
      <c r="B1865" t="s">
        <v>2149</v>
      </c>
      <c r="C1865" t="s">
        <v>2066</v>
      </c>
      <c r="D1865">
        <v>1000079</v>
      </c>
      <c r="E1865" t="s">
        <v>2066</v>
      </c>
      <c r="F1865">
        <v>0</v>
      </c>
      <c r="G1865" t="s">
        <v>2066</v>
      </c>
      <c r="H1865">
        <v>0</v>
      </c>
      <c r="I1865" t="s">
        <v>2066</v>
      </c>
      <c r="J1865">
        <v>0</v>
      </c>
      <c r="K1865" t="s">
        <v>2066</v>
      </c>
      <c r="L1865">
        <v>0</v>
      </c>
      <c r="M1865" t="s">
        <v>2066</v>
      </c>
      <c r="N1865">
        <v>0</v>
      </c>
      <c r="O1865" t="s">
        <v>24</v>
      </c>
      <c r="P1865">
        <v>0</v>
      </c>
      <c r="Q1865">
        <v>589130</v>
      </c>
      <c r="R1865" t="s">
        <v>1662</v>
      </c>
      <c r="S1865" s="1">
        <v>11406</v>
      </c>
      <c r="T1865">
        <v>18.399999999999999</v>
      </c>
      <c r="U1865" s="2">
        <v>0.02</v>
      </c>
      <c r="V1865" s="3">
        <v>0.5</v>
      </c>
      <c r="W1865" s="3">
        <v>0.5</v>
      </c>
      <c r="X1865" t="s">
        <v>2149</v>
      </c>
      <c r="Y1865" t="b">
        <v>0</v>
      </c>
    </row>
    <row r="1866" spans="1:25" x14ac:dyDescent="0.25">
      <c r="A1866" t="s">
        <v>2064</v>
      </c>
      <c r="B1866" t="s">
        <v>2150</v>
      </c>
      <c r="C1866" t="s">
        <v>2066</v>
      </c>
      <c r="D1866">
        <v>1000080</v>
      </c>
      <c r="E1866" t="s">
        <v>2066</v>
      </c>
      <c r="F1866">
        <v>0</v>
      </c>
      <c r="G1866" t="s">
        <v>2066</v>
      </c>
      <c r="H1866">
        <v>0</v>
      </c>
      <c r="I1866" t="s">
        <v>2066</v>
      </c>
      <c r="J1866">
        <v>0</v>
      </c>
      <c r="K1866" t="s">
        <v>2066</v>
      </c>
      <c r="L1866">
        <v>0</v>
      </c>
      <c r="M1866" t="s">
        <v>2066</v>
      </c>
      <c r="N1866">
        <v>0</v>
      </c>
      <c r="O1866" t="s">
        <v>24</v>
      </c>
      <c r="P1866">
        <v>0</v>
      </c>
      <c r="Q1866">
        <v>718550</v>
      </c>
      <c r="R1866" t="s">
        <v>514</v>
      </c>
      <c r="S1866">
        <v>454</v>
      </c>
      <c r="T1866">
        <v>13.1</v>
      </c>
      <c r="U1866" s="2">
        <v>0.82</v>
      </c>
      <c r="V1866" s="3">
        <v>0.61</v>
      </c>
      <c r="W1866" s="3">
        <v>0.39</v>
      </c>
      <c r="X1866" t="s">
        <v>2150</v>
      </c>
      <c r="Y1866" t="b">
        <v>0</v>
      </c>
    </row>
    <row r="1867" spans="1:25" x14ac:dyDescent="0.25">
      <c r="A1867" t="s">
        <v>2064</v>
      </c>
      <c r="B1867" t="s">
        <v>2151</v>
      </c>
      <c r="C1867" t="s">
        <v>2066</v>
      </c>
      <c r="D1867">
        <v>1000081</v>
      </c>
      <c r="E1867" t="s">
        <v>2066</v>
      </c>
      <c r="F1867">
        <v>0</v>
      </c>
      <c r="G1867" t="s">
        <v>2066</v>
      </c>
      <c r="H1867">
        <v>0</v>
      </c>
      <c r="I1867" t="s">
        <v>2066</v>
      </c>
      <c r="J1867">
        <v>0</v>
      </c>
      <c r="K1867" t="s">
        <v>2066</v>
      </c>
      <c r="L1867">
        <v>0</v>
      </c>
      <c r="M1867" t="s">
        <v>2066</v>
      </c>
      <c r="N1867">
        <v>0</v>
      </c>
      <c r="O1867" t="s">
        <v>24</v>
      </c>
      <c r="P1867">
        <v>0</v>
      </c>
      <c r="Q1867">
        <v>718551</v>
      </c>
      <c r="R1867" t="s">
        <v>469</v>
      </c>
      <c r="S1867">
        <v>320</v>
      </c>
      <c r="T1867">
        <v>5.0999999999999996</v>
      </c>
      <c r="U1867" s="2">
        <v>7.0000000000000007E-2</v>
      </c>
      <c r="V1867" s="3">
        <v>0.51</v>
      </c>
      <c r="W1867" s="3">
        <v>0.49</v>
      </c>
      <c r="X1867" t="s">
        <v>2151</v>
      </c>
      <c r="Y1867" t="b">
        <v>0</v>
      </c>
    </row>
    <row r="1868" spans="1:25" x14ac:dyDescent="0.25">
      <c r="A1868" t="s">
        <v>2064</v>
      </c>
      <c r="B1868" t="s">
        <v>2152</v>
      </c>
      <c r="C1868" t="s">
        <v>2066</v>
      </c>
      <c r="D1868">
        <v>1000082</v>
      </c>
      <c r="E1868" t="s">
        <v>2066</v>
      </c>
      <c r="F1868">
        <v>0</v>
      </c>
      <c r="G1868" t="s">
        <v>2066</v>
      </c>
      <c r="H1868">
        <v>0</v>
      </c>
      <c r="I1868" t="s">
        <v>2066</v>
      </c>
      <c r="J1868">
        <v>0</v>
      </c>
      <c r="K1868" t="s">
        <v>2066</v>
      </c>
      <c r="L1868">
        <v>0</v>
      </c>
      <c r="M1868" t="s">
        <v>2066</v>
      </c>
      <c r="N1868">
        <v>0</v>
      </c>
      <c r="O1868" t="s">
        <v>24</v>
      </c>
      <c r="P1868">
        <v>11</v>
      </c>
      <c r="Q1868">
        <v>673350</v>
      </c>
      <c r="R1868" t="s">
        <v>783</v>
      </c>
      <c r="S1868" s="1">
        <v>4427</v>
      </c>
      <c r="T1868">
        <v>18.600000000000001</v>
      </c>
      <c r="U1868" s="2">
        <v>0.28999999999999998</v>
      </c>
      <c r="V1868" s="3">
        <v>0.51</v>
      </c>
      <c r="W1868" s="3">
        <v>0.49</v>
      </c>
      <c r="X1868" t="s">
        <v>2152</v>
      </c>
      <c r="Y1868" t="b">
        <v>0</v>
      </c>
    </row>
    <row r="1869" spans="1:25" x14ac:dyDescent="0.25">
      <c r="A1869" t="s">
        <v>2064</v>
      </c>
      <c r="B1869" t="s">
        <v>2153</v>
      </c>
      <c r="C1869" t="s">
        <v>2066</v>
      </c>
      <c r="D1869">
        <v>1000083</v>
      </c>
      <c r="E1869" t="s">
        <v>2066</v>
      </c>
      <c r="F1869">
        <v>0</v>
      </c>
      <c r="G1869" t="s">
        <v>2066</v>
      </c>
      <c r="H1869">
        <v>0</v>
      </c>
      <c r="I1869" t="s">
        <v>2066</v>
      </c>
      <c r="J1869">
        <v>0</v>
      </c>
      <c r="K1869" t="s">
        <v>2066</v>
      </c>
      <c r="L1869">
        <v>0</v>
      </c>
      <c r="M1869" t="s">
        <v>2066</v>
      </c>
      <c r="N1869">
        <v>0</v>
      </c>
      <c r="O1869" t="s">
        <v>24</v>
      </c>
      <c r="P1869">
        <v>0</v>
      </c>
      <c r="Q1869">
        <v>623157</v>
      </c>
      <c r="R1869" t="s">
        <v>1108</v>
      </c>
      <c r="S1869" s="1">
        <v>12479</v>
      </c>
      <c r="T1869">
        <v>26.7</v>
      </c>
      <c r="U1869" s="2">
        <v>0.36</v>
      </c>
      <c r="V1869" s="3">
        <v>0.57999999999999996</v>
      </c>
      <c r="W1869" s="3">
        <v>0.42</v>
      </c>
      <c r="X1869" t="s">
        <v>2153</v>
      </c>
      <c r="Y1869" t="b">
        <v>0</v>
      </c>
    </row>
    <row r="1870" spans="1:25" x14ac:dyDescent="0.25">
      <c r="A1870" t="s">
        <v>2064</v>
      </c>
      <c r="B1870" t="s">
        <v>2154</v>
      </c>
      <c r="C1870" t="s">
        <v>2066</v>
      </c>
      <c r="D1870">
        <v>1000084</v>
      </c>
      <c r="E1870" t="s">
        <v>2066</v>
      </c>
      <c r="F1870">
        <v>0</v>
      </c>
      <c r="G1870" t="s">
        <v>2066</v>
      </c>
      <c r="H1870">
        <v>0</v>
      </c>
      <c r="I1870" t="s">
        <v>2066</v>
      </c>
      <c r="J1870">
        <v>0</v>
      </c>
      <c r="K1870" t="s">
        <v>2066</v>
      </c>
      <c r="L1870">
        <v>0</v>
      </c>
      <c r="M1870" t="s">
        <v>2066</v>
      </c>
      <c r="N1870">
        <v>0</v>
      </c>
      <c r="O1870" t="s">
        <v>24</v>
      </c>
      <c r="P1870">
        <v>0</v>
      </c>
      <c r="Q1870">
        <v>131792</v>
      </c>
      <c r="R1870" t="s">
        <v>2155</v>
      </c>
      <c r="S1870" s="1">
        <v>1482</v>
      </c>
      <c r="T1870">
        <v>6.9</v>
      </c>
      <c r="U1870" s="2">
        <v>0.74</v>
      </c>
      <c r="V1870" s="3">
        <v>0.69</v>
      </c>
      <c r="W1870" s="3">
        <v>0.31</v>
      </c>
      <c r="X1870" t="s">
        <v>2154</v>
      </c>
      <c r="Y1870" t="b">
        <v>0</v>
      </c>
    </row>
    <row r="1871" spans="1:25" x14ac:dyDescent="0.25">
      <c r="A1871" t="s">
        <v>2064</v>
      </c>
      <c r="B1871" t="s">
        <v>2156</v>
      </c>
      <c r="C1871" t="s">
        <v>2066</v>
      </c>
      <c r="D1871">
        <v>1000085</v>
      </c>
      <c r="E1871" t="s">
        <v>2066</v>
      </c>
      <c r="F1871">
        <v>0</v>
      </c>
      <c r="G1871" t="s">
        <v>2066</v>
      </c>
      <c r="H1871">
        <v>0</v>
      </c>
      <c r="I1871" t="s">
        <v>2066</v>
      </c>
      <c r="J1871">
        <v>0</v>
      </c>
      <c r="K1871" t="s">
        <v>2066</v>
      </c>
      <c r="L1871">
        <v>0</v>
      </c>
      <c r="M1871" t="s">
        <v>2066</v>
      </c>
      <c r="N1871">
        <v>0</v>
      </c>
      <c r="O1871" t="s">
        <v>24</v>
      </c>
      <c r="P1871">
        <v>0</v>
      </c>
      <c r="Q1871">
        <v>725590</v>
      </c>
      <c r="R1871" t="s">
        <v>1199</v>
      </c>
      <c r="S1871" s="1">
        <v>32697</v>
      </c>
      <c r="T1871">
        <v>75</v>
      </c>
      <c r="U1871" s="2">
        <v>0.35</v>
      </c>
      <c r="V1871" s="3">
        <v>0.54</v>
      </c>
      <c r="W1871" s="3">
        <v>0.46</v>
      </c>
      <c r="X1871" t="s">
        <v>2156</v>
      </c>
      <c r="Y1871" t="b">
        <v>0</v>
      </c>
    </row>
    <row r="1872" spans="1:25" x14ac:dyDescent="0.25">
      <c r="A1872" t="s">
        <v>2064</v>
      </c>
      <c r="B1872" t="s">
        <v>2157</v>
      </c>
      <c r="C1872" t="s">
        <v>2066</v>
      </c>
      <c r="D1872">
        <v>1000086</v>
      </c>
      <c r="E1872" t="s">
        <v>2066</v>
      </c>
      <c r="F1872">
        <v>0</v>
      </c>
      <c r="G1872" t="s">
        <v>2066</v>
      </c>
      <c r="H1872">
        <v>0</v>
      </c>
      <c r="I1872" t="s">
        <v>2066</v>
      </c>
      <c r="J1872">
        <v>0</v>
      </c>
      <c r="K1872" t="s">
        <v>2066</v>
      </c>
      <c r="L1872">
        <v>0</v>
      </c>
      <c r="M1872" t="s">
        <v>2066</v>
      </c>
      <c r="N1872">
        <v>0</v>
      </c>
      <c r="O1872" t="s">
        <v>24</v>
      </c>
      <c r="P1872">
        <v>0</v>
      </c>
      <c r="Q1872">
        <v>725090</v>
      </c>
      <c r="R1872" t="s">
        <v>740</v>
      </c>
      <c r="S1872">
        <v>410</v>
      </c>
      <c r="T1872">
        <v>5.7</v>
      </c>
      <c r="U1872" s="2">
        <v>0.37</v>
      </c>
      <c r="V1872" s="3">
        <v>0.6</v>
      </c>
      <c r="W1872" s="3">
        <v>0.4</v>
      </c>
      <c r="X1872" t="s">
        <v>2157</v>
      </c>
      <c r="Y1872" t="b">
        <v>0</v>
      </c>
    </row>
    <row r="1873" spans="1:25" x14ac:dyDescent="0.25">
      <c r="A1873" t="s">
        <v>2064</v>
      </c>
      <c r="B1873" t="s">
        <v>2158</v>
      </c>
      <c r="C1873" t="s">
        <v>2066</v>
      </c>
      <c r="D1873">
        <v>1000087</v>
      </c>
      <c r="E1873" t="s">
        <v>2066</v>
      </c>
      <c r="F1873">
        <v>0</v>
      </c>
      <c r="G1873" t="s">
        <v>2066</v>
      </c>
      <c r="H1873">
        <v>0</v>
      </c>
      <c r="I1873" t="s">
        <v>2066</v>
      </c>
      <c r="J1873">
        <v>0</v>
      </c>
      <c r="K1873" t="s">
        <v>2066</v>
      </c>
      <c r="L1873">
        <v>0</v>
      </c>
      <c r="M1873" t="s">
        <v>2066</v>
      </c>
      <c r="N1873">
        <v>0</v>
      </c>
      <c r="O1873" t="s">
        <v>24</v>
      </c>
      <c r="P1873">
        <v>0</v>
      </c>
      <c r="Q1873">
        <v>721493</v>
      </c>
      <c r="R1873" t="s">
        <v>2061</v>
      </c>
      <c r="S1873" s="1">
        <v>5290</v>
      </c>
      <c r="T1873">
        <v>9.1999999999999993</v>
      </c>
      <c r="U1873" s="2">
        <v>0.02</v>
      </c>
      <c r="V1873" s="3">
        <v>0.77</v>
      </c>
      <c r="W1873" s="3">
        <v>0.23</v>
      </c>
      <c r="X1873" t="s">
        <v>2158</v>
      </c>
      <c r="Y1873" t="b">
        <v>0</v>
      </c>
    </row>
    <row r="1874" spans="1:25" x14ac:dyDescent="0.25">
      <c r="A1874" t="s">
        <v>2064</v>
      </c>
      <c r="B1874" t="s">
        <v>2159</v>
      </c>
      <c r="C1874" t="s">
        <v>2066</v>
      </c>
      <c r="D1874">
        <v>1000088</v>
      </c>
      <c r="E1874" t="s">
        <v>2066</v>
      </c>
      <c r="F1874">
        <v>0</v>
      </c>
      <c r="G1874" t="s">
        <v>2066</v>
      </c>
      <c r="H1874">
        <v>0</v>
      </c>
      <c r="I1874" t="s">
        <v>2066</v>
      </c>
      <c r="J1874">
        <v>0</v>
      </c>
      <c r="K1874" t="s">
        <v>2066</v>
      </c>
      <c r="L1874">
        <v>0</v>
      </c>
      <c r="M1874" t="s">
        <v>2066</v>
      </c>
      <c r="N1874">
        <v>0</v>
      </c>
      <c r="O1874" t="s">
        <v>24</v>
      </c>
      <c r="P1874">
        <v>0</v>
      </c>
      <c r="Q1874">
        <v>131721</v>
      </c>
      <c r="R1874" t="s">
        <v>25</v>
      </c>
      <c r="S1874" s="1">
        <v>3340</v>
      </c>
      <c r="T1874">
        <v>14.2</v>
      </c>
      <c r="U1874" s="2">
        <v>0.21</v>
      </c>
      <c r="V1874" s="3">
        <v>0.69</v>
      </c>
      <c r="W1874" s="3">
        <v>0.31</v>
      </c>
      <c r="X1874" t="s">
        <v>2159</v>
      </c>
      <c r="Y1874" t="b">
        <v>0</v>
      </c>
    </row>
    <row r="1875" spans="1:25" x14ac:dyDescent="0.25">
      <c r="A1875" t="s">
        <v>2064</v>
      </c>
      <c r="B1875" t="s">
        <v>2160</v>
      </c>
      <c r="C1875" t="s">
        <v>2066</v>
      </c>
      <c r="D1875">
        <v>1000089</v>
      </c>
      <c r="E1875" t="s">
        <v>2066</v>
      </c>
      <c r="F1875">
        <v>0</v>
      </c>
      <c r="G1875" t="s">
        <v>2066</v>
      </c>
      <c r="H1875">
        <v>0</v>
      </c>
      <c r="I1875" t="s">
        <v>2066</v>
      </c>
      <c r="J1875">
        <v>0</v>
      </c>
      <c r="K1875" t="s">
        <v>2066</v>
      </c>
      <c r="L1875">
        <v>0</v>
      </c>
      <c r="M1875" t="s">
        <v>2066</v>
      </c>
      <c r="N1875">
        <v>0</v>
      </c>
      <c r="O1875" t="s">
        <v>24</v>
      </c>
      <c r="P1875">
        <v>0</v>
      </c>
      <c r="Q1875">
        <v>131717</v>
      </c>
      <c r="R1875" t="s">
        <v>25</v>
      </c>
      <c r="S1875" s="1">
        <v>18895</v>
      </c>
      <c r="T1875">
        <v>11.9</v>
      </c>
      <c r="U1875" s="2">
        <v>0.59</v>
      </c>
      <c r="V1875" s="3">
        <v>0.76</v>
      </c>
      <c r="W1875" s="3">
        <v>0.24</v>
      </c>
      <c r="X1875" t="s">
        <v>2160</v>
      </c>
      <c r="Y1875" t="b">
        <v>0</v>
      </c>
    </row>
    <row r="1876" spans="1:25" x14ac:dyDescent="0.25">
      <c r="A1876" t="s">
        <v>2064</v>
      </c>
      <c r="B1876" t="s">
        <v>2161</v>
      </c>
      <c r="C1876" t="s">
        <v>2066</v>
      </c>
      <c r="D1876">
        <v>1000090</v>
      </c>
      <c r="E1876" t="s">
        <v>2066</v>
      </c>
      <c r="F1876">
        <v>0</v>
      </c>
      <c r="G1876" t="s">
        <v>2066</v>
      </c>
      <c r="H1876">
        <v>0</v>
      </c>
      <c r="I1876" t="s">
        <v>2066</v>
      </c>
      <c r="J1876">
        <v>0</v>
      </c>
      <c r="K1876" t="s">
        <v>2066</v>
      </c>
      <c r="L1876">
        <v>0</v>
      </c>
      <c r="M1876" t="s">
        <v>2066</v>
      </c>
      <c r="N1876">
        <v>0</v>
      </c>
      <c r="O1876" t="s">
        <v>24</v>
      </c>
      <c r="P1876">
        <v>0</v>
      </c>
      <c r="Q1876">
        <v>720909</v>
      </c>
      <c r="R1876" t="s">
        <v>25</v>
      </c>
      <c r="S1876" s="1">
        <v>1100</v>
      </c>
      <c r="T1876">
        <v>11.6</v>
      </c>
      <c r="U1876" s="2">
        <v>0.08</v>
      </c>
      <c r="V1876" s="3">
        <v>0.73</v>
      </c>
      <c r="W1876" s="3">
        <v>0.27</v>
      </c>
      <c r="X1876" t="s">
        <v>2161</v>
      </c>
      <c r="Y1876" t="b">
        <v>0</v>
      </c>
    </row>
    <row r="1877" spans="1:25" x14ac:dyDescent="0.25">
      <c r="A1877" t="s">
        <v>2064</v>
      </c>
      <c r="B1877" t="s">
        <v>2162</v>
      </c>
      <c r="C1877" t="s">
        <v>2066</v>
      </c>
      <c r="D1877">
        <v>1000091</v>
      </c>
      <c r="E1877" t="s">
        <v>2066</v>
      </c>
      <c r="F1877">
        <v>0</v>
      </c>
      <c r="G1877" t="s">
        <v>2066</v>
      </c>
      <c r="H1877">
        <v>0</v>
      </c>
      <c r="I1877" t="s">
        <v>2066</v>
      </c>
      <c r="J1877">
        <v>0</v>
      </c>
      <c r="K1877" t="s">
        <v>2066</v>
      </c>
      <c r="L1877">
        <v>0</v>
      </c>
      <c r="M1877" t="s">
        <v>2066</v>
      </c>
      <c r="N1877">
        <v>0</v>
      </c>
      <c r="O1877" t="s">
        <v>24</v>
      </c>
      <c r="P1877">
        <v>0</v>
      </c>
      <c r="Q1877">
        <v>621726</v>
      </c>
      <c r="R1877" t="s">
        <v>560</v>
      </c>
      <c r="S1877" s="1">
        <v>11532</v>
      </c>
      <c r="T1877">
        <v>22.9</v>
      </c>
      <c r="U1877" s="2">
        <v>7.0000000000000007E-2</v>
      </c>
      <c r="V1877" s="3">
        <v>0.56999999999999995</v>
      </c>
      <c r="W1877" s="3">
        <v>0.43</v>
      </c>
      <c r="X1877" t="s">
        <v>2162</v>
      </c>
      <c r="Y1877" t="b">
        <v>0</v>
      </c>
    </row>
    <row r="1878" spans="1:25" x14ac:dyDescent="0.25">
      <c r="A1878" t="s">
        <v>2064</v>
      </c>
      <c r="B1878" t="s">
        <v>2163</v>
      </c>
      <c r="C1878" t="s">
        <v>2066</v>
      </c>
      <c r="D1878">
        <v>1000092</v>
      </c>
      <c r="E1878" t="s">
        <v>2066</v>
      </c>
      <c r="F1878">
        <v>0</v>
      </c>
      <c r="G1878" t="s">
        <v>2066</v>
      </c>
      <c r="H1878">
        <v>0</v>
      </c>
      <c r="I1878" t="s">
        <v>2066</v>
      </c>
      <c r="J1878">
        <v>0</v>
      </c>
      <c r="K1878" t="s">
        <v>2066</v>
      </c>
      <c r="L1878">
        <v>0</v>
      </c>
      <c r="M1878" t="s">
        <v>2066</v>
      </c>
      <c r="N1878">
        <v>0</v>
      </c>
      <c r="O1878" t="s">
        <v>24</v>
      </c>
      <c r="P1878">
        <v>0</v>
      </c>
      <c r="Q1878">
        <v>609963</v>
      </c>
      <c r="R1878" t="s">
        <v>65</v>
      </c>
      <c r="S1878" s="1">
        <v>2733</v>
      </c>
      <c r="T1878">
        <v>8.6999999999999993</v>
      </c>
      <c r="U1878" s="2">
        <v>0.05</v>
      </c>
      <c r="V1878" s="3">
        <v>0.34</v>
      </c>
      <c r="W1878" s="3">
        <v>0.66</v>
      </c>
      <c r="X1878" t="s">
        <v>2163</v>
      </c>
      <c r="Y1878" t="b">
        <v>0</v>
      </c>
    </row>
    <row r="1879" spans="1:25" x14ac:dyDescent="0.25">
      <c r="A1879" t="s">
        <v>2064</v>
      </c>
      <c r="B1879" t="s">
        <v>2164</v>
      </c>
      <c r="C1879" t="s">
        <v>2066</v>
      </c>
      <c r="D1879">
        <v>1000093</v>
      </c>
      <c r="E1879" t="s">
        <v>2066</v>
      </c>
      <c r="F1879">
        <v>0</v>
      </c>
      <c r="G1879" t="s">
        <v>2066</v>
      </c>
      <c r="H1879">
        <v>0</v>
      </c>
      <c r="I1879" t="s">
        <v>2066</v>
      </c>
      <c r="J1879">
        <v>0</v>
      </c>
      <c r="K1879" t="s">
        <v>2066</v>
      </c>
      <c r="L1879">
        <v>0</v>
      </c>
      <c r="M1879" t="s">
        <v>2066</v>
      </c>
      <c r="N1879">
        <v>0</v>
      </c>
      <c r="O1879" t="s">
        <v>24</v>
      </c>
      <c r="P1879">
        <v>0</v>
      </c>
      <c r="Q1879">
        <v>721758</v>
      </c>
      <c r="R1879" t="s">
        <v>660</v>
      </c>
      <c r="S1879" s="1">
        <v>11872</v>
      </c>
      <c r="T1879">
        <v>8.1999999999999993</v>
      </c>
      <c r="U1879" s="2">
        <v>0.22</v>
      </c>
      <c r="V1879" s="3">
        <v>0.8</v>
      </c>
      <c r="W1879" s="3">
        <v>0.2</v>
      </c>
      <c r="X1879" t="s">
        <v>2164</v>
      </c>
      <c r="Y1879" t="b">
        <v>0</v>
      </c>
    </row>
    <row r="1880" spans="1:25" x14ac:dyDescent="0.25">
      <c r="A1880" t="s">
        <v>2064</v>
      </c>
      <c r="B1880" t="s">
        <v>2165</v>
      </c>
      <c r="C1880" t="s">
        <v>2066</v>
      </c>
      <c r="D1880">
        <v>1000094</v>
      </c>
      <c r="E1880" t="s">
        <v>2066</v>
      </c>
      <c r="F1880">
        <v>0</v>
      </c>
      <c r="G1880" t="s">
        <v>2066</v>
      </c>
      <c r="H1880">
        <v>0</v>
      </c>
      <c r="I1880" t="s">
        <v>2066</v>
      </c>
      <c r="J1880">
        <v>0</v>
      </c>
      <c r="K1880" t="s">
        <v>2066</v>
      </c>
      <c r="L1880">
        <v>0</v>
      </c>
      <c r="M1880" t="s">
        <v>2066</v>
      </c>
      <c r="N1880">
        <v>0</v>
      </c>
      <c r="O1880" t="s">
        <v>24</v>
      </c>
      <c r="P1880">
        <v>0</v>
      </c>
      <c r="Q1880">
        <v>610248</v>
      </c>
      <c r="R1880" t="s">
        <v>65</v>
      </c>
      <c r="S1880" s="1">
        <v>1678</v>
      </c>
      <c r="T1880">
        <v>21.2</v>
      </c>
      <c r="U1880" s="2">
        <v>0.17</v>
      </c>
      <c r="V1880" s="3">
        <v>0.25</v>
      </c>
      <c r="W1880" s="3">
        <v>0.75</v>
      </c>
      <c r="X1880" t="s">
        <v>2165</v>
      </c>
      <c r="Y1880" t="b">
        <v>0</v>
      </c>
    </row>
    <row r="1881" spans="1:25" x14ac:dyDescent="0.25">
      <c r="A1881" t="s">
        <v>2064</v>
      </c>
      <c r="B1881" t="s">
        <v>2166</v>
      </c>
      <c r="C1881" t="s">
        <v>2066</v>
      </c>
      <c r="D1881">
        <v>1000095</v>
      </c>
      <c r="E1881" t="s">
        <v>2066</v>
      </c>
      <c r="F1881">
        <v>0</v>
      </c>
      <c r="G1881" t="s">
        <v>2066</v>
      </c>
      <c r="H1881">
        <v>0</v>
      </c>
      <c r="I1881" t="s">
        <v>2066</v>
      </c>
      <c r="J1881">
        <v>0</v>
      </c>
      <c r="K1881" t="s">
        <v>2066</v>
      </c>
      <c r="L1881">
        <v>0</v>
      </c>
      <c r="M1881" t="s">
        <v>2066</v>
      </c>
      <c r="N1881">
        <v>0</v>
      </c>
      <c r="O1881" t="s">
        <v>24</v>
      </c>
      <c r="P1881">
        <v>0</v>
      </c>
      <c r="Q1881">
        <v>715255</v>
      </c>
      <c r="R1881" t="s">
        <v>1072</v>
      </c>
      <c r="S1881" s="1">
        <v>1652</v>
      </c>
      <c r="T1881">
        <v>11.1</v>
      </c>
      <c r="U1881" s="2">
        <v>0</v>
      </c>
      <c r="V1881" s="3">
        <v>0.54</v>
      </c>
      <c r="W1881" s="3">
        <v>0.46</v>
      </c>
      <c r="X1881" t="s">
        <v>2166</v>
      </c>
      <c r="Y1881" t="b">
        <v>0</v>
      </c>
    </row>
    <row r="1882" spans="1:25" x14ac:dyDescent="0.25">
      <c r="A1882" t="s">
        <v>2064</v>
      </c>
      <c r="B1882" t="s">
        <v>2167</v>
      </c>
      <c r="C1882" t="s">
        <v>2066</v>
      </c>
      <c r="D1882">
        <v>1000096</v>
      </c>
      <c r="E1882" t="s">
        <v>2066</v>
      </c>
      <c r="F1882">
        <v>0</v>
      </c>
      <c r="G1882" t="s">
        <v>2066</v>
      </c>
      <c r="H1882">
        <v>0</v>
      </c>
      <c r="I1882" t="s">
        <v>2066</v>
      </c>
      <c r="J1882">
        <v>0</v>
      </c>
      <c r="K1882" t="s">
        <v>2066</v>
      </c>
      <c r="L1882">
        <v>0</v>
      </c>
      <c r="M1882" t="s">
        <v>2066</v>
      </c>
      <c r="N1882">
        <v>0</v>
      </c>
      <c r="O1882" t="s">
        <v>24</v>
      </c>
      <c r="P1882">
        <v>0</v>
      </c>
      <c r="Q1882">
        <v>725867</v>
      </c>
      <c r="R1882" t="s">
        <v>660</v>
      </c>
      <c r="S1882" s="1">
        <v>7573</v>
      </c>
      <c r="T1882">
        <v>18</v>
      </c>
      <c r="U1882" s="2">
        <v>0.02</v>
      </c>
      <c r="V1882" s="3">
        <v>0.96</v>
      </c>
      <c r="W1882" s="3">
        <v>0.04</v>
      </c>
      <c r="X1882" t="s">
        <v>2167</v>
      </c>
      <c r="Y1882" t="b">
        <v>0</v>
      </c>
    </row>
    <row r="1883" spans="1:25" x14ac:dyDescent="0.25">
      <c r="A1883" t="s">
        <v>2064</v>
      </c>
      <c r="B1883" t="s">
        <v>2168</v>
      </c>
      <c r="C1883" t="s">
        <v>2066</v>
      </c>
      <c r="D1883">
        <v>1000097</v>
      </c>
      <c r="E1883" t="s">
        <v>2066</v>
      </c>
      <c r="F1883">
        <v>0</v>
      </c>
      <c r="G1883" t="s">
        <v>2066</v>
      </c>
      <c r="H1883">
        <v>0</v>
      </c>
      <c r="I1883" t="s">
        <v>2066</v>
      </c>
      <c r="J1883">
        <v>0</v>
      </c>
      <c r="K1883" t="s">
        <v>2066</v>
      </c>
      <c r="L1883">
        <v>0</v>
      </c>
      <c r="M1883" t="s">
        <v>2066</v>
      </c>
      <c r="N1883">
        <v>0</v>
      </c>
      <c r="O1883" t="s">
        <v>24</v>
      </c>
      <c r="P1883">
        <v>0</v>
      </c>
      <c r="Q1883">
        <v>621933</v>
      </c>
      <c r="R1883" t="s">
        <v>83</v>
      </c>
      <c r="S1883" s="1">
        <v>6627</v>
      </c>
      <c r="T1883">
        <v>50.6</v>
      </c>
      <c r="U1883" s="2">
        <v>0.37</v>
      </c>
      <c r="V1883" s="3">
        <v>0.51</v>
      </c>
      <c r="W1883" s="3">
        <v>0.49</v>
      </c>
      <c r="X1883" t="s">
        <v>2168</v>
      </c>
      <c r="Y1883" t="b">
        <v>0</v>
      </c>
    </row>
    <row r="1884" spans="1:25" x14ac:dyDescent="0.25">
      <c r="A1884" t="s">
        <v>2064</v>
      </c>
      <c r="B1884" t="s">
        <v>2169</v>
      </c>
      <c r="C1884" t="s">
        <v>2066</v>
      </c>
      <c r="D1884">
        <v>1000098</v>
      </c>
      <c r="E1884" t="s">
        <v>2066</v>
      </c>
      <c r="F1884">
        <v>0</v>
      </c>
      <c r="G1884" t="s">
        <v>2066</v>
      </c>
      <c r="H1884">
        <v>0</v>
      </c>
      <c r="I1884" t="s">
        <v>2066</v>
      </c>
      <c r="J1884">
        <v>0</v>
      </c>
      <c r="K1884" t="s">
        <v>2066</v>
      </c>
      <c r="L1884">
        <v>0</v>
      </c>
      <c r="M1884" t="s">
        <v>2066</v>
      </c>
      <c r="N1884">
        <v>0</v>
      </c>
      <c r="O1884" t="s">
        <v>24</v>
      </c>
      <c r="P1884">
        <v>0</v>
      </c>
      <c r="Q1884">
        <v>131370</v>
      </c>
      <c r="R1884" t="s">
        <v>1890</v>
      </c>
      <c r="S1884" s="1">
        <v>4906</v>
      </c>
      <c r="T1884">
        <v>8.5</v>
      </c>
      <c r="U1884" s="2">
        <v>0.08</v>
      </c>
      <c r="V1884" s="3">
        <v>0.52</v>
      </c>
      <c r="W1884" s="3">
        <v>0.48</v>
      </c>
      <c r="X1884" t="s">
        <v>2169</v>
      </c>
      <c r="Y1884" t="b">
        <v>0</v>
      </c>
    </row>
    <row r="1885" spans="1:25" x14ac:dyDescent="0.25">
      <c r="A1885" t="s">
        <v>2064</v>
      </c>
      <c r="B1885" t="s">
        <v>2170</v>
      </c>
      <c r="C1885" t="s">
        <v>2066</v>
      </c>
      <c r="D1885">
        <v>1000099</v>
      </c>
      <c r="E1885" t="s">
        <v>2066</v>
      </c>
      <c r="F1885">
        <v>0</v>
      </c>
      <c r="G1885" t="s">
        <v>2066</v>
      </c>
      <c r="H1885">
        <v>0</v>
      </c>
      <c r="I1885" t="s">
        <v>2066</v>
      </c>
      <c r="J1885">
        <v>0</v>
      </c>
      <c r="K1885" t="s">
        <v>2066</v>
      </c>
      <c r="L1885">
        <v>0</v>
      </c>
      <c r="M1885" t="s">
        <v>2066</v>
      </c>
      <c r="N1885">
        <v>0</v>
      </c>
      <c r="O1885" t="s">
        <v>24</v>
      </c>
      <c r="P1885">
        <v>0</v>
      </c>
      <c r="Q1885">
        <v>625737</v>
      </c>
      <c r="R1885" t="s">
        <v>809</v>
      </c>
      <c r="S1885" s="1">
        <v>27105</v>
      </c>
      <c r="T1885">
        <v>45.7</v>
      </c>
      <c r="U1885" s="2">
        <v>0</v>
      </c>
      <c r="V1885" s="3">
        <v>0.49</v>
      </c>
      <c r="W1885" s="3">
        <v>0.51</v>
      </c>
      <c r="X1885" t="s">
        <v>2170</v>
      </c>
      <c r="Y1885" t="b">
        <v>0</v>
      </c>
    </row>
    <row r="1886" spans="1:25" x14ac:dyDescent="0.25">
      <c r="A1886" t="s">
        <v>2064</v>
      </c>
      <c r="B1886" t="s">
        <v>2171</v>
      </c>
      <c r="C1886" t="s">
        <v>2066</v>
      </c>
      <c r="D1886">
        <v>1000100</v>
      </c>
      <c r="E1886" t="s">
        <v>2066</v>
      </c>
      <c r="F1886">
        <v>0</v>
      </c>
      <c r="G1886" t="s">
        <v>2066</v>
      </c>
      <c r="H1886">
        <v>0</v>
      </c>
      <c r="I1886" t="s">
        <v>2066</v>
      </c>
      <c r="J1886">
        <v>0</v>
      </c>
      <c r="K1886" t="s">
        <v>2066</v>
      </c>
      <c r="L1886">
        <v>0</v>
      </c>
      <c r="M1886" t="s">
        <v>2066</v>
      </c>
      <c r="N1886">
        <v>0</v>
      </c>
      <c r="O1886" t="s">
        <v>24</v>
      </c>
      <c r="P1886">
        <v>0</v>
      </c>
      <c r="Q1886">
        <v>626016</v>
      </c>
      <c r="R1886" t="s">
        <v>1685</v>
      </c>
      <c r="S1886" s="1">
        <v>8218</v>
      </c>
      <c r="T1886">
        <v>15.2</v>
      </c>
      <c r="U1886" s="2">
        <v>0.04</v>
      </c>
      <c r="V1886" s="3">
        <v>0.36</v>
      </c>
      <c r="W1886" s="3">
        <v>0.64</v>
      </c>
      <c r="X1886" t="s">
        <v>2171</v>
      </c>
      <c r="Y1886" t="b">
        <v>0</v>
      </c>
    </row>
    <row r="1887" spans="1:25" x14ac:dyDescent="0.25">
      <c r="A1887" t="s">
        <v>2064</v>
      </c>
      <c r="B1887" t="s">
        <v>2172</v>
      </c>
      <c r="C1887" t="s">
        <v>2066</v>
      </c>
      <c r="D1887">
        <v>1000101</v>
      </c>
      <c r="E1887" t="s">
        <v>2066</v>
      </c>
      <c r="F1887">
        <v>0</v>
      </c>
      <c r="G1887" t="s">
        <v>2066</v>
      </c>
      <c r="H1887">
        <v>0</v>
      </c>
      <c r="I1887" t="s">
        <v>2066</v>
      </c>
      <c r="J1887">
        <v>0</v>
      </c>
      <c r="K1887" t="s">
        <v>2066</v>
      </c>
      <c r="L1887">
        <v>0</v>
      </c>
      <c r="M1887" t="s">
        <v>2066</v>
      </c>
      <c r="N1887">
        <v>0</v>
      </c>
      <c r="O1887" t="s">
        <v>24</v>
      </c>
      <c r="P1887">
        <v>0</v>
      </c>
      <c r="Q1887">
        <v>647939</v>
      </c>
      <c r="R1887" t="s">
        <v>1685</v>
      </c>
      <c r="S1887" s="1">
        <v>16678</v>
      </c>
      <c r="T1887">
        <v>10.4</v>
      </c>
      <c r="U1887" s="2">
        <v>0.03</v>
      </c>
      <c r="V1887" s="3">
        <v>0.39</v>
      </c>
      <c r="W1887" s="3">
        <v>0.61</v>
      </c>
      <c r="X1887" t="s">
        <v>2172</v>
      </c>
      <c r="Y1887" t="b">
        <v>0</v>
      </c>
    </row>
    <row r="1888" spans="1:25" x14ac:dyDescent="0.25">
      <c r="A1888" t="s">
        <v>2064</v>
      </c>
      <c r="B1888" t="s">
        <v>2173</v>
      </c>
      <c r="C1888" t="s">
        <v>2066</v>
      </c>
      <c r="D1888">
        <v>1000102</v>
      </c>
      <c r="E1888" t="s">
        <v>2066</v>
      </c>
      <c r="F1888">
        <v>0</v>
      </c>
      <c r="G1888" t="s">
        <v>2066</v>
      </c>
      <c r="H1888">
        <v>0</v>
      </c>
      <c r="I1888" t="s">
        <v>2066</v>
      </c>
      <c r="J1888">
        <v>0</v>
      </c>
      <c r="K1888" t="s">
        <v>2066</v>
      </c>
      <c r="L1888">
        <v>0</v>
      </c>
      <c r="M1888" t="s">
        <v>2066</v>
      </c>
      <c r="N1888">
        <v>0</v>
      </c>
      <c r="O1888" t="s">
        <v>24</v>
      </c>
      <c r="P1888">
        <v>0</v>
      </c>
      <c r="Q1888">
        <v>718492</v>
      </c>
      <c r="R1888" t="s">
        <v>942</v>
      </c>
      <c r="S1888" s="1">
        <v>12051</v>
      </c>
      <c r="T1888">
        <v>19.8</v>
      </c>
      <c r="U1888" s="2">
        <v>0.01</v>
      </c>
      <c r="V1888" s="3">
        <v>0.5</v>
      </c>
      <c r="W1888" s="3">
        <v>0.5</v>
      </c>
      <c r="X1888" t="s">
        <v>2173</v>
      </c>
      <c r="Y1888" t="b">
        <v>0</v>
      </c>
    </row>
    <row r="1889" spans="1:25" x14ac:dyDescent="0.25">
      <c r="A1889" t="s">
        <v>2064</v>
      </c>
      <c r="B1889" t="s">
        <v>2174</v>
      </c>
      <c r="C1889" t="s">
        <v>2066</v>
      </c>
      <c r="D1889">
        <v>1000103</v>
      </c>
      <c r="E1889" t="s">
        <v>2066</v>
      </c>
      <c r="F1889">
        <v>0</v>
      </c>
      <c r="G1889" t="s">
        <v>2066</v>
      </c>
      <c r="H1889">
        <v>0</v>
      </c>
      <c r="I1889" t="s">
        <v>2066</v>
      </c>
      <c r="J1889">
        <v>0</v>
      </c>
      <c r="K1889" t="s">
        <v>2066</v>
      </c>
      <c r="L1889">
        <v>0</v>
      </c>
      <c r="M1889" t="s">
        <v>2066</v>
      </c>
      <c r="N1889">
        <v>0</v>
      </c>
      <c r="O1889" t="s">
        <v>24</v>
      </c>
      <c r="P1889">
        <v>0</v>
      </c>
      <c r="Q1889">
        <v>720907</v>
      </c>
      <c r="R1889" t="s">
        <v>565</v>
      </c>
      <c r="S1889" s="1">
        <v>3471</v>
      </c>
      <c r="T1889">
        <v>20.5</v>
      </c>
      <c r="U1889" s="2">
        <v>0</v>
      </c>
      <c r="V1889" s="3">
        <v>0.22</v>
      </c>
      <c r="W1889" s="3">
        <v>0.78</v>
      </c>
      <c r="X1889" t="s">
        <v>2174</v>
      </c>
      <c r="Y1889" t="b">
        <v>0</v>
      </c>
    </row>
    <row r="1890" spans="1:25" x14ac:dyDescent="0.25">
      <c r="A1890" t="s">
        <v>2064</v>
      </c>
      <c r="B1890" t="s">
        <v>2175</v>
      </c>
      <c r="C1890" t="s">
        <v>2066</v>
      </c>
      <c r="D1890">
        <v>1000104</v>
      </c>
      <c r="E1890" t="s">
        <v>2066</v>
      </c>
      <c r="F1890">
        <v>0</v>
      </c>
      <c r="G1890" t="s">
        <v>2066</v>
      </c>
      <c r="H1890">
        <v>0</v>
      </c>
      <c r="I1890" t="s">
        <v>2066</v>
      </c>
      <c r="J1890">
        <v>0</v>
      </c>
      <c r="K1890" t="s">
        <v>2066</v>
      </c>
      <c r="L1890">
        <v>0</v>
      </c>
      <c r="M1890" t="s">
        <v>2066</v>
      </c>
      <c r="N1890">
        <v>0</v>
      </c>
      <c r="O1890" t="s">
        <v>24</v>
      </c>
      <c r="P1890">
        <v>0</v>
      </c>
      <c r="Q1890">
        <v>698464</v>
      </c>
      <c r="R1890" t="s">
        <v>746</v>
      </c>
      <c r="S1890" s="1">
        <v>13479</v>
      </c>
      <c r="T1890">
        <v>17.8</v>
      </c>
      <c r="U1890" s="2">
        <v>0.02</v>
      </c>
      <c r="V1890" s="3">
        <v>0.56000000000000005</v>
      </c>
      <c r="W1890" s="3">
        <v>0.44</v>
      </c>
      <c r="X1890" t="s">
        <v>2175</v>
      </c>
      <c r="Y1890" t="b">
        <v>0</v>
      </c>
    </row>
    <row r="1891" spans="1:25" x14ac:dyDescent="0.25">
      <c r="A1891" t="s">
        <v>2064</v>
      </c>
      <c r="B1891" t="s">
        <v>2176</v>
      </c>
      <c r="C1891" t="s">
        <v>2066</v>
      </c>
      <c r="D1891">
        <v>1000105</v>
      </c>
      <c r="E1891" t="s">
        <v>2066</v>
      </c>
      <c r="F1891">
        <v>0</v>
      </c>
      <c r="G1891" t="s">
        <v>2066</v>
      </c>
      <c r="H1891">
        <v>0</v>
      </c>
      <c r="I1891" t="s">
        <v>2066</v>
      </c>
      <c r="J1891">
        <v>0</v>
      </c>
      <c r="K1891" t="s">
        <v>2066</v>
      </c>
      <c r="L1891">
        <v>0</v>
      </c>
      <c r="M1891" t="s">
        <v>2066</v>
      </c>
      <c r="N1891">
        <v>0</v>
      </c>
      <c r="O1891" t="s">
        <v>24</v>
      </c>
      <c r="P1891">
        <v>0</v>
      </c>
      <c r="Q1891">
        <v>587853</v>
      </c>
      <c r="R1891" t="s">
        <v>971</v>
      </c>
      <c r="S1891" s="1">
        <v>3606</v>
      </c>
      <c r="T1891">
        <v>36.799999999999997</v>
      </c>
      <c r="U1891" s="2">
        <v>0</v>
      </c>
      <c r="V1891" s="3">
        <v>0.53</v>
      </c>
      <c r="W1891" s="3">
        <v>0.47</v>
      </c>
      <c r="X1891" t="s">
        <v>2176</v>
      </c>
      <c r="Y1891" t="b">
        <v>0</v>
      </c>
    </row>
    <row r="1892" spans="1:25" x14ac:dyDescent="0.25">
      <c r="A1892" t="s">
        <v>2064</v>
      </c>
      <c r="B1892" t="s">
        <v>2177</v>
      </c>
      <c r="C1892" t="s">
        <v>2066</v>
      </c>
      <c r="D1892">
        <v>1000106</v>
      </c>
      <c r="E1892" t="s">
        <v>2066</v>
      </c>
      <c r="F1892">
        <v>0</v>
      </c>
      <c r="G1892" t="s">
        <v>2066</v>
      </c>
      <c r="H1892">
        <v>0</v>
      </c>
      <c r="I1892" t="s">
        <v>2066</v>
      </c>
      <c r="J1892">
        <v>0</v>
      </c>
      <c r="K1892" t="s">
        <v>2066</v>
      </c>
      <c r="L1892">
        <v>0</v>
      </c>
      <c r="M1892" t="s">
        <v>2066</v>
      </c>
      <c r="N1892">
        <v>0</v>
      </c>
      <c r="O1892" t="s">
        <v>24</v>
      </c>
      <c r="P1892">
        <v>0</v>
      </c>
      <c r="Q1892">
        <v>691555</v>
      </c>
      <c r="R1892" t="s">
        <v>565</v>
      </c>
      <c r="S1892" s="1">
        <v>22802</v>
      </c>
      <c r="T1892">
        <v>48.1</v>
      </c>
      <c r="U1892" s="2">
        <v>0</v>
      </c>
      <c r="V1892" s="3">
        <v>0.35</v>
      </c>
      <c r="W1892" s="3">
        <v>0.65</v>
      </c>
      <c r="X1892" t="s">
        <v>2177</v>
      </c>
      <c r="Y1892" t="b">
        <v>0</v>
      </c>
    </row>
    <row r="1893" spans="1:25" x14ac:dyDescent="0.25">
      <c r="A1893" t="s">
        <v>2064</v>
      </c>
      <c r="B1893" t="s">
        <v>2178</v>
      </c>
      <c r="C1893" t="s">
        <v>2066</v>
      </c>
      <c r="D1893">
        <v>1000107</v>
      </c>
      <c r="E1893" t="s">
        <v>2066</v>
      </c>
      <c r="F1893">
        <v>0</v>
      </c>
      <c r="G1893" t="s">
        <v>2066</v>
      </c>
      <c r="H1893">
        <v>0</v>
      </c>
      <c r="I1893" t="s">
        <v>2066</v>
      </c>
      <c r="J1893">
        <v>0</v>
      </c>
      <c r="K1893" t="s">
        <v>2066</v>
      </c>
      <c r="L1893">
        <v>0</v>
      </c>
      <c r="M1893" t="s">
        <v>2066</v>
      </c>
      <c r="N1893">
        <v>0</v>
      </c>
      <c r="O1893" t="s">
        <v>24</v>
      </c>
      <c r="P1893">
        <v>0</v>
      </c>
      <c r="Q1893">
        <v>131607</v>
      </c>
      <c r="R1893" t="s">
        <v>565</v>
      </c>
      <c r="S1893" s="1">
        <v>11859</v>
      </c>
      <c r="T1893">
        <v>19.100000000000001</v>
      </c>
      <c r="U1893" s="2">
        <v>0</v>
      </c>
      <c r="V1893" s="3">
        <v>0.18</v>
      </c>
      <c r="W1893" s="3">
        <v>0.82</v>
      </c>
      <c r="X1893" t="s">
        <v>2178</v>
      </c>
      <c r="Y1893" t="b">
        <v>0</v>
      </c>
    </row>
    <row r="1894" spans="1:25" x14ac:dyDescent="0.25">
      <c r="A1894" t="s">
        <v>2064</v>
      </c>
      <c r="B1894" t="s">
        <v>2179</v>
      </c>
      <c r="C1894" t="s">
        <v>2066</v>
      </c>
      <c r="D1894">
        <v>1000108</v>
      </c>
      <c r="E1894" t="s">
        <v>2066</v>
      </c>
      <c r="F1894">
        <v>0</v>
      </c>
      <c r="G1894" t="s">
        <v>2066</v>
      </c>
      <c r="H1894">
        <v>0</v>
      </c>
      <c r="I1894" t="s">
        <v>2066</v>
      </c>
      <c r="J1894">
        <v>0</v>
      </c>
      <c r="K1894" t="s">
        <v>2066</v>
      </c>
      <c r="L1894">
        <v>0</v>
      </c>
      <c r="M1894" t="s">
        <v>2066</v>
      </c>
      <c r="N1894">
        <v>0</v>
      </c>
      <c r="O1894" t="s">
        <v>24</v>
      </c>
      <c r="P1894">
        <v>0</v>
      </c>
      <c r="Q1894">
        <v>718352</v>
      </c>
      <c r="R1894" t="s">
        <v>565</v>
      </c>
      <c r="S1894" s="1">
        <v>2038</v>
      </c>
      <c r="T1894">
        <v>29.5</v>
      </c>
      <c r="U1894" s="2">
        <v>0</v>
      </c>
      <c r="V1894" s="3">
        <v>0.45</v>
      </c>
      <c r="W1894" s="3">
        <v>0.55000000000000004</v>
      </c>
      <c r="X1894" t="s">
        <v>2179</v>
      </c>
      <c r="Y1894" t="b">
        <v>0</v>
      </c>
    </row>
    <row r="1895" spans="1:25" x14ac:dyDescent="0.25">
      <c r="A1895" t="s">
        <v>2064</v>
      </c>
      <c r="B1895" t="s">
        <v>2180</v>
      </c>
      <c r="C1895" t="s">
        <v>2066</v>
      </c>
      <c r="D1895">
        <v>1000109</v>
      </c>
      <c r="E1895" t="s">
        <v>2066</v>
      </c>
      <c r="F1895">
        <v>0</v>
      </c>
      <c r="G1895" t="s">
        <v>2066</v>
      </c>
      <c r="H1895">
        <v>0</v>
      </c>
      <c r="I1895" t="s">
        <v>2066</v>
      </c>
      <c r="J1895">
        <v>0</v>
      </c>
      <c r="K1895" t="s">
        <v>2066</v>
      </c>
      <c r="L1895">
        <v>0</v>
      </c>
      <c r="M1895" t="s">
        <v>2066</v>
      </c>
      <c r="N1895">
        <v>0</v>
      </c>
      <c r="O1895" t="s">
        <v>24</v>
      </c>
      <c r="P1895">
        <v>0</v>
      </c>
      <c r="Q1895">
        <v>720594</v>
      </c>
      <c r="R1895" t="s">
        <v>469</v>
      </c>
      <c r="S1895" s="1">
        <v>15721</v>
      </c>
      <c r="T1895">
        <v>31.8</v>
      </c>
      <c r="U1895" s="2">
        <v>7.0000000000000007E-2</v>
      </c>
      <c r="V1895" s="3" t="s">
        <v>2857</v>
      </c>
      <c r="W1895" s="3" t="s">
        <v>2857</v>
      </c>
      <c r="X1895" t="s">
        <v>2180</v>
      </c>
      <c r="Y1895" t="b">
        <v>0</v>
      </c>
    </row>
    <row r="1896" spans="1:25" x14ac:dyDescent="0.25">
      <c r="A1896" t="s">
        <v>2064</v>
      </c>
      <c r="B1896" t="s">
        <v>2181</v>
      </c>
      <c r="C1896" t="s">
        <v>2066</v>
      </c>
      <c r="D1896">
        <v>1000110</v>
      </c>
      <c r="E1896" t="s">
        <v>2066</v>
      </c>
      <c r="F1896">
        <v>0</v>
      </c>
      <c r="G1896" t="s">
        <v>2066</v>
      </c>
      <c r="H1896">
        <v>0</v>
      </c>
      <c r="I1896" t="s">
        <v>2066</v>
      </c>
      <c r="J1896">
        <v>0</v>
      </c>
      <c r="K1896" t="s">
        <v>2066</v>
      </c>
      <c r="L1896">
        <v>0</v>
      </c>
      <c r="M1896" t="s">
        <v>2066</v>
      </c>
      <c r="N1896">
        <v>0</v>
      </c>
      <c r="O1896" t="s">
        <v>24</v>
      </c>
      <c r="P1896">
        <v>0</v>
      </c>
      <c r="Q1896">
        <v>718786</v>
      </c>
      <c r="R1896" t="s">
        <v>918</v>
      </c>
      <c r="S1896" s="1">
        <v>1743</v>
      </c>
      <c r="T1896">
        <v>8</v>
      </c>
      <c r="U1896" s="2">
        <v>0.03</v>
      </c>
      <c r="V1896" s="3">
        <v>0.55000000000000004</v>
      </c>
      <c r="W1896" s="3">
        <v>0.45</v>
      </c>
      <c r="X1896" t="s">
        <v>2181</v>
      </c>
      <c r="Y1896" t="b">
        <v>0</v>
      </c>
    </row>
    <row r="1897" spans="1:25" x14ac:dyDescent="0.25">
      <c r="A1897" t="s">
        <v>2064</v>
      </c>
      <c r="B1897" t="s">
        <v>2182</v>
      </c>
      <c r="C1897" t="s">
        <v>2066</v>
      </c>
      <c r="D1897">
        <v>1000111</v>
      </c>
      <c r="E1897" t="s">
        <v>2066</v>
      </c>
      <c r="F1897">
        <v>0</v>
      </c>
      <c r="G1897" t="s">
        <v>2066</v>
      </c>
      <c r="H1897">
        <v>0</v>
      </c>
      <c r="I1897" t="s">
        <v>2066</v>
      </c>
      <c r="J1897">
        <v>0</v>
      </c>
      <c r="K1897" t="s">
        <v>2066</v>
      </c>
      <c r="L1897">
        <v>0</v>
      </c>
      <c r="M1897" t="s">
        <v>2066</v>
      </c>
      <c r="N1897">
        <v>0</v>
      </c>
      <c r="O1897" t="s">
        <v>24</v>
      </c>
      <c r="P1897">
        <v>0</v>
      </c>
      <c r="Q1897">
        <v>720605</v>
      </c>
      <c r="R1897" t="s">
        <v>2073</v>
      </c>
      <c r="S1897" s="1">
        <v>13200</v>
      </c>
      <c r="T1897">
        <v>35.299999999999997</v>
      </c>
      <c r="U1897" s="2">
        <v>0.03</v>
      </c>
      <c r="V1897" s="3">
        <v>0.33</v>
      </c>
      <c r="W1897" s="3">
        <v>0.67</v>
      </c>
      <c r="X1897" t="s">
        <v>2182</v>
      </c>
      <c r="Y1897" t="b">
        <v>0</v>
      </c>
    </row>
    <row r="1898" spans="1:25" x14ac:dyDescent="0.25">
      <c r="A1898" t="s">
        <v>2064</v>
      </c>
      <c r="B1898" t="s">
        <v>2183</v>
      </c>
      <c r="C1898" t="s">
        <v>2066</v>
      </c>
      <c r="D1898">
        <v>1000112</v>
      </c>
      <c r="E1898" t="s">
        <v>2066</v>
      </c>
      <c r="F1898">
        <v>0</v>
      </c>
      <c r="G1898" t="s">
        <v>2066</v>
      </c>
      <c r="H1898">
        <v>0</v>
      </c>
      <c r="I1898" t="s">
        <v>2066</v>
      </c>
      <c r="J1898">
        <v>0</v>
      </c>
      <c r="K1898" t="s">
        <v>2066</v>
      </c>
      <c r="L1898">
        <v>0</v>
      </c>
      <c r="M1898" t="s">
        <v>2066</v>
      </c>
      <c r="N1898">
        <v>0</v>
      </c>
      <c r="O1898" t="s">
        <v>24</v>
      </c>
      <c r="P1898">
        <v>0</v>
      </c>
      <c r="Q1898">
        <v>702067</v>
      </c>
      <c r="R1898" t="s">
        <v>156</v>
      </c>
      <c r="S1898" s="1">
        <v>8671</v>
      </c>
      <c r="T1898">
        <v>10.199999999999999</v>
      </c>
      <c r="U1898" s="2">
        <v>0.28000000000000003</v>
      </c>
      <c r="V1898" s="3">
        <v>0.6</v>
      </c>
      <c r="W1898" s="3">
        <v>0.4</v>
      </c>
      <c r="X1898" t="s">
        <v>2183</v>
      </c>
      <c r="Y1898" t="b">
        <v>1</v>
      </c>
    </row>
    <row r="1899" spans="1:25" x14ac:dyDescent="0.25">
      <c r="A1899" t="s">
        <v>2064</v>
      </c>
      <c r="B1899" t="s">
        <v>2184</v>
      </c>
      <c r="C1899" t="s">
        <v>2066</v>
      </c>
      <c r="D1899">
        <v>1000113</v>
      </c>
      <c r="E1899" t="s">
        <v>2066</v>
      </c>
      <c r="F1899">
        <v>0</v>
      </c>
      <c r="G1899" t="s">
        <v>2066</v>
      </c>
      <c r="H1899">
        <v>0</v>
      </c>
      <c r="I1899" t="s">
        <v>2066</v>
      </c>
      <c r="J1899">
        <v>0</v>
      </c>
      <c r="K1899" t="s">
        <v>2066</v>
      </c>
      <c r="L1899">
        <v>0</v>
      </c>
      <c r="M1899" t="s">
        <v>2066</v>
      </c>
      <c r="N1899">
        <v>0</v>
      </c>
      <c r="O1899" t="s">
        <v>24</v>
      </c>
      <c r="P1899">
        <v>0</v>
      </c>
      <c r="Q1899">
        <v>131475</v>
      </c>
      <c r="R1899" t="s">
        <v>25</v>
      </c>
      <c r="S1899" s="1">
        <v>6485</v>
      </c>
      <c r="T1899">
        <v>16.399999999999999</v>
      </c>
      <c r="U1899" s="2">
        <v>0.14000000000000001</v>
      </c>
      <c r="V1899" s="3">
        <v>0.69</v>
      </c>
      <c r="W1899" s="3">
        <v>0.31</v>
      </c>
      <c r="X1899" t="s">
        <v>2184</v>
      </c>
      <c r="Y1899" t="b">
        <v>0</v>
      </c>
    </row>
    <row r="1900" spans="1:25" x14ac:dyDescent="0.25">
      <c r="A1900" t="s">
        <v>2064</v>
      </c>
      <c r="B1900" t="s">
        <v>2185</v>
      </c>
      <c r="C1900" t="s">
        <v>2066</v>
      </c>
      <c r="D1900">
        <v>1000114</v>
      </c>
      <c r="E1900" t="s">
        <v>2066</v>
      </c>
      <c r="F1900">
        <v>0</v>
      </c>
      <c r="G1900" t="s">
        <v>2066</v>
      </c>
      <c r="H1900">
        <v>0</v>
      </c>
      <c r="I1900" t="s">
        <v>2066</v>
      </c>
      <c r="J1900">
        <v>0</v>
      </c>
      <c r="K1900" t="s">
        <v>2066</v>
      </c>
      <c r="L1900">
        <v>0</v>
      </c>
      <c r="M1900" t="s">
        <v>2066</v>
      </c>
      <c r="N1900">
        <v>0</v>
      </c>
      <c r="O1900" t="s">
        <v>24</v>
      </c>
      <c r="P1900">
        <v>0</v>
      </c>
      <c r="Q1900">
        <v>709418</v>
      </c>
      <c r="R1900" t="s">
        <v>1142</v>
      </c>
      <c r="S1900" s="1">
        <v>31737</v>
      </c>
      <c r="T1900">
        <v>27.8</v>
      </c>
      <c r="U1900" s="2">
        <v>0</v>
      </c>
      <c r="V1900" s="3">
        <v>0.73</v>
      </c>
      <c r="W1900" s="3">
        <v>0.27</v>
      </c>
      <c r="X1900" t="s">
        <v>2185</v>
      </c>
      <c r="Y1900" t="b">
        <v>0</v>
      </c>
    </row>
    <row r="1901" spans="1:25" x14ac:dyDescent="0.25">
      <c r="A1901" t="s">
        <v>2064</v>
      </c>
      <c r="B1901" t="s">
        <v>2186</v>
      </c>
      <c r="C1901" t="s">
        <v>2066</v>
      </c>
      <c r="D1901">
        <v>1000115</v>
      </c>
      <c r="E1901" t="s">
        <v>2066</v>
      </c>
      <c r="F1901">
        <v>0</v>
      </c>
      <c r="G1901" t="s">
        <v>2066</v>
      </c>
      <c r="H1901">
        <v>0</v>
      </c>
      <c r="I1901" t="s">
        <v>2066</v>
      </c>
      <c r="J1901">
        <v>0</v>
      </c>
      <c r="K1901" t="s">
        <v>2066</v>
      </c>
      <c r="L1901">
        <v>0</v>
      </c>
      <c r="M1901" t="s">
        <v>2066</v>
      </c>
      <c r="N1901">
        <v>0</v>
      </c>
      <c r="O1901" t="s">
        <v>24</v>
      </c>
      <c r="P1901">
        <v>0</v>
      </c>
      <c r="Q1901">
        <v>724464</v>
      </c>
      <c r="R1901" t="s">
        <v>469</v>
      </c>
      <c r="S1901" s="1">
        <v>12639</v>
      </c>
      <c r="T1901">
        <v>30.8</v>
      </c>
      <c r="U1901" s="2">
        <v>0.01</v>
      </c>
      <c r="V1901" s="3">
        <v>0.44</v>
      </c>
      <c r="W1901" s="3">
        <v>0.56000000000000005</v>
      </c>
      <c r="X1901" t="s">
        <v>2186</v>
      </c>
      <c r="Y1901" t="b">
        <v>0</v>
      </c>
    </row>
    <row r="1902" spans="1:25" x14ac:dyDescent="0.25">
      <c r="A1902" t="s">
        <v>2064</v>
      </c>
      <c r="B1902" t="s">
        <v>2187</v>
      </c>
      <c r="C1902" t="s">
        <v>2066</v>
      </c>
      <c r="D1902">
        <v>1000116</v>
      </c>
      <c r="E1902" t="s">
        <v>2066</v>
      </c>
      <c r="F1902">
        <v>0</v>
      </c>
      <c r="G1902" t="s">
        <v>2066</v>
      </c>
      <c r="H1902">
        <v>0</v>
      </c>
      <c r="I1902" t="s">
        <v>2066</v>
      </c>
      <c r="J1902">
        <v>0</v>
      </c>
      <c r="K1902" t="s">
        <v>2066</v>
      </c>
      <c r="L1902">
        <v>0</v>
      </c>
      <c r="M1902" t="s">
        <v>2066</v>
      </c>
      <c r="N1902">
        <v>0</v>
      </c>
      <c r="O1902" t="s">
        <v>24</v>
      </c>
      <c r="P1902">
        <v>0</v>
      </c>
      <c r="Q1902">
        <v>717954</v>
      </c>
      <c r="R1902" t="s">
        <v>942</v>
      </c>
      <c r="S1902" s="1">
        <v>3977</v>
      </c>
      <c r="T1902">
        <v>11.3</v>
      </c>
      <c r="U1902" s="2">
        <v>0</v>
      </c>
      <c r="V1902" s="3">
        <v>0.5</v>
      </c>
      <c r="W1902" s="3">
        <v>0.5</v>
      </c>
      <c r="X1902" t="s">
        <v>2187</v>
      </c>
      <c r="Y1902" t="b">
        <v>0</v>
      </c>
    </row>
    <row r="1903" spans="1:25" x14ac:dyDescent="0.25">
      <c r="A1903" t="s">
        <v>2064</v>
      </c>
      <c r="B1903" t="s">
        <v>2188</v>
      </c>
      <c r="C1903" t="s">
        <v>2066</v>
      </c>
      <c r="D1903">
        <v>1000117</v>
      </c>
      <c r="E1903" t="s">
        <v>2066</v>
      </c>
      <c r="F1903">
        <v>0</v>
      </c>
      <c r="G1903" t="s">
        <v>2066</v>
      </c>
      <c r="H1903">
        <v>0</v>
      </c>
      <c r="I1903" t="s">
        <v>2066</v>
      </c>
      <c r="J1903">
        <v>0</v>
      </c>
      <c r="K1903" t="s">
        <v>2066</v>
      </c>
      <c r="L1903">
        <v>0</v>
      </c>
      <c r="M1903" t="s">
        <v>2066</v>
      </c>
      <c r="N1903">
        <v>0</v>
      </c>
      <c r="O1903" t="s">
        <v>24</v>
      </c>
      <c r="P1903">
        <v>0</v>
      </c>
      <c r="Q1903">
        <v>696565</v>
      </c>
      <c r="R1903" t="s">
        <v>1341</v>
      </c>
      <c r="S1903" s="1">
        <v>12975</v>
      </c>
      <c r="T1903">
        <v>13.6</v>
      </c>
      <c r="U1903" s="2">
        <v>0.05</v>
      </c>
      <c r="V1903" s="3">
        <v>0.24</v>
      </c>
      <c r="W1903" s="3">
        <v>0.76</v>
      </c>
      <c r="X1903" t="s">
        <v>2188</v>
      </c>
      <c r="Y1903" t="b">
        <v>1</v>
      </c>
    </row>
    <row r="1904" spans="1:25" x14ac:dyDescent="0.25">
      <c r="A1904" t="s">
        <v>2064</v>
      </c>
      <c r="B1904" t="s">
        <v>2189</v>
      </c>
      <c r="C1904" t="s">
        <v>2066</v>
      </c>
      <c r="D1904">
        <v>1000118</v>
      </c>
      <c r="E1904" t="s">
        <v>2066</v>
      </c>
      <c r="F1904">
        <v>0</v>
      </c>
      <c r="G1904" t="s">
        <v>2066</v>
      </c>
      <c r="H1904">
        <v>0</v>
      </c>
      <c r="I1904" t="s">
        <v>2066</v>
      </c>
      <c r="J1904">
        <v>0</v>
      </c>
      <c r="K1904" t="s">
        <v>2066</v>
      </c>
      <c r="L1904">
        <v>0</v>
      </c>
      <c r="M1904" t="s">
        <v>2066</v>
      </c>
      <c r="N1904">
        <v>0</v>
      </c>
      <c r="O1904" t="s">
        <v>24</v>
      </c>
      <c r="P1904">
        <v>0</v>
      </c>
      <c r="Q1904">
        <v>677541</v>
      </c>
      <c r="R1904" t="s">
        <v>1341</v>
      </c>
      <c r="S1904" s="1">
        <v>7367</v>
      </c>
      <c r="T1904">
        <v>6.3</v>
      </c>
      <c r="U1904" s="2">
        <v>0.28000000000000003</v>
      </c>
      <c r="V1904" s="3">
        <v>0.67</v>
      </c>
      <c r="W1904" s="3">
        <v>0.33</v>
      </c>
      <c r="X1904" t="s">
        <v>2189</v>
      </c>
      <c r="Y1904" t="b">
        <v>1</v>
      </c>
    </row>
    <row r="1905" spans="1:25" x14ac:dyDescent="0.25">
      <c r="A1905" t="s">
        <v>2064</v>
      </c>
      <c r="B1905" t="s">
        <v>2190</v>
      </c>
      <c r="C1905" t="s">
        <v>2066</v>
      </c>
      <c r="D1905">
        <v>1000119</v>
      </c>
      <c r="E1905" t="s">
        <v>2066</v>
      </c>
      <c r="F1905">
        <v>0</v>
      </c>
      <c r="G1905" t="s">
        <v>2066</v>
      </c>
      <c r="H1905">
        <v>0</v>
      </c>
      <c r="I1905" t="s">
        <v>2066</v>
      </c>
      <c r="J1905">
        <v>0</v>
      </c>
      <c r="K1905" t="s">
        <v>2066</v>
      </c>
      <c r="L1905">
        <v>0</v>
      </c>
      <c r="M1905" t="s">
        <v>2066</v>
      </c>
      <c r="N1905">
        <v>0</v>
      </c>
      <c r="O1905" t="s">
        <v>24</v>
      </c>
      <c r="P1905">
        <v>0</v>
      </c>
      <c r="Q1905">
        <v>623571</v>
      </c>
      <c r="R1905" t="s">
        <v>942</v>
      </c>
      <c r="S1905" s="1">
        <v>2269</v>
      </c>
      <c r="T1905">
        <v>9.6999999999999993</v>
      </c>
      <c r="U1905" s="2">
        <v>0</v>
      </c>
      <c r="V1905" s="3">
        <v>0.24</v>
      </c>
      <c r="W1905" s="3">
        <v>0.76</v>
      </c>
      <c r="X1905" t="s">
        <v>2190</v>
      </c>
      <c r="Y1905" t="b">
        <v>0</v>
      </c>
    </row>
    <row r="1906" spans="1:25" x14ac:dyDescent="0.25">
      <c r="A1906" t="s">
        <v>2064</v>
      </c>
      <c r="B1906" t="s">
        <v>2191</v>
      </c>
      <c r="C1906" t="s">
        <v>2066</v>
      </c>
      <c r="D1906">
        <v>1000120</v>
      </c>
      <c r="E1906" t="s">
        <v>2066</v>
      </c>
      <c r="F1906">
        <v>0</v>
      </c>
      <c r="G1906" t="s">
        <v>2066</v>
      </c>
      <c r="H1906">
        <v>0</v>
      </c>
      <c r="I1906" t="s">
        <v>2066</v>
      </c>
      <c r="J1906">
        <v>0</v>
      </c>
      <c r="K1906" t="s">
        <v>2066</v>
      </c>
      <c r="L1906">
        <v>0</v>
      </c>
      <c r="M1906" t="s">
        <v>2066</v>
      </c>
      <c r="N1906">
        <v>0</v>
      </c>
      <c r="O1906" t="s">
        <v>24</v>
      </c>
      <c r="P1906">
        <v>0</v>
      </c>
      <c r="Q1906">
        <v>623007</v>
      </c>
      <c r="R1906" t="s">
        <v>2192</v>
      </c>
      <c r="S1906" s="1">
        <v>77619</v>
      </c>
      <c r="T1906">
        <v>16.5</v>
      </c>
      <c r="U1906" s="2">
        <v>0.02</v>
      </c>
      <c r="V1906" s="3">
        <v>0.57999999999999996</v>
      </c>
      <c r="W1906" s="3">
        <v>0.42</v>
      </c>
      <c r="X1906" t="s">
        <v>2191</v>
      </c>
      <c r="Y1906" t="b">
        <v>0</v>
      </c>
    </row>
    <row r="1907" spans="1:25" x14ac:dyDescent="0.25">
      <c r="A1907" t="s">
        <v>2064</v>
      </c>
      <c r="B1907" t="s">
        <v>2193</v>
      </c>
      <c r="C1907" t="s">
        <v>2066</v>
      </c>
      <c r="D1907">
        <v>1000121</v>
      </c>
      <c r="E1907" t="s">
        <v>2066</v>
      </c>
      <c r="F1907">
        <v>0</v>
      </c>
      <c r="G1907" t="s">
        <v>2066</v>
      </c>
      <c r="H1907">
        <v>0</v>
      </c>
      <c r="I1907" t="s">
        <v>2066</v>
      </c>
      <c r="J1907">
        <v>0</v>
      </c>
      <c r="K1907" t="s">
        <v>2066</v>
      </c>
      <c r="L1907">
        <v>0</v>
      </c>
      <c r="M1907" t="s">
        <v>2066</v>
      </c>
      <c r="N1907">
        <v>0</v>
      </c>
      <c r="O1907" t="s">
        <v>24</v>
      </c>
      <c r="P1907">
        <v>0</v>
      </c>
      <c r="Q1907">
        <v>720848</v>
      </c>
      <c r="R1907" t="s">
        <v>942</v>
      </c>
      <c r="S1907" s="1">
        <v>5436</v>
      </c>
      <c r="T1907">
        <v>16.399999999999999</v>
      </c>
      <c r="U1907" s="2">
        <v>0</v>
      </c>
      <c r="V1907" s="3">
        <v>0.45</v>
      </c>
      <c r="W1907" s="3">
        <v>0.55000000000000004</v>
      </c>
      <c r="X1907" t="s">
        <v>2193</v>
      </c>
      <c r="Y1907" t="b">
        <v>0</v>
      </c>
    </row>
    <row r="1908" spans="1:25" x14ac:dyDescent="0.25">
      <c r="A1908" t="s">
        <v>2064</v>
      </c>
      <c r="B1908" t="s">
        <v>2194</v>
      </c>
      <c r="C1908" t="s">
        <v>2066</v>
      </c>
      <c r="D1908">
        <v>1000122</v>
      </c>
      <c r="E1908" t="s">
        <v>2066</v>
      </c>
      <c r="F1908">
        <v>0</v>
      </c>
      <c r="G1908" t="s">
        <v>2066</v>
      </c>
      <c r="H1908">
        <v>0</v>
      </c>
      <c r="I1908" t="s">
        <v>2066</v>
      </c>
      <c r="J1908">
        <v>0</v>
      </c>
      <c r="K1908" t="s">
        <v>2066</v>
      </c>
      <c r="L1908">
        <v>0</v>
      </c>
      <c r="M1908" t="s">
        <v>2066</v>
      </c>
      <c r="N1908">
        <v>0</v>
      </c>
      <c r="O1908" t="s">
        <v>24</v>
      </c>
      <c r="P1908">
        <v>0</v>
      </c>
      <c r="Q1908">
        <v>618894</v>
      </c>
      <c r="R1908" t="s">
        <v>469</v>
      </c>
      <c r="S1908" s="1">
        <v>22401</v>
      </c>
      <c r="T1908">
        <v>25.4</v>
      </c>
      <c r="U1908" s="2">
        <v>0.05</v>
      </c>
      <c r="V1908" s="3">
        <v>0.49</v>
      </c>
      <c r="W1908" s="3">
        <v>0.51</v>
      </c>
      <c r="X1908" t="s">
        <v>2194</v>
      </c>
      <c r="Y1908" t="b">
        <v>0</v>
      </c>
    </row>
    <row r="1909" spans="1:25" x14ac:dyDescent="0.25">
      <c r="A1909" t="s">
        <v>2064</v>
      </c>
      <c r="B1909" t="s">
        <v>2195</v>
      </c>
      <c r="C1909" t="s">
        <v>2066</v>
      </c>
      <c r="D1909">
        <v>1000123</v>
      </c>
      <c r="E1909" t="s">
        <v>2066</v>
      </c>
      <c r="F1909">
        <v>0</v>
      </c>
      <c r="G1909" t="s">
        <v>2066</v>
      </c>
      <c r="H1909">
        <v>0</v>
      </c>
      <c r="I1909" t="s">
        <v>2066</v>
      </c>
      <c r="J1909">
        <v>0</v>
      </c>
      <c r="K1909" t="s">
        <v>2066</v>
      </c>
      <c r="L1909">
        <v>0</v>
      </c>
      <c r="M1909" t="s">
        <v>2066</v>
      </c>
      <c r="N1909">
        <v>0</v>
      </c>
      <c r="O1909" t="s">
        <v>24</v>
      </c>
      <c r="P1909">
        <v>0</v>
      </c>
      <c r="Q1909">
        <v>716981</v>
      </c>
      <c r="R1909" t="s">
        <v>1072</v>
      </c>
      <c r="S1909" s="1">
        <v>14000</v>
      </c>
      <c r="T1909">
        <v>31.8</v>
      </c>
      <c r="U1909" s="2">
        <v>0</v>
      </c>
      <c r="V1909" s="3">
        <v>0.56999999999999995</v>
      </c>
      <c r="W1909" s="3">
        <v>0.43</v>
      </c>
      <c r="X1909" t="s">
        <v>2195</v>
      </c>
      <c r="Y1909" t="b">
        <v>0</v>
      </c>
    </row>
    <row r="1910" spans="1:25" x14ac:dyDescent="0.25">
      <c r="A1910" t="s">
        <v>2064</v>
      </c>
      <c r="B1910" t="s">
        <v>2196</v>
      </c>
      <c r="C1910" t="s">
        <v>2066</v>
      </c>
      <c r="D1910">
        <v>1000124</v>
      </c>
      <c r="E1910" t="s">
        <v>2066</v>
      </c>
      <c r="F1910">
        <v>0</v>
      </c>
      <c r="G1910" t="s">
        <v>2066</v>
      </c>
      <c r="H1910">
        <v>0</v>
      </c>
      <c r="I1910" t="s">
        <v>2066</v>
      </c>
      <c r="J1910">
        <v>0</v>
      </c>
      <c r="K1910" t="s">
        <v>2066</v>
      </c>
      <c r="L1910">
        <v>0</v>
      </c>
      <c r="M1910" t="s">
        <v>2066</v>
      </c>
      <c r="N1910">
        <v>0</v>
      </c>
      <c r="O1910" t="s">
        <v>24</v>
      </c>
      <c r="P1910">
        <v>0</v>
      </c>
      <c r="Q1910">
        <v>700313</v>
      </c>
      <c r="R1910" t="s">
        <v>469</v>
      </c>
      <c r="S1910" s="1">
        <v>7252</v>
      </c>
      <c r="T1910">
        <v>20.5</v>
      </c>
      <c r="U1910" s="2">
        <v>0.13</v>
      </c>
      <c r="V1910" s="3">
        <v>0.7</v>
      </c>
      <c r="W1910" s="3">
        <v>0.3</v>
      </c>
      <c r="X1910" t="s">
        <v>2196</v>
      </c>
      <c r="Y1910" t="b">
        <v>0</v>
      </c>
    </row>
    <row r="1911" spans="1:25" x14ac:dyDescent="0.25">
      <c r="A1911" t="s">
        <v>2064</v>
      </c>
      <c r="B1911" t="s">
        <v>2197</v>
      </c>
      <c r="C1911" t="s">
        <v>2066</v>
      </c>
      <c r="D1911">
        <v>1000125</v>
      </c>
      <c r="E1911" t="s">
        <v>2066</v>
      </c>
      <c r="F1911">
        <v>0</v>
      </c>
      <c r="G1911" t="s">
        <v>2066</v>
      </c>
      <c r="H1911">
        <v>0</v>
      </c>
      <c r="I1911" t="s">
        <v>2066</v>
      </c>
      <c r="J1911">
        <v>0</v>
      </c>
      <c r="K1911" t="s">
        <v>2066</v>
      </c>
      <c r="L1911">
        <v>0</v>
      </c>
      <c r="M1911" t="s">
        <v>2066</v>
      </c>
      <c r="N1911">
        <v>0</v>
      </c>
      <c r="O1911" t="s">
        <v>24</v>
      </c>
      <c r="P1911">
        <v>0</v>
      </c>
      <c r="Q1911">
        <v>720404</v>
      </c>
      <c r="R1911" t="s">
        <v>298</v>
      </c>
      <c r="S1911" s="1">
        <v>14402</v>
      </c>
      <c r="T1911">
        <v>12</v>
      </c>
      <c r="U1911" s="2">
        <v>0.01</v>
      </c>
      <c r="V1911" s="3">
        <v>0.59</v>
      </c>
      <c r="W1911" s="3">
        <v>0.41</v>
      </c>
      <c r="X1911" t="s">
        <v>2197</v>
      </c>
      <c r="Y1911" t="b">
        <v>0</v>
      </c>
    </row>
    <row r="1912" spans="1:25" x14ac:dyDescent="0.25">
      <c r="A1912" t="s">
        <v>2064</v>
      </c>
      <c r="B1912" t="s">
        <v>2198</v>
      </c>
      <c r="C1912" t="s">
        <v>2066</v>
      </c>
      <c r="D1912">
        <v>1000126</v>
      </c>
      <c r="E1912" t="s">
        <v>2066</v>
      </c>
      <c r="F1912">
        <v>0</v>
      </c>
      <c r="G1912" t="s">
        <v>2066</v>
      </c>
      <c r="H1912">
        <v>0</v>
      </c>
      <c r="I1912" t="s">
        <v>2066</v>
      </c>
      <c r="J1912">
        <v>0</v>
      </c>
      <c r="K1912" t="s">
        <v>2066</v>
      </c>
      <c r="L1912">
        <v>0</v>
      </c>
      <c r="M1912" t="s">
        <v>2066</v>
      </c>
      <c r="N1912">
        <v>0</v>
      </c>
      <c r="O1912" t="s">
        <v>24</v>
      </c>
      <c r="P1912">
        <v>0</v>
      </c>
      <c r="Q1912">
        <v>131451</v>
      </c>
      <c r="R1912" t="s">
        <v>25</v>
      </c>
      <c r="S1912" s="1">
        <v>2115</v>
      </c>
      <c r="T1912">
        <v>21.2</v>
      </c>
      <c r="U1912" s="2">
        <v>0.04</v>
      </c>
      <c r="V1912" s="3">
        <v>0.78</v>
      </c>
      <c r="W1912" s="3">
        <v>0.22</v>
      </c>
      <c r="X1912" t="s">
        <v>2198</v>
      </c>
      <c r="Y1912" t="b">
        <v>0</v>
      </c>
    </row>
    <row r="1913" spans="1:25" x14ac:dyDescent="0.25">
      <c r="A1913" t="s">
        <v>2064</v>
      </c>
      <c r="B1913" t="s">
        <v>2199</v>
      </c>
      <c r="C1913" t="s">
        <v>2066</v>
      </c>
      <c r="D1913">
        <v>1000127</v>
      </c>
      <c r="E1913" t="s">
        <v>2066</v>
      </c>
      <c r="F1913">
        <v>0</v>
      </c>
      <c r="G1913" t="s">
        <v>2066</v>
      </c>
      <c r="H1913">
        <v>0</v>
      </c>
      <c r="I1913" t="s">
        <v>2066</v>
      </c>
      <c r="J1913">
        <v>0</v>
      </c>
      <c r="K1913" t="s">
        <v>2066</v>
      </c>
      <c r="L1913">
        <v>0</v>
      </c>
      <c r="M1913" t="s">
        <v>2066</v>
      </c>
      <c r="N1913">
        <v>0</v>
      </c>
      <c r="O1913" t="s">
        <v>24</v>
      </c>
      <c r="P1913">
        <v>0</v>
      </c>
      <c r="Q1913">
        <v>625479</v>
      </c>
      <c r="R1913" t="s">
        <v>904</v>
      </c>
      <c r="S1913" s="1">
        <v>7099</v>
      </c>
      <c r="T1913">
        <v>17.600000000000001</v>
      </c>
      <c r="U1913" s="2">
        <v>0.01</v>
      </c>
      <c r="V1913" s="3">
        <v>0.56000000000000005</v>
      </c>
      <c r="W1913" s="3">
        <v>0.44</v>
      </c>
      <c r="X1913" t="s">
        <v>2199</v>
      </c>
      <c r="Y1913" t="b">
        <v>0</v>
      </c>
    </row>
    <row r="1914" spans="1:25" x14ac:dyDescent="0.25">
      <c r="A1914" t="s">
        <v>2064</v>
      </c>
      <c r="B1914" t="s">
        <v>2200</v>
      </c>
      <c r="C1914" t="s">
        <v>2066</v>
      </c>
      <c r="D1914">
        <v>1000128</v>
      </c>
      <c r="E1914" t="s">
        <v>2066</v>
      </c>
      <c r="F1914">
        <v>0</v>
      </c>
      <c r="G1914" t="s">
        <v>2066</v>
      </c>
      <c r="H1914">
        <v>0</v>
      </c>
      <c r="I1914" t="s">
        <v>2066</v>
      </c>
      <c r="J1914">
        <v>0</v>
      </c>
      <c r="K1914" t="s">
        <v>2066</v>
      </c>
      <c r="L1914">
        <v>0</v>
      </c>
      <c r="M1914" t="s">
        <v>2066</v>
      </c>
      <c r="N1914">
        <v>0</v>
      </c>
      <c r="O1914" t="s">
        <v>24</v>
      </c>
      <c r="P1914">
        <v>0</v>
      </c>
      <c r="Q1914">
        <v>722233</v>
      </c>
      <c r="R1914" t="s">
        <v>572</v>
      </c>
      <c r="S1914" s="1">
        <v>4572</v>
      </c>
      <c r="T1914">
        <v>10.4</v>
      </c>
      <c r="U1914" s="2">
        <v>0.01</v>
      </c>
      <c r="V1914" s="3">
        <v>0.61</v>
      </c>
      <c r="W1914" s="3">
        <v>0.39</v>
      </c>
      <c r="X1914" t="s">
        <v>2200</v>
      </c>
      <c r="Y1914" t="b">
        <v>0</v>
      </c>
    </row>
    <row r="1915" spans="1:25" x14ac:dyDescent="0.25">
      <c r="A1915" t="s">
        <v>2064</v>
      </c>
      <c r="B1915" t="s">
        <v>2201</v>
      </c>
      <c r="C1915" t="s">
        <v>2066</v>
      </c>
      <c r="D1915">
        <v>1000129</v>
      </c>
      <c r="E1915" t="s">
        <v>2066</v>
      </c>
      <c r="F1915">
        <v>0</v>
      </c>
      <c r="G1915" t="s">
        <v>2066</v>
      </c>
      <c r="H1915">
        <v>0</v>
      </c>
      <c r="I1915" t="s">
        <v>2066</v>
      </c>
      <c r="J1915">
        <v>0</v>
      </c>
      <c r="K1915" t="s">
        <v>2066</v>
      </c>
      <c r="L1915">
        <v>0</v>
      </c>
      <c r="M1915" t="s">
        <v>2066</v>
      </c>
      <c r="N1915">
        <v>0</v>
      </c>
      <c r="O1915" t="s">
        <v>24</v>
      </c>
      <c r="P1915">
        <v>0</v>
      </c>
      <c r="Q1915">
        <v>131423</v>
      </c>
      <c r="R1915" t="s">
        <v>25</v>
      </c>
      <c r="S1915" s="1">
        <v>6365</v>
      </c>
      <c r="T1915">
        <v>16.8</v>
      </c>
      <c r="U1915" s="2">
        <v>0.38</v>
      </c>
      <c r="V1915" s="3">
        <v>0.6</v>
      </c>
      <c r="W1915" s="3">
        <v>0.4</v>
      </c>
      <c r="X1915" t="s">
        <v>2201</v>
      </c>
      <c r="Y1915" t="b">
        <v>0</v>
      </c>
    </row>
    <row r="1916" spans="1:25" x14ac:dyDescent="0.25">
      <c r="A1916" t="s">
        <v>2064</v>
      </c>
      <c r="B1916" t="s">
        <v>2202</v>
      </c>
      <c r="C1916" t="s">
        <v>2066</v>
      </c>
      <c r="D1916">
        <v>1000130</v>
      </c>
      <c r="E1916" t="s">
        <v>2066</v>
      </c>
      <c r="F1916">
        <v>0</v>
      </c>
      <c r="G1916" t="s">
        <v>2066</v>
      </c>
      <c r="H1916">
        <v>0</v>
      </c>
      <c r="I1916" t="s">
        <v>2066</v>
      </c>
      <c r="J1916">
        <v>0</v>
      </c>
      <c r="K1916" t="s">
        <v>2066</v>
      </c>
      <c r="L1916">
        <v>0</v>
      </c>
      <c r="M1916" t="s">
        <v>2066</v>
      </c>
      <c r="N1916">
        <v>0</v>
      </c>
      <c r="O1916" t="s">
        <v>24</v>
      </c>
      <c r="P1916">
        <v>0</v>
      </c>
      <c r="Q1916">
        <v>709532</v>
      </c>
      <c r="R1916" t="s">
        <v>286</v>
      </c>
      <c r="S1916">
        <v>527</v>
      </c>
      <c r="T1916">
        <v>11.7</v>
      </c>
      <c r="U1916" s="2">
        <v>0.6</v>
      </c>
      <c r="V1916" s="3">
        <v>0.46</v>
      </c>
      <c r="W1916" s="3">
        <v>0.54</v>
      </c>
      <c r="X1916" t="s">
        <v>2202</v>
      </c>
      <c r="Y1916" t="b">
        <v>0</v>
      </c>
    </row>
    <row r="1917" spans="1:25" x14ac:dyDescent="0.25">
      <c r="A1917" t="s">
        <v>2064</v>
      </c>
      <c r="B1917" t="s">
        <v>2203</v>
      </c>
      <c r="C1917" t="s">
        <v>2066</v>
      </c>
      <c r="D1917">
        <v>1000131</v>
      </c>
      <c r="E1917" t="s">
        <v>2066</v>
      </c>
      <c r="F1917">
        <v>0</v>
      </c>
      <c r="G1917" t="s">
        <v>2066</v>
      </c>
      <c r="H1917">
        <v>0</v>
      </c>
      <c r="I1917" t="s">
        <v>2066</v>
      </c>
      <c r="J1917">
        <v>0</v>
      </c>
      <c r="K1917" t="s">
        <v>2066</v>
      </c>
      <c r="L1917">
        <v>0</v>
      </c>
      <c r="M1917" t="s">
        <v>2066</v>
      </c>
      <c r="N1917">
        <v>0</v>
      </c>
      <c r="O1917" t="s">
        <v>24</v>
      </c>
      <c r="P1917">
        <v>0</v>
      </c>
      <c r="Q1917">
        <v>131590</v>
      </c>
      <c r="R1917" t="s">
        <v>25</v>
      </c>
      <c r="S1917" s="1">
        <v>5115</v>
      </c>
      <c r="T1917">
        <v>15.3</v>
      </c>
      <c r="U1917" s="2">
        <v>0.3</v>
      </c>
      <c r="V1917" s="3">
        <v>0.59</v>
      </c>
      <c r="W1917" s="3">
        <v>0.41</v>
      </c>
      <c r="X1917" t="s">
        <v>2203</v>
      </c>
      <c r="Y1917" t="b">
        <v>0</v>
      </c>
    </row>
    <row r="1918" spans="1:25" x14ac:dyDescent="0.25">
      <c r="A1918" t="s">
        <v>2064</v>
      </c>
      <c r="B1918" t="s">
        <v>2204</v>
      </c>
      <c r="C1918" t="s">
        <v>2066</v>
      </c>
      <c r="D1918">
        <v>1000132</v>
      </c>
      <c r="E1918" t="s">
        <v>2066</v>
      </c>
      <c r="F1918">
        <v>0</v>
      </c>
      <c r="G1918" t="s">
        <v>2066</v>
      </c>
      <c r="H1918">
        <v>0</v>
      </c>
      <c r="I1918" t="s">
        <v>2066</v>
      </c>
      <c r="J1918">
        <v>0</v>
      </c>
      <c r="K1918" t="s">
        <v>2066</v>
      </c>
      <c r="L1918">
        <v>0</v>
      </c>
      <c r="M1918" t="s">
        <v>2066</v>
      </c>
      <c r="N1918">
        <v>0</v>
      </c>
      <c r="O1918" t="s">
        <v>24</v>
      </c>
      <c r="P1918">
        <v>0</v>
      </c>
      <c r="Q1918">
        <v>721709</v>
      </c>
      <c r="R1918" t="s">
        <v>2109</v>
      </c>
      <c r="S1918" s="1">
        <v>11543</v>
      </c>
      <c r="T1918">
        <v>24.3</v>
      </c>
      <c r="U1918" s="2">
        <v>0</v>
      </c>
      <c r="V1918" s="3">
        <v>0.24</v>
      </c>
      <c r="W1918" s="3">
        <v>0.76</v>
      </c>
      <c r="X1918" t="s">
        <v>2204</v>
      </c>
      <c r="Y1918" t="b">
        <v>0</v>
      </c>
    </row>
    <row r="1919" spans="1:25" x14ac:dyDescent="0.25">
      <c r="A1919" t="s">
        <v>2064</v>
      </c>
      <c r="B1919" t="s">
        <v>2205</v>
      </c>
      <c r="C1919" t="s">
        <v>2066</v>
      </c>
      <c r="D1919">
        <v>1000133</v>
      </c>
      <c r="E1919" t="s">
        <v>2066</v>
      </c>
      <c r="F1919">
        <v>0</v>
      </c>
      <c r="G1919" t="s">
        <v>2066</v>
      </c>
      <c r="H1919">
        <v>0</v>
      </c>
      <c r="I1919" t="s">
        <v>2066</v>
      </c>
      <c r="J1919">
        <v>0</v>
      </c>
      <c r="K1919" t="s">
        <v>2066</v>
      </c>
      <c r="L1919">
        <v>0</v>
      </c>
      <c r="M1919" t="s">
        <v>2066</v>
      </c>
      <c r="N1919">
        <v>0</v>
      </c>
      <c r="O1919" t="s">
        <v>24</v>
      </c>
      <c r="P1919">
        <v>0</v>
      </c>
      <c r="Q1919">
        <v>720320</v>
      </c>
      <c r="R1919" t="s">
        <v>2109</v>
      </c>
      <c r="S1919" s="1">
        <v>17772</v>
      </c>
      <c r="T1919">
        <v>20.7</v>
      </c>
      <c r="U1919" s="2">
        <v>0.02</v>
      </c>
      <c r="V1919" s="3">
        <v>0.56999999999999995</v>
      </c>
      <c r="W1919" s="3">
        <v>0.43</v>
      </c>
      <c r="X1919" t="s">
        <v>2205</v>
      </c>
      <c r="Y1919" t="b">
        <v>0</v>
      </c>
    </row>
    <row r="1920" spans="1:25" x14ac:dyDescent="0.25">
      <c r="A1920" t="s">
        <v>2064</v>
      </c>
      <c r="B1920" t="s">
        <v>2206</v>
      </c>
      <c r="C1920" t="s">
        <v>2066</v>
      </c>
      <c r="D1920">
        <v>1000134</v>
      </c>
      <c r="E1920" t="s">
        <v>2066</v>
      </c>
      <c r="F1920">
        <v>0</v>
      </c>
      <c r="G1920" t="s">
        <v>2066</v>
      </c>
      <c r="H1920">
        <v>0</v>
      </c>
      <c r="I1920" t="s">
        <v>2066</v>
      </c>
      <c r="J1920">
        <v>0</v>
      </c>
      <c r="K1920" t="s">
        <v>2066</v>
      </c>
      <c r="L1920">
        <v>0</v>
      </c>
      <c r="M1920" t="s">
        <v>2066</v>
      </c>
      <c r="N1920">
        <v>0</v>
      </c>
      <c r="O1920" t="s">
        <v>24</v>
      </c>
      <c r="P1920">
        <v>0</v>
      </c>
      <c r="Q1920">
        <v>690007</v>
      </c>
      <c r="R1920" t="s">
        <v>2109</v>
      </c>
      <c r="S1920" s="1">
        <v>3336</v>
      </c>
      <c r="T1920">
        <v>6.8</v>
      </c>
      <c r="U1920" s="2">
        <v>0.09</v>
      </c>
      <c r="V1920" s="3">
        <v>0.43</v>
      </c>
      <c r="W1920" s="3">
        <v>0.56999999999999995</v>
      </c>
      <c r="X1920" t="s">
        <v>2206</v>
      </c>
      <c r="Y1920" t="b">
        <v>0</v>
      </c>
    </row>
    <row r="1921" spans="1:25" x14ac:dyDescent="0.25">
      <c r="A1921" t="s">
        <v>2064</v>
      </c>
      <c r="B1921" t="s">
        <v>2207</v>
      </c>
      <c r="C1921" t="s">
        <v>2066</v>
      </c>
      <c r="D1921">
        <v>1000135</v>
      </c>
      <c r="E1921" t="s">
        <v>2066</v>
      </c>
      <c r="F1921">
        <v>0</v>
      </c>
      <c r="G1921" t="s">
        <v>2066</v>
      </c>
      <c r="H1921">
        <v>0</v>
      </c>
      <c r="I1921" t="s">
        <v>2066</v>
      </c>
      <c r="J1921">
        <v>0</v>
      </c>
      <c r="K1921" t="s">
        <v>2066</v>
      </c>
      <c r="L1921">
        <v>0</v>
      </c>
      <c r="M1921" t="s">
        <v>2066</v>
      </c>
      <c r="N1921">
        <v>0</v>
      </c>
      <c r="O1921" t="s">
        <v>24</v>
      </c>
      <c r="P1921">
        <v>0</v>
      </c>
      <c r="Q1921">
        <v>610263</v>
      </c>
      <c r="R1921" t="s">
        <v>65</v>
      </c>
      <c r="S1921" s="1">
        <v>5924</v>
      </c>
      <c r="T1921">
        <v>26.6</v>
      </c>
      <c r="U1921" s="2">
        <v>0.01</v>
      </c>
      <c r="V1921" s="3">
        <v>0.48</v>
      </c>
      <c r="W1921" s="3">
        <v>0.52</v>
      </c>
      <c r="X1921" t="s">
        <v>2207</v>
      </c>
      <c r="Y1921" t="b">
        <v>0</v>
      </c>
    </row>
    <row r="1922" spans="1:25" x14ac:dyDescent="0.25">
      <c r="A1922" t="s">
        <v>2064</v>
      </c>
      <c r="B1922" t="s">
        <v>2208</v>
      </c>
      <c r="C1922" t="s">
        <v>2066</v>
      </c>
      <c r="D1922">
        <v>1000136</v>
      </c>
      <c r="E1922" t="s">
        <v>2066</v>
      </c>
      <c r="F1922">
        <v>0</v>
      </c>
      <c r="G1922" t="s">
        <v>2066</v>
      </c>
      <c r="H1922">
        <v>0</v>
      </c>
      <c r="I1922" t="s">
        <v>2066</v>
      </c>
      <c r="J1922">
        <v>0</v>
      </c>
      <c r="K1922" t="s">
        <v>2066</v>
      </c>
      <c r="L1922">
        <v>0</v>
      </c>
      <c r="M1922" t="s">
        <v>2066</v>
      </c>
      <c r="N1922">
        <v>0</v>
      </c>
      <c r="O1922" t="s">
        <v>24</v>
      </c>
      <c r="P1922">
        <v>0</v>
      </c>
      <c r="Q1922">
        <v>705482</v>
      </c>
      <c r="R1922" t="s">
        <v>727</v>
      </c>
      <c r="S1922" s="1">
        <v>12750</v>
      </c>
      <c r="T1922">
        <v>29.4</v>
      </c>
      <c r="U1922" s="2">
        <v>0.01</v>
      </c>
      <c r="V1922" s="3">
        <v>0.54</v>
      </c>
      <c r="W1922" s="3">
        <v>0.46</v>
      </c>
      <c r="X1922" t="s">
        <v>2208</v>
      </c>
      <c r="Y1922" t="b">
        <v>0</v>
      </c>
    </row>
    <row r="1923" spans="1:25" x14ac:dyDescent="0.25">
      <c r="A1923" t="s">
        <v>2064</v>
      </c>
      <c r="B1923" t="s">
        <v>2209</v>
      </c>
      <c r="C1923" t="s">
        <v>2066</v>
      </c>
      <c r="D1923">
        <v>1000137</v>
      </c>
      <c r="E1923" t="s">
        <v>2066</v>
      </c>
      <c r="F1923">
        <v>0</v>
      </c>
      <c r="G1923" t="s">
        <v>2066</v>
      </c>
      <c r="H1923">
        <v>0</v>
      </c>
      <c r="I1923" t="s">
        <v>2066</v>
      </c>
      <c r="J1923">
        <v>0</v>
      </c>
      <c r="K1923" t="s">
        <v>2066</v>
      </c>
      <c r="L1923">
        <v>0</v>
      </c>
      <c r="M1923" t="s">
        <v>2066</v>
      </c>
      <c r="N1923">
        <v>0</v>
      </c>
      <c r="O1923" t="s">
        <v>24</v>
      </c>
      <c r="P1923">
        <v>0</v>
      </c>
      <c r="Q1923">
        <v>724704</v>
      </c>
      <c r="R1923" t="s">
        <v>469</v>
      </c>
      <c r="S1923" s="1">
        <v>3989</v>
      </c>
      <c r="T1923">
        <v>18.8</v>
      </c>
      <c r="U1923" s="2">
        <v>0</v>
      </c>
      <c r="V1923" s="3">
        <v>0.34</v>
      </c>
      <c r="W1923" s="3">
        <v>0.66</v>
      </c>
      <c r="X1923" t="s">
        <v>2209</v>
      </c>
      <c r="Y1923" t="b">
        <v>0</v>
      </c>
    </row>
    <row r="1924" spans="1:25" x14ac:dyDescent="0.25">
      <c r="A1924" t="s">
        <v>2064</v>
      </c>
      <c r="B1924" t="s">
        <v>2210</v>
      </c>
      <c r="C1924" t="s">
        <v>2066</v>
      </c>
      <c r="D1924">
        <v>1000138</v>
      </c>
      <c r="E1924" t="s">
        <v>2066</v>
      </c>
      <c r="F1924">
        <v>0</v>
      </c>
      <c r="G1924" t="s">
        <v>2066</v>
      </c>
      <c r="H1924">
        <v>0</v>
      </c>
      <c r="I1924" t="s">
        <v>2066</v>
      </c>
      <c r="J1924">
        <v>0</v>
      </c>
      <c r="K1924" t="s">
        <v>2066</v>
      </c>
      <c r="L1924">
        <v>0</v>
      </c>
      <c r="M1924" t="s">
        <v>2066</v>
      </c>
      <c r="N1924">
        <v>0</v>
      </c>
      <c r="O1924" t="s">
        <v>24</v>
      </c>
      <c r="P1924">
        <v>0</v>
      </c>
      <c r="Q1924">
        <v>633075</v>
      </c>
      <c r="R1924" t="s">
        <v>226</v>
      </c>
      <c r="S1924" s="1">
        <v>8306</v>
      </c>
      <c r="T1924">
        <v>21.9</v>
      </c>
      <c r="U1924" s="2">
        <v>0.06</v>
      </c>
      <c r="V1924" s="3">
        <v>0.74</v>
      </c>
      <c r="W1924" s="3">
        <v>0.26</v>
      </c>
      <c r="X1924" t="s">
        <v>2210</v>
      </c>
      <c r="Y1924" t="b">
        <v>0</v>
      </c>
    </row>
    <row r="1925" spans="1:25" x14ac:dyDescent="0.25">
      <c r="A1925" t="s">
        <v>2064</v>
      </c>
      <c r="B1925" t="s">
        <v>2211</v>
      </c>
      <c r="C1925" t="s">
        <v>2066</v>
      </c>
      <c r="D1925">
        <v>1000139</v>
      </c>
      <c r="E1925" t="s">
        <v>2066</v>
      </c>
      <c r="F1925">
        <v>0</v>
      </c>
      <c r="G1925" t="s">
        <v>2066</v>
      </c>
      <c r="H1925">
        <v>0</v>
      </c>
      <c r="I1925" t="s">
        <v>2066</v>
      </c>
      <c r="J1925">
        <v>0</v>
      </c>
      <c r="K1925" t="s">
        <v>2066</v>
      </c>
      <c r="L1925">
        <v>0</v>
      </c>
      <c r="M1925" t="s">
        <v>2066</v>
      </c>
      <c r="N1925">
        <v>0</v>
      </c>
      <c r="O1925" t="s">
        <v>24</v>
      </c>
      <c r="P1925">
        <v>0</v>
      </c>
      <c r="Q1925">
        <v>675414</v>
      </c>
      <c r="R1925" t="s">
        <v>746</v>
      </c>
      <c r="S1925" s="1">
        <v>9568</v>
      </c>
      <c r="T1925">
        <v>42.9</v>
      </c>
      <c r="U1925" s="2">
        <v>0.01</v>
      </c>
      <c r="V1925" s="3">
        <v>0.23</v>
      </c>
      <c r="W1925" s="3">
        <v>0.77</v>
      </c>
      <c r="X1925" t="s">
        <v>2211</v>
      </c>
      <c r="Y1925" t="b">
        <v>0</v>
      </c>
    </row>
    <row r="1926" spans="1:25" x14ac:dyDescent="0.25">
      <c r="A1926" t="s">
        <v>2064</v>
      </c>
      <c r="B1926" t="s">
        <v>2212</v>
      </c>
      <c r="C1926" t="s">
        <v>2066</v>
      </c>
      <c r="D1926">
        <v>1000140</v>
      </c>
      <c r="E1926" t="s">
        <v>2066</v>
      </c>
      <c r="F1926">
        <v>0</v>
      </c>
      <c r="G1926" t="s">
        <v>2066</v>
      </c>
      <c r="H1926">
        <v>0</v>
      </c>
      <c r="I1926" t="s">
        <v>2066</v>
      </c>
      <c r="J1926">
        <v>0</v>
      </c>
      <c r="K1926" t="s">
        <v>2066</v>
      </c>
      <c r="L1926">
        <v>0</v>
      </c>
      <c r="M1926" t="s">
        <v>2066</v>
      </c>
      <c r="N1926">
        <v>0</v>
      </c>
      <c r="O1926" t="s">
        <v>24</v>
      </c>
      <c r="P1926">
        <v>0</v>
      </c>
      <c r="Q1926">
        <v>625350</v>
      </c>
      <c r="R1926" t="s">
        <v>1662</v>
      </c>
      <c r="S1926" s="1">
        <v>25198</v>
      </c>
      <c r="T1926">
        <v>17.100000000000001</v>
      </c>
      <c r="U1926" s="2">
        <v>0</v>
      </c>
      <c r="V1926" s="3">
        <v>0.6</v>
      </c>
      <c r="W1926" s="3">
        <v>0.4</v>
      </c>
      <c r="X1926" t="s">
        <v>2212</v>
      </c>
      <c r="Y1926" t="b">
        <v>0</v>
      </c>
    </row>
    <row r="1927" spans="1:25" x14ac:dyDescent="0.25">
      <c r="A1927" t="s">
        <v>2064</v>
      </c>
      <c r="B1927" t="s">
        <v>2213</v>
      </c>
      <c r="C1927" t="s">
        <v>2066</v>
      </c>
      <c r="D1927">
        <v>1000141</v>
      </c>
      <c r="E1927" t="s">
        <v>2066</v>
      </c>
      <c r="F1927">
        <v>0</v>
      </c>
      <c r="G1927" t="s">
        <v>2066</v>
      </c>
      <c r="H1927">
        <v>0</v>
      </c>
      <c r="I1927" t="s">
        <v>2066</v>
      </c>
      <c r="J1927">
        <v>0</v>
      </c>
      <c r="K1927" t="s">
        <v>2066</v>
      </c>
      <c r="L1927">
        <v>0</v>
      </c>
      <c r="M1927" t="s">
        <v>2066</v>
      </c>
      <c r="N1927">
        <v>0</v>
      </c>
      <c r="O1927" t="s">
        <v>24</v>
      </c>
      <c r="P1927">
        <v>0</v>
      </c>
      <c r="Q1927">
        <v>720302</v>
      </c>
      <c r="R1927" t="s">
        <v>226</v>
      </c>
      <c r="S1927" s="1">
        <v>3181</v>
      </c>
      <c r="T1927">
        <v>7.7</v>
      </c>
      <c r="U1927" s="2">
        <v>0.03</v>
      </c>
      <c r="V1927" s="3">
        <v>0.63</v>
      </c>
      <c r="W1927" s="3">
        <v>0.37</v>
      </c>
      <c r="X1927" t="s">
        <v>2213</v>
      </c>
      <c r="Y1927" t="b">
        <v>0</v>
      </c>
    </row>
    <row r="1928" spans="1:25" x14ac:dyDescent="0.25">
      <c r="A1928" t="s">
        <v>2064</v>
      </c>
      <c r="B1928" t="s">
        <v>2214</v>
      </c>
      <c r="C1928" t="s">
        <v>2066</v>
      </c>
      <c r="D1928">
        <v>1000142</v>
      </c>
      <c r="E1928" t="s">
        <v>2066</v>
      </c>
      <c r="F1928">
        <v>0</v>
      </c>
      <c r="G1928" t="s">
        <v>2066</v>
      </c>
      <c r="H1928">
        <v>0</v>
      </c>
      <c r="I1928" t="s">
        <v>2066</v>
      </c>
      <c r="J1928">
        <v>0</v>
      </c>
      <c r="K1928" t="s">
        <v>2066</v>
      </c>
      <c r="L1928">
        <v>0</v>
      </c>
      <c r="M1928" t="s">
        <v>2066</v>
      </c>
      <c r="N1928">
        <v>0</v>
      </c>
      <c r="O1928" t="s">
        <v>24</v>
      </c>
      <c r="P1928">
        <v>0</v>
      </c>
      <c r="Q1928">
        <v>718751</v>
      </c>
      <c r="R1928" t="s">
        <v>1072</v>
      </c>
      <c r="S1928">
        <v>271</v>
      </c>
      <c r="T1928">
        <v>4.8</v>
      </c>
      <c r="U1928" s="2">
        <v>0.04</v>
      </c>
      <c r="V1928" s="3">
        <v>0.55000000000000004</v>
      </c>
      <c r="W1928" s="3">
        <v>0.45</v>
      </c>
      <c r="X1928" t="s">
        <v>2214</v>
      </c>
      <c r="Y1928" t="b">
        <v>0</v>
      </c>
    </row>
    <row r="1929" spans="1:25" x14ac:dyDescent="0.25">
      <c r="A1929" t="s">
        <v>2064</v>
      </c>
      <c r="B1929" t="s">
        <v>2215</v>
      </c>
      <c r="C1929" t="s">
        <v>2066</v>
      </c>
      <c r="D1929">
        <v>1000143</v>
      </c>
      <c r="E1929" t="s">
        <v>2066</v>
      </c>
      <c r="F1929">
        <v>0</v>
      </c>
      <c r="G1929" t="s">
        <v>2066</v>
      </c>
      <c r="H1929">
        <v>0</v>
      </c>
      <c r="I1929" t="s">
        <v>2066</v>
      </c>
      <c r="J1929">
        <v>0</v>
      </c>
      <c r="K1929" t="s">
        <v>2066</v>
      </c>
      <c r="L1929">
        <v>0</v>
      </c>
      <c r="M1929" t="s">
        <v>2066</v>
      </c>
      <c r="N1929">
        <v>0</v>
      </c>
      <c r="O1929" t="s">
        <v>24</v>
      </c>
      <c r="P1929">
        <v>0</v>
      </c>
      <c r="Q1929">
        <v>625374</v>
      </c>
      <c r="R1929" t="s">
        <v>904</v>
      </c>
      <c r="S1929" s="1">
        <v>10196</v>
      </c>
      <c r="T1929">
        <v>20.3</v>
      </c>
      <c r="U1929" s="2">
        <v>0.01</v>
      </c>
      <c r="V1929" s="3">
        <v>0.5</v>
      </c>
      <c r="W1929" s="3">
        <v>0.5</v>
      </c>
      <c r="X1929" t="s">
        <v>2215</v>
      </c>
      <c r="Y1929" t="b">
        <v>0</v>
      </c>
    </row>
    <row r="1930" spans="1:25" x14ac:dyDescent="0.25">
      <c r="A1930" t="s">
        <v>2064</v>
      </c>
      <c r="B1930" t="s">
        <v>2216</v>
      </c>
      <c r="C1930" t="s">
        <v>2066</v>
      </c>
      <c r="D1930">
        <v>1000144</v>
      </c>
      <c r="E1930" t="s">
        <v>2066</v>
      </c>
      <c r="F1930">
        <v>0</v>
      </c>
      <c r="G1930" t="s">
        <v>2066</v>
      </c>
      <c r="H1930">
        <v>0</v>
      </c>
      <c r="I1930" t="s">
        <v>2066</v>
      </c>
      <c r="J1930">
        <v>0</v>
      </c>
      <c r="K1930" t="s">
        <v>2066</v>
      </c>
      <c r="L1930">
        <v>0</v>
      </c>
      <c r="M1930" t="s">
        <v>2066</v>
      </c>
      <c r="N1930">
        <v>0</v>
      </c>
      <c r="O1930" t="s">
        <v>24</v>
      </c>
      <c r="P1930">
        <v>0</v>
      </c>
      <c r="Q1930">
        <v>703457</v>
      </c>
      <c r="R1930" t="s">
        <v>1258</v>
      </c>
      <c r="S1930" s="1">
        <v>12116</v>
      </c>
      <c r="T1930">
        <v>10.6</v>
      </c>
      <c r="U1930" s="2">
        <v>0.03</v>
      </c>
      <c r="V1930" s="3">
        <v>0.73</v>
      </c>
      <c r="W1930" s="3">
        <v>0.27</v>
      </c>
      <c r="X1930" t="s">
        <v>2216</v>
      </c>
      <c r="Y1930" t="b">
        <v>0</v>
      </c>
    </row>
    <row r="1931" spans="1:25" x14ac:dyDescent="0.25">
      <c r="A1931" t="s">
        <v>2064</v>
      </c>
      <c r="B1931" t="s">
        <v>2217</v>
      </c>
      <c r="C1931" t="s">
        <v>2066</v>
      </c>
      <c r="D1931">
        <v>1000145</v>
      </c>
      <c r="E1931" t="s">
        <v>2066</v>
      </c>
      <c r="F1931">
        <v>0</v>
      </c>
      <c r="G1931" t="s">
        <v>2066</v>
      </c>
      <c r="H1931">
        <v>0</v>
      </c>
      <c r="I1931" t="s">
        <v>2066</v>
      </c>
      <c r="J1931">
        <v>0</v>
      </c>
      <c r="K1931" t="s">
        <v>2066</v>
      </c>
      <c r="L1931">
        <v>0</v>
      </c>
      <c r="M1931" t="s">
        <v>2066</v>
      </c>
      <c r="N1931">
        <v>0</v>
      </c>
      <c r="O1931" t="s">
        <v>24</v>
      </c>
      <c r="P1931">
        <v>0</v>
      </c>
      <c r="Q1931">
        <v>719252</v>
      </c>
      <c r="R1931" t="s">
        <v>1244</v>
      </c>
      <c r="S1931" s="1">
        <v>10049</v>
      </c>
      <c r="T1931">
        <v>33</v>
      </c>
      <c r="U1931" s="2">
        <v>0.01</v>
      </c>
      <c r="V1931" s="3">
        <v>0.53</v>
      </c>
      <c r="W1931" s="3">
        <v>0.47</v>
      </c>
      <c r="X1931" t="s">
        <v>2217</v>
      </c>
      <c r="Y1931" t="b">
        <v>0</v>
      </c>
    </row>
    <row r="1932" spans="1:25" x14ac:dyDescent="0.25">
      <c r="A1932" t="s">
        <v>2064</v>
      </c>
      <c r="B1932" t="s">
        <v>2218</v>
      </c>
      <c r="C1932" t="s">
        <v>2066</v>
      </c>
      <c r="D1932">
        <v>1000146</v>
      </c>
      <c r="E1932" t="s">
        <v>2066</v>
      </c>
      <c r="F1932">
        <v>0</v>
      </c>
      <c r="G1932" t="s">
        <v>2066</v>
      </c>
      <c r="H1932">
        <v>0</v>
      </c>
      <c r="I1932" t="s">
        <v>2066</v>
      </c>
      <c r="J1932">
        <v>0</v>
      </c>
      <c r="K1932" t="s">
        <v>2066</v>
      </c>
      <c r="L1932">
        <v>0</v>
      </c>
      <c r="M1932" t="s">
        <v>2066</v>
      </c>
      <c r="N1932">
        <v>0</v>
      </c>
      <c r="O1932" t="s">
        <v>24</v>
      </c>
      <c r="P1932">
        <v>0</v>
      </c>
      <c r="Q1932">
        <v>724641</v>
      </c>
      <c r="R1932" t="s">
        <v>1425</v>
      </c>
      <c r="S1932" s="1">
        <v>4644</v>
      </c>
      <c r="T1932">
        <v>12</v>
      </c>
      <c r="U1932" s="2">
        <v>0.44</v>
      </c>
      <c r="V1932" s="3">
        <v>0.54</v>
      </c>
      <c r="W1932" s="3">
        <v>0.46</v>
      </c>
      <c r="X1932" t="s">
        <v>2218</v>
      </c>
      <c r="Y1932" t="b">
        <v>0</v>
      </c>
    </row>
    <row r="1933" spans="1:25" x14ac:dyDescent="0.25">
      <c r="A1933" t="s">
        <v>2064</v>
      </c>
      <c r="B1933" t="s">
        <v>2219</v>
      </c>
      <c r="C1933" t="s">
        <v>2066</v>
      </c>
      <c r="D1933">
        <v>1000147</v>
      </c>
      <c r="E1933" t="s">
        <v>2066</v>
      </c>
      <c r="F1933">
        <v>0</v>
      </c>
      <c r="G1933" t="s">
        <v>2066</v>
      </c>
      <c r="H1933">
        <v>0</v>
      </c>
      <c r="I1933" t="s">
        <v>2066</v>
      </c>
      <c r="J1933">
        <v>0</v>
      </c>
      <c r="K1933" t="s">
        <v>2066</v>
      </c>
      <c r="L1933">
        <v>0</v>
      </c>
      <c r="M1933" t="s">
        <v>2066</v>
      </c>
      <c r="N1933">
        <v>0</v>
      </c>
      <c r="O1933" t="s">
        <v>24</v>
      </c>
      <c r="P1933">
        <v>0</v>
      </c>
      <c r="Q1933">
        <v>685216</v>
      </c>
      <c r="R1933" t="s">
        <v>68</v>
      </c>
      <c r="S1933" s="1">
        <v>1564</v>
      </c>
      <c r="T1933">
        <v>37.200000000000003</v>
      </c>
      <c r="U1933" s="2">
        <v>0.33</v>
      </c>
      <c r="V1933" s="3">
        <v>0.49</v>
      </c>
      <c r="W1933" s="3">
        <v>0.51</v>
      </c>
      <c r="X1933" t="s">
        <v>2219</v>
      </c>
      <c r="Y1933" t="b">
        <v>0</v>
      </c>
    </row>
    <row r="1934" spans="1:25" x14ac:dyDescent="0.25">
      <c r="A1934" t="s">
        <v>2064</v>
      </c>
      <c r="B1934" t="s">
        <v>2220</v>
      </c>
      <c r="C1934" t="s">
        <v>2066</v>
      </c>
      <c r="D1934">
        <v>1000148</v>
      </c>
      <c r="E1934" t="s">
        <v>2066</v>
      </c>
      <c r="F1934">
        <v>0</v>
      </c>
      <c r="G1934" t="s">
        <v>2066</v>
      </c>
      <c r="H1934">
        <v>0</v>
      </c>
      <c r="I1934" t="s">
        <v>2066</v>
      </c>
      <c r="J1934">
        <v>0</v>
      </c>
      <c r="K1934" t="s">
        <v>2066</v>
      </c>
      <c r="L1934">
        <v>0</v>
      </c>
      <c r="M1934" t="s">
        <v>2066</v>
      </c>
      <c r="N1934">
        <v>0</v>
      </c>
      <c r="O1934" t="s">
        <v>24</v>
      </c>
      <c r="P1934">
        <v>0</v>
      </c>
      <c r="Q1934">
        <v>715120</v>
      </c>
      <c r="R1934" t="s">
        <v>1111</v>
      </c>
      <c r="S1934" s="1">
        <v>45431</v>
      </c>
      <c r="T1934">
        <v>39.6</v>
      </c>
      <c r="U1934" s="2">
        <v>0</v>
      </c>
      <c r="V1934" s="3">
        <v>0.59</v>
      </c>
      <c r="W1934" s="3">
        <v>0.41</v>
      </c>
      <c r="X1934" t="s">
        <v>2220</v>
      </c>
      <c r="Y1934" t="b">
        <v>0</v>
      </c>
    </row>
    <row r="1935" spans="1:25" x14ac:dyDescent="0.25">
      <c r="A1935" t="s">
        <v>2064</v>
      </c>
      <c r="B1935" t="s">
        <v>2221</v>
      </c>
      <c r="C1935" t="s">
        <v>2066</v>
      </c>
      <c r="D1935">
        <v>1000149</v>
      </c>
      <c r="E1935" t="s">
        <v>2066</v>
      </c>
      <c r="F1935">
        <v>0</v>
      </c>
      <c r="G1935" t="s">
        <v>2066</v>
      </c>
      <c r="H1935">
        <v>0</v>
      </c>
      <c r="I1935" t="s">
        <v>2066</v>
      </c>
      <c r="J1935">
        <v>0</v>
      </c>
      <c r="K1935" t="s">
        <v>2066</v>
      </c>
      <c r="L1935">
        <v>0</v>
      </c>
      <c r="M1935" t="s">
        <v>2066</v>
      </c>
      <c r="N1935">
        <v>0</v>
      </c>
      <c r="O1935" t="s">
        <v>24</v>
      </c>
      <c r="P1935">
        <v>0</v>
      </c>
      <c r="Q1935">
        <v>685036</v>
      </c>
      <c r="R1935" t="s">
        <v>565</v>
      </c>
      <c r="S1935" s="1">
        <v>2517</v>
      </c>
      <c r="T1935">
        <v>16</v>
      </c>
      <c r="U1935" s="2">
        <v>0</v>
      </c>
      <c r="V1935" s="3">
        <v>0.09</v>
      </c>
      <c r="W1935" s="3">
        <v>0.91</v>
      </c>
      <c r="X1935" t="s">
        <v>2221</v>
      </c>
      <c r="Y1935" t="b">
        <v>0</v>
      </c>
    </row>
    <row r="1936" spans="1:25" x14ac:dyDescent="0.25">
      <c r="A1936" t="s">
        <v>2064</v>
      </c>
      <c r="B1936" t="s">
        <v>2222</v>
      </c>
      <c r="C1936" t="s">
        <v>2066</v>
      </c>
      <c r="D1936">
        <v>1000150</v>
      </c>
      <c r="E1936" t="s">
        <v>2066</v>
      </c>
      <c r="F1936">
        <v>0</v>
      </c>
      <c r="G1936" t="s">
        <v>2066</v>
      </c>
      <c r="H1936">
        <v>0</v>
      </c>
      <c r="I1936" t="s">
        <v>2066</v>
      </c>
      <c r="J1936">
        <v>0</v>
      </c>
      <c r="K1936" t="s">
        <v>2066</v>
      </c>
      <c r="L1936">
        <v>0</v>
      </c>
      <c r="M1936" t="s">
        <v>2066</v>
      </c>
      <c r="N1936">
        <v>0</v>
      </c>
      <c r="O1936" t="s">
        <v>24</v>
      </c>
      <c r="P1936">
        <v>0</v>
      </c>
      <c r="Q1936">
        <v>587952</v>
      </c>
      <c r="R1936" t="s">
        <v>809</v>
      </c>
      <c r="S1936" s="1">
        <v>1846</v>
      </c>
      <c r="T1936">
        <v>11</v>
      </c>
      <c r="U1936" s="2">
        <v>0.05</v>
      </c>
      <c r="V1936" s="3">
        <v>0.51</v>
      </c>
      <c r="W1936" s="3">
        <v>0.49</v>
      </c>
      <c r="X1936" t="s">
        <v>2222</v>
      </c>
      <c r="Y1936" t="b">
        <v>0</v>
      </c>
    </row>
    <row r="1937" spans="1:25" x14ac:dyDescent="0.25">
      <c r="A1937" t="s">
        <v>2064</v>
      </c>
      <c r="B1937" t="s">
        <v>2223</v>
      </c>
      <c r="C1937" t="s">
        <v>2066</v>
      </c>
      <c r="D1937">
        <v>1000151</v>
      </c>
      <c r="E1937" t="s">
        <v>2066</v>
      </c>
      <c r="F1937">
        <v>0</v>
      </c>
      <c r="G1937" t="s">
        <v>2066</v>
      </c>
      <c r="H1937">
        <v>0</v>
      </c>
      <c r="I1937" t="s">
        <v>2066</v>
      </c>
      <c r="J1937">
        <v>0</v>
      </c>
      <c r="K1937" t="s">
        <v>2066</v>
      </c>
      <c r="L1937">
        <v>0</v>
      </c>
      <c r="M1937" t="s">
        <v>2066</v>
      </c>
      <c r="N1937">
        <v>0</v>
      </c>
      <c r="O1937" t="s">
        <v>24</v>
      </c>
      <c r="P1937">
        <v>0</v>
      </c>
      <c r="Q1937">
        <v>725810</v>
      </c>
      <c r="R1937" t="s">
        <v>1142</v>
      </c>
      <c r="S1937" s="1">
        <v>1115</v>
      </c>
      <c r="T1937">
        <v>16.600000000000001</v>
      </c>
      <c r="U1937" s="2">
        <v>0.04</v>
      </c>
      <c r="V1937" s="3">
        <v>0.54</v>
      </c>
      <c r="W1937" s="3">
        <v>0.46</v>
      </c>
      <c r="X1937" t="s">
        <v>2223</v>
      </c>
      <c r="Y1937" t="b">
        <v>0</v>
      </c>
    </row>
    <row r="1938" spans="1:25" x14ac:dyDescent="0.25">
      <c r="A1938" t="s">
        <v>2064</v>
      </c>
      <c r="B1938" t="s">
        <v>2224</v>
      </c>
      <c r="C1938" t="s">
        <v>2066</v>
      </c>
      <c r="D1938">
        <v>1000152</v>
      </c>
      <c r="E1938" t="s">
        <v>2066</v>
      </c>
      <c r="F1938">
        <v>0</v>
      </c>
      <c r="G1938" t="s">
        <v>2066</v>
      </c>
      <c r="H1938">
        <v>0</v>
      </c>
      <c r="I1938" t="s">
        <v>2066</v>
      </c>
      <c r="J1938">
        <v>0</v>
      </c>
      <c r="K1938" t="s">
        <v>2066</v>
      </c>
      <c r="L1938">
        <v>0</v>
      </c>
      <c r="M1938" t="s">
        <v>2066</v>
      </c>
      <c r="N1938">
        <v>0</v>
      </c>
      <c r="O1938" t="s">
        <v>24</v>
      </c>
      <c r="P1938">
        <v>0</v>
      </c>
      <c r="Q1938">
        <v>726049</v>
      </c>
      <c r="R1938" t="s">
        <v>1142</v>
      </c>
      <c r="S1938" s="1">
        <v>1203</v>
      </c>
      <c r="T1938">
        <v>44.6</v>
      </c>
      <c r="U1938" s="2">
        <v>0</v>
      </c>
      <c r="V1938" s="3">
        <v>0.4</v>
      </c>
      <c r="W1938" s="3">
        <v>0.6</v>
      </c>
      <c r="X1938" t="s">
        <v>2224</v>
      </c>
      <c r="Y1938" t="b">
        <v>0</v>
      </c>
    </row>
    <row r="1939" spans="1:25" x14ac:dyDescent="0.25">
      <c r="A1939" t="s">
        <v>2064</v>
      </c>
      <c r="B1939" t="s">
        <v>2225</v>
      </c>
      <c r="C1939" t="s">
        <v>2066</v>
      </c>
      <c r="D1939">
        <v>1000153</v>
      </c>
      <c r="E1939" t="s">
        <v>2066</v>
      </c>
      <c r="F1939">
        <v>0</v>
      </c>
      <c r="G1939" t="s">
        <v>2066</v>
      </c>
      <c r="H1939">
        <v>0</v>
      </c>
      <c r="I1939" t="s">
        <v>2066</v>
      </c>
      <c r="J1939">
        <v>0</v>
      </c>
      <c r="K1939" t="s">
        <v>2066</v>
      </c>
      <c r="L1939">
        <v>0</v>
      </c>
      <c r="M1939" t="s">
        <v>2066</v>
      </c>
      <c r="N1939">
        <v>0</v>
      </c>
      <c r="O1939" t="s">
        <v>24</v>
      </c>
      <c r="P1939">
        <v>0</v>
      </c>
      <c r="Q1939">
        <v>725991</v>
      </c>
      <c r="R1939" t="s">
        <v>1142</v>
      </c>
      <c r="S1939" s="1">
        <v>17414</v>
      </c>
      <c r="T1939">
        <v>36.299999999999997</v>
      </c>
      <c r="U1939" s="2">
        <v>0</v>
      </c>
      <c r="V1939" s="3">
        <v>0.62</v>
      </c>
      <c r="W1939" s="3">
        <v>0.38</v>
      </c>
      <c r="X1939" t="s">
        <v>2225</v>
      </c>
      <c r="Y1939" t="b">
        <v>0</v>
      </c>
    </row>
    <row r="1940" spans="1:25" x14ac:dyDescent="0.25">
      <c r="A1940" t="s">
        <v>2064</v>
      </c>
      <c r="B1940" t="s">
        <v>2226</v>
      </c>
      <c r="C1940" t="s">
        <v>2066</v>
      </c>
      <c r="D1940">
        <v>1000154</v>
      </c>
      <c r="E1940" t="s">
        <v>2066</v>
      </c>
      <c r="F1940">
        <v>0</v>
      </c>
      <c r="G1940" t="s">
        <v>2066</v>
      </c>
      <c r="H1940">
        <v>0</v>
      </c>
      <c r="I1940" t="s">
        <v>2066</v>
      </c>
      <c r="J1940">
        <v>0</v>
      </c>
      <c r="K1940" t="s">
        <v>2066</v>
      </c>
      <c r="L1940">
        <v>0</v>
      </c>
      <c r="M1940" t="s">
        <v>2066</v>
      </c>
      <c r="N1940">
        <v>0</v>
      </c>
      <c r="O1940" t="s">
        <v>24</v>
      </c>
      <c r="P1940">
        <v>0</v>
      </c>
      <c r="Q1940">
        <v>725996</v>
      </c>
      <c r="R1940" t="s">
        <v>1142</v>
      </c>
      <c r="S1940" s="1">
        <v>4321</v>
      </c>
      <c r="T1940">
        <v>25.9</v>
      </c>
      <c r="U1940" s="2">
        <v>0</v>
      </c>
      <c r="V1940" s="3">
        <v>0.55000000000000004</v>
      </c>
      <c r="W1940" s="3">
        <v>0.45</v>
      </c>
      <c r="X1940" t="s">
        <v>2226</v>
      </c>
      <c r="Y1940" t="b">
        <v>0</v>
      </c>
    </row>
    <row r="1941" spans="1:25" x14ac:dyDescent="0.25">
      <c r="A1941" t="s">
        <v>2064</v>
      </c>
      <c r="B1941" t="s">
        <v>2227</v>
      </c>
      <c r="C1941" t="s">
        <v>2066</v>
      </c>
      <c r="D1941">
        <v>1000155</v>
      </c>
      <c r="E1941" t="s">
        <v>2066</v>
      </c>
      <c r="F1941">
        <v>0</v>
      </c>
      <c r="G1941" t="s">
        <v>2066</v>
      </c>
      <c r="H1941">
        <v>0</v>
      </c>
      <c r="I1941" t="s">
        <v>2066</v>
      </c>
      <c r="J1941">
        <v>0</v>
      </c>
      <c r="K1941" t="s">
        <v>2066</v>
      </c>
      <c r="L1941">
        <v>0</v>
      </c>
      <c r="M1941" t="s">
        <v>2066</v>
      </c>
      <c r="N1941">
        <v>0</v>
      </c>
      <c r="O1941" t="s">
        <v>24</v>
      </c>
      <c r="P1941">
        <v>0</v>
      </c>
      <c r="Q1941">
        <v>1035</v>
      </c>
      <c r="R1941" t="s">
        <v>186</v>
      </c>
      <c r="S1941" s="1">
        <v>1236</v>
      </c>
      <c r="T1941">
        <v>7.4</v>
      </c>
      <c r="U1941" s="2">
        <v>0.97</v>
      </c>
      <c r="V1941" s="3">
        <v>0.54</v>
      </c>
      <c r="W1941" s="3">
        <v>0.46</v>
      </c>
      <c r="X1941" t="s">
        <v>2227</v>
      </c>
      <c r="Y1941" t="b">
        <v>0</v>
      </c>
    </row>
    <row r="1942" spans="1:25" x14ac:dyDescent="0.25">
      <c r="A1942" t="s">
        <v>2064</v>
      </c>
      <c r="B1942" t="s">
        <v>2228</v>
      </c>
      <c r="C1942" t="s">
        <v>2066</v>
      </c>
      <c r="D1942">
        <v>1000156</v>
      </c>
      <c r="E1942" t="s">
        <v>2066</v>
      </c>
      <c r="F1942">
        <v>0</v>
      </c>
      <c r="G1942" t="s">
        <v>2066</v>
      </c>
      <c r="H1942">
        <v>0</v>
      </c>
      <c r="I1942" t="s">
        <v>2066</v>
      </c>
      <c r="J1942">
        <v>0</v>
      </c>
      <c r="K1942" t="s">
        <v>2066</v>
      </c>
      <c r="L1942">
        <v>0</v>
      </c>
      <c r="M1942" t="s">
        <v>2066</v>
      </c>
      <c r="N1942">
        <v>0</v>
      </c>
      <c r="O1942" t="s">
        <v>24</v>
      </c>
      <c r="P1942">
        <v>0</v>
      </c>
      <c r="Q1942">
        <v>624501</v>
      </c>
      <c r="R1942" t="s">
        <v>1111</v>
      </c>
      <c r="S1942" s="1">
        <v>10998</v>
      </c>
      <c r="T1942">
        <v>22.3</v>
      </c>
      <c r="U1942" s="2">
        <v>0</v>
      </c>
      <c r="V1942" s="3">
        <v>0.62</v>
      </c>
      <c r="W1942" s="3">
        <v>0.38</v>
      </c>
      <c r="X1942" t="s">
        <v>2228</v>
      </c>
      <c r="Y1942" t="b">
        <v>0</v>
      </c>
    </row>
    <row r="1943" spans="1:25" x14ac:dyDescent="0.25">
      <c r="A1943" t="s">
        <v>2064</v>
      </c>
      <c r="B1943" t="s">
        <v>2229</v>
      </c>
      <c r="C1943" t="s">
        <v>2066</v>
      </c>
      <c r="D1943">
        <v>1000157</v>
      </c>
      <c r="E1943" t="s">
        <v>2066</v>
      </c>
      <c r="F1943">
        <v>0</v>
      </c>
      <c r="G1943" t="s">
        <v>2066</v>
      </c>
      <c r="H1943">
        <v>0</v>
      </c>
      <c r="I1943" t="s">
        <v>2066</v>
      </c>
      <c r="J1943">
        <v>0</v>
      </c>
      <c r="K1943" t="s">
        <v>2066</v>
      </c>
      <c r="L1943">
        <v>0</v>
      </c>
      <c r="M1943" t="s">
        <v>2066</v>
      </c>
      <c r="N1943">
        <v>0</v>
      </c>
      <c r="O1943" t="s">
        <v>24</v>
      </c>
      <c r="P1943">
        <v>0</v>
      </c>
      <c r="Q1943">
        <v>654380</v>
      </c>
      <c r="R1943" t="s">
        <v>565</v>
      </c>
      <c r="S1943" s="1">
        <v>15664</v>
      </c>
      <c r="T1943">
        <v>25.6</v>
      </c>
      <c r="U1943" s="2">
        <v>0</v>
      </c>
      <c r="V1943" s="3">
        <v>0.37</v>
      </c>
      <c r="W1943" s="3">
        <v>0.63</v>
      </c>
      <c r="X1943" t="s">
        <v>2229</v>
      </c>
      <c r="Y1943" t="b">
        <v>0</v>
      </c>
    </row>
    <row r="1944" spans="1:25" x14ac:dyDescent="0.25">
      <c r="A1944" t="s">
        <v>2064</v>
      </c>
      <c r="B1944" t="s">
        <v>2230</v>
      </c>
      <c r="C1944" t="s">
        <v>2066</v>
      </c>
      <c r="D1944">
        <v>1000158</v>
      </c>
      <c r="E1944" t="s">
        <v>2066</v>
      </c>
      <c r="F1944">
        <v>0</v>
      </c>
      <c r="G1944" t="s">
        <v>2066</v>
      </c>
      <c r="H1944">
        <v>0</v>
      </c>
      <c r="I1944" t="s">
        <v>2066</v>
      </c>
      <c r="J1944">
        <v>0</v>
      </c>
      <c r="K1944" t="s">
        <v>2066</v>
      </c>
      <c r="L1944">
        <v>0</v>
      </c>
      <c r="M1944" t="s">
        <v>2066</v>
      </c>
      <c r="N1944">
        <v>0</v>
      </c>
      <c r="O1944" t="s">
        <v>24</v>
      </c>
      <c r="P1944">
        <v>0</v>
      </c>
      <c r="Q1944">
        <v>721611</v>
      </c>
      <c r="R1944" t="s">
        <v>809</v>
      </c>
      <c r="S1944">
        <v>131</v>
      </c>
      <c r="T1944">
        <v>6.2</v>
      </c>
      <c r="U1944" s="2">
        <v>0.15</v>
      </c>
      <c r="V1944" s="3">
        <v>0.62</v>
      </c>
      <c r="W1944" s="3">
        <v>0.38</v>
      </c>
      <c r="X1944" t="s">
        <v>2230</v>
      </c>
      <c r="Y1944" t="b">
        <v>0</v>
      </c>
    </row>
    <row r="1945" spans="1:25" x14ac:dyDescent="0.25">
      <c r="A1945" t="s">
        <v>2064</v>
      </c>
      <c r="B1945" t="s">
        <v>2231</v>
      </c>
      <c r="C1945" t="s">
        <v>2066</v>
      </c>
      <c r="D1945">
        <v>1000159</v>
      </c>
      <c r="E1945" t="s">
        <v>2066</v>
      </c>
      <c r="F1945">
        <v>0</v>
      </c>
      <c r="G1945" t="s">
        <v>2066</v>
      </c>
      <c r="H1945">
        <v>0</v>
      </c>
      <c r="I1945" t="s">
        <v>2066</v>
      </c>
      <c r="J1945">
        <v>0</v>
      </c>
      <c r="K1945" t="s">
        <v>2066</v>
      </c>
      <c r="L1945">
        <v>0</v>
      </c>
      <c r="M1945" t="s">
        <v>2066</v>
      </c>
      <c r="N1945">
        <v>0</v>
      </c>
      <c r="O1945" t="s">
        <v>24</v>
      </c>
      <c r="P1945">
        <v>0</v>
      </c>
      <c r="Q1945">
        <v>724506</v>
      </c>
      <c r="R1945" t="s">
        <v>319</v>
      </c>
      <c r="S1945" s="1">
        <v>4123</v>
      </c>
      <c r="T1945">
        <v>25.5</v>
      </c>
      <c r="U1945" s="2">
        <v>0</v>
      </c>
      <c r="V1945" s="3">
        <v>0.64</v>
      </c>
      <c r="W1945" s="3">
        <v>0.36</v>
      </c>
      <c r="X1945" t="s">
        <v>2231</v>
      </c>
      <c r="Y1945" t="b">
        <v>0</v>
      </c>
    </row>
    <row r="1946" spans="1:25" x14ac:dyDescent="0.25">
      <c r="A1946" t="s">
        <v>2064</v>
      </c>
      <c r="B1946" t="s">
        <v>2232</v>
      </c>
      <c r="C1946" t="s">
        <v>2066</v>
      </c>
      <c r="D1946">
        <v>1000160</v>
      </c>
      <c r="E1946" t="s">
        <v>2066</v>
      </c>
      <c r="F1946">
        <v>0</v>
      </c>
      <c r="G1946" t="s">
        <v>2066</v>
      </c>
      <c r="H1946">
        <v>0</v>
      </c>
      <c r="I1946" t="s">
        <v>2066</v>
      </c>
      <c r="J1946">
        <v>0</v>
      </c>
      <c r="K1946" t="s">
        <v>2066</v>
      </c>
      <c r="L1946">
        <v>0</v>
      </c>
      <c r="M1946" t="s">
        <v>2066</v>
      </c>
      <c r="N1946">
        <v>0</v>
      </c>
      <c r="O1946" t="s">
        <v>24</v>
      </c>
      <c r="P1946">
        <v>0</v>
      </c>
      <c r="Q1946">
        <v>624963</v>
      </c>
      <c r="R1946" t="s">
        <v>296</v>
      </c>
      <c r="S1946" s="1">
        <v>8684</v>
      </c>
      <c r="T1946">
        <v>16.399999999999999</v>
      </c>
      <c r="U1946" s="2">
        <v>0.04</v>
      </c>
      <c r="V1946" s="3">
        <v>0.28000000000000003</v>
      </c>
      <c r="W1946" s="3">
        <v>0.72</v>
      </c>
      <c r="X1946" t="s">
        <v>2232</v>
      </c>
      <c r="Y1946" t="b">
        <v>0</v>
      </c>
    </row>
    <row r="1947" spans="1:25" x14ac:dyDescent="0.25">
      <c r="A1947" t="s">
        <v>2064</v>
      </c>
      <c r="B1947" t="s">
        <v>2233</v>
      </c>
      <c r="C1947" t="s">
        <v>2066</v>
      </c>
      <c r="D1947">
        <v>1000161</v>
      </c>
      <c r="E1947" t="s">
        <v>2066</v>
      </c>
      <c r="F1947">
        <v>0</v>
      </c>
      <c r="G1947" t="s">
        <v>2066</v>
      </c>
      <c r="H1947">
        <v>0</v>
      </c>
      <c r="I1947" t="s">
        <v>2066</v>
      </c>
      <c r="J1947">
        <v>0</v>
      </c>
      <c r="K1947" t="s">
        <v>2066</v>
      </c>
      <c r="L1947">
        <v>0</v>
      </c>
      <c r="M1947" t="s">
        <v>2066</v>
      </c>
      <c r="N1947">
        <v>0</v>
      </c>
      <c r="O1947" t="s">
        <v>24</v>
      </c>
      <c r="P1947">
        <v>11</v>
      </c>
      <c r="Q1947">
        <v>716206</v>
      </c>
      <c r="R1947" t="s">
        <v>1244</v>
      </c>
      <c r="S1947" s="1">
        <v>153939</v>
      </c>
      <c r="T1947">
        <v>70.599999999999994</v>
      </c>
      <c r="U1947" s="2">
        <v>0.02</v>
      </c>
      <c r="V1947" s="3">
        <v>0.55000000000000004</v>
      </c>
      <c r="W1947" s="3">
        <v>0.45</v>
      </c>
      <c r="X1947" t="s">
        <v>2233</v>
      </c>
      <c r="Y1947" t="b">
        <v>0</v>
      </c>
    </row>
    <row r="1948" spans="1:25" x14ac:dyDescent="0.25">
      <c r="A1948" t="s">
        <v>2064</v>
      </c>
      <c r="B1948" t="s">
        <v>2234</v>
      </c>
      <c r="C1948" t="s">
        <v>2066</v>
      </c>
      <c r="D1948">
        <v>1000162</v>
      </c>
      <c r="E1948" t="s">
        <v>2066</v>
      </c>
      <c r="F1948">
        <v>0</v>
      </c>
      <c r="G1948" t="s">
        <v>2066</v>
      </c>
      <c r="H1948">
        <v>0</v>
      </c>
      <c r="I1948" t="s">
        <v>2066</v>
      </c>
      <c r="J1948">
        <v>0</v>
      </c>
      <c r="K1948" t="s">
        <v>2066</v>
      </c>
      <c r="L1948">
        <v>0</v>
      </c>
      <c r="M1948" t="s">
        <v>2066</v>
      </c>
      <c r="N1948">
        <v>0</v>
      </c>
      <c r="O1948" t="s">
        <v>24</v>
      </c>
      <c r="P1948">
        <v>0</v>
      </c>
      <c r="Q1948">
        <v>587949</v>
      </c>
      <c r="R1948" t="s">
        <v>809</v>
      </c>
      <c r="S1948" s="1">
        <v>5424</v>
      </c>
      <c r="T1948">
        <v>10.199999999999999</v>
      </c>
      <c r="U1948" s="2">
        <v>0.15</v>
      </c>
      <c r="V1948" s="3">
        <v>0.45</v>
      </c>
      <c r="W1948" s="3">
        <v>0.55000000000000004</v>
      </c>
      <c r="X1948" t="s">
        <v>2235</v>
      </c>
      <c r="Y1948" t="b">
        <v>0</v>
      </c>
    </row>
    <row r="1949" spans="1:25" x14ac:dyDescent="0.25">
      <c r="A1949" t="s">
        <v>2064</v>
      </c>
      <c r="B1949" t="s">
        <v>2236</v>
      </c>
      <c r="C1949" t="s">
        <v>2066</v>
      </c>
      <c r="D1949">
        <v>1000163</v>
      </c>
      <c r="E1949" t="s">
        <v>2066</v>
      </c>
      <c r="F1949">
        <v>0</v>
      </c>
      <c r="G1949" t="s">
        <v>2066</v>
      </c>
      <c r="H1949">
        <v>0</v>
      </c>
      <c r="I1949" t="s">
        <v>2066</v>
      </c>
      <c r="J1949">
        <v>0</v>
      </c>
      <c r="K1949" t="s">
        <v>2066</v>
      </c>
      <c r="L1949">
        <v>0</v>
      </c>
      <c r="M1949" t="s">
        <v>2066</v>
      </c>
      <c r="N1949">
        <v>0</v>
      </c>
      <c r="O1949" t="s">
        <v>24</v>
      </c>
      <c r="P1949">
        <v>0</v>
      </c>
      <c r="Q1949">
        <v>678552</v>
      </c>
      <c r="R1949" t="s">
        <v>2237</v>
      </c>
      <c r="S1949">
        <v>816</v>
      </c>
      <c r="T1949">
        <v>4.2</v>
      </c>
      <c r="U1949" s="2">
        <v>0.86</v>
      </c>
      <c r="V1949" s="3">
        <v>0.52</v>
      </c>
      <c r="W1949" s="3">
        <v>0.48</v>
      </c>
      <c r="X1949" t="s">
        <v>2236</v>
      </c>
      <c r="Y1949" t="b">
        <v>0</v>
      </c>
    </row>
    <row r="1950" spans="1:25" x14ac:dyDescent="0.25">
      <c r="A1950" t="s">
        <v>2064</v>
      </c>
      <c r="B1950" t="s">
        <v>2238</v>
      </c>
      <c r="C1950" t="s">
        <v>2066</v>
      </c>
      <c r="D1950">
        <v>1000164</v>
      </c>
      <c r="E1950" t="s">
        <v>2066</v>
      </c>
      <c r="F1950">
        <v>0</v>
      </c>
      <c r="G1950" t="s">
        <v>2066</v>
      </c>
      <c r="H1950">
        <v>0</v>
      </c>
      <c r="I1950" t="s">
        <v>2066</v>
      </c>
      <c r="J1950">
        <v>0</v>
      </c>
      <c r="K1950" t="s">
        <v>2066</v>
      </c>
      <c r="L1950">
        <v>0</v>
      </c>
      <c r="M1950" t="s">
        <v>2066</v>
      </c>
      <c r="N1950">
        <v>0</v>
      </c>
      <c r="O1950" t="s">
        <v>24</v>
      </c>
      <c r="P1950">
        <v>0</v>
      </c>
      <c r="Q1950">
        <v>678558</v>
      </c>
      <c r="R1950" t="s">
        <v>572</v>
      </c>
      <c r="S1950" s="1">
        <v>5229</v>
      </c>
      <c r="T1950">
        <v>20.3</v>
      </c>
      <c r="U1950" s="2">
        <v>0</v>
      </c>
      <c r="V1950" s="3">
        <v>0.42</v>
      </c>
      <c r="W1950" s="3">
        <v>0.57999999999999996</v>
      </c>
      <c r="X1950" t="s">
        <v>2238</v>
      </c>
      <c r="Y1950" t="b">
        <v>0</v>
      </c>
    </row>
    <row r="1951" spans="1:25" x14ac:dyDescent="0.25">
      <c r="A1951" t="s">
        <v>2064</v>
      </c>
      <c r="B1951" t="s">
        <v>2239</v>
      </c>
      <c r="C1951" t="s">
        <v>2066</v>
      </c>
      <c r="D1951">
        <v>1000165</v>
      </c>
      <c r="E1951" t="s">
        <v>2066</v>
      </c>
      <c r="F1951">
        <v>0</v>
      </c>
      <c r="G1951" t="s">
        <v>2066</v>
      </c>
      <c r="H1951">
        <v>0</v>
      </c>
      <c r="I1951" t="s">
        <v>2066</v>
      </c>
      <c r="J1951">
        <v>0</v>
      </c>
      <c r="K1951" t="s">
        <v>2066</v>
      </c>
      <c r="L1951">
        <v>0</v>
      </c>
      <c r="M1951" t="s">
        <v>2066</v>
      </c>
      <c r="N1951">
        <v>0</v>
      </c>
      <c r="O1951" t="s">
        <v>24</v>
      </c>
      <c r="P1951">
        <v>0</v>
      </c>
      <c r="Q1951">
        <v>725434</v>
      </c>
      <c r="R1951" t="s">
        <v>296</v>
      </c>
      <c r="S1951" s="1">
        <v>2687</v>
      </c>
      <c r="T1951">
        <v>8.9</v>
      </c>
      <c r="U1951" s="2">
        <v>0.02</v>
      </c>
      <c r="V1951" s="3">
        <v>0.6</v>
      </c>
      <c r="W1951" s="3">
        <v>0.4</v>
      </c>
      <c r="X1951" t="s">
        <v>2239</v>
      </c>
      <c r="Y1951" t="b">
        <v>0</v>
      </c>
    </row>
    <row r="1952" spans="1:25" x14ac:dyDescent="0.25">
      <c r="A1952" t="s">
        <v>2064</v>
      </c>
      <c r="B1952" t="s">
        <v>2240</v>
      </c>
      <c r="C1952" t="s">
        <v>2066</v>
      </c>
      <c r="D1952">
        <v>1000166</v>
      </c>
      <c r="E1952" t="s">
        <v>2066</v>
      </c>
      <c r="F1952">
        <v>0</v>
      </c>
      <c r="G1952" t="s">
        <v>2066</v>
      </c>
      <c r="H1952">
        <v>0</v>
      </c>
      <c r="I1952" t="s">
        <v>2066</v>
      </c>
      <c r="J1952">
        <v>0</v>
      </c>
      <c r="K1952" t="s">
        <v>2066</v>
      </c>
      <c r="L1952">
        <v>0</v>
      </c>
      <c r="M1952" t="s">
        <v>2066</v>
      </c>
      <c r="N1952">
        <v>0</v>
      </c>
      <c r="O1952" t="s">
        <v>24</v>
      </c>
      <c r="P1952">
        <v>0</v>
      </c>
      <c r="Q1952">
        <v>131727</v>
      </c>
      <c r="R1952" t="s">
        <v>25</v>
      </c>
      <c r="S1952" s="1">
        <v>4505</v>
      </c>
      <c r="T1952">
        <v>15</v>
      </c>
      <c r="U1952" s="2">
        <v>0.08</v>
      </c>
      <c r="V1952" s="3">
        <v>0.64</v>
      </c>
      <c r="W1952" s="3">
        <v>0.36</v>
      </c>
      <c r="X1952" t="s">
        <v>2240</v>
      </c>
      <c r="Y1952" t="b">
        <v>0</v>
      </c>
    </row>
    <row r="1953" spans="1:25" x14ac:dyDescent="0.25">
      <c r="A1953" t="s">
        <v>2064</v>
      </c>
      <c r="B1953" t="s">
        <v>2241</v>
      </c>
      <c r="C1953" t="s">
        <v>2066</v>
      </c>
      <c r="D1953">
        <v>1000167</v>
      </c>
      <c r="E1953" t="s">
        <v>2066</v>
      </c>
      <c r="F1953">
        <v>0</v>
      </c>
      <c r="G1953" t="s">
        <v>2066</v>
      </c>
      <c r="H1953">
        <v>0</v>
      </c>
      <c r="I1953" t="s">
        <v>2066</v>
      </c>
      <c r="J1953">
        <v>0</v>
      </c>
      <c r="K1953" t="s">
        <v>2066</v>
      </c>
      <c r="L1953">
        <v>0</v>
      </c>
      <c r="M1953" t="s">
        <v>2066</v>
      </c>
      <c r="N1953">
        <v>0</v>
      </c>
      <c r="O1953" t="s">
        <v>24</v>
      </c>
      <c r="P1953">
        <v>0</v>
      </c>
      <c r="Q1953">
        <v>715282</v>
      </c>
      <c r="R1953" t="s">
        <v>1645</v>
      </c>
      <c r="S1953" s="1">
        <v>11073</v>
      </c>
      <c r="T1953">
        <v>46.5</v>
      </c>
      <c r="U1953" s="2">
        <v>0</v>
      </c>
      <c r="V1953" s="3">
        <v>0.5</v>
      </c>
      <c r="W1953" s="3">
        <v>0.5</v>
      </c>
      <c r="X1953" t="s">
        <v>2241</v>
      </c>
      <c r="Y1953" t="b">
        <v>0</v>
      </c>
    </row>
    <row r="1954" spans="1:25" x14ac:dyDescent="0.25">
      <c r="A1954" t="s">
        <v>2064</v>
      </c>
      <c r="B1954" t="s">
        <v>2242</v>
      </c>
      <c r="C1954" t="s">
        <v>2066</v>
      </c>
      <c r="D1954">
        <v>1000168</v>
      </c>
      <c r="E1954" t="s">
        <v>2066</v>
      </c>
      <c r="F1954">
        <v>0</v>
      </c>
      <c r="G1954" t="s">
        <v>2066</v>
      </c>
      <c r="H1954">
        <v>0</v>
      </c>
      <c r="I1954" t="s">
        <v>2066</v>
      </c>
      <c r="J1954">
        <v>0</v>
      </c>
      <c r="K1954" t="s">
        <v>2066</v>
      </c>
      <c r="L1954">
        <v>0</v>
      </c>
      <c r="M1954" t="s">
        <v>2066</v>
      </c>
      <c r="N1954">
        <v>0</v>
      </c>
      <c r="O1954" t="s">
        <v>24</v>
      </c>
      <c r="P1954">
        <v>0</v>
      </c>
      <c r="Q1954">
        <v>622197</v>
      </c>
      <c r="R1954" t="s">
        <v>296</v>
      </c>
      <c r="S1954" s="1">
        <v>14565</v>
      </c>
      <c r="T1954">
        <v>14.4</v>
      </c>
      <c r="U1954" s="2">
        <v>0.04</v>
      </c>
      <c r="V1954" s="3">
        <v>0.37</v>
      </c>
      <c r="W1954" s="3">
        <v>0.63</v>
      </c>
      <c r="X1954" t="s">
        <v>2242</v>
      </c>
      <c r="Y1954" t="b">
        <v>0</v>
      </c>
    </row>
    <row r="1955" spans="1:25" x14ac:dyDescent="0.25">
      <c r="A1955" t="s">
        <v>2064</v>
      </c>
      <c r="B1955" t="s">
        <v>2243</v>
      </c>
      <c r="C1955" t="s">
        <v>2066</v>
      </c>
      <c r="D1955">
        <v>1000169</v>
      </c>
      <c r="E1955" t="s">
        <v>2066</v>
      </c>
      <c r="F1955">
        <v>0</v>
      </c>
      <c r="G1955" t="s">
        <v>2066</v>
      </c>
      <c r="H1955">
        <v>0</v>
      </c>
      <c r="I1955" t="s">
        <v>2066</v>
      </c>
      <c r="J1955">
        <v>0</v>
      </c>
      <c r="K1955" t="s">
        <v>2066</v>
      </c>
      <c r="L1955">
        <v>0</v>
      </c>
      <c r="M1955" t="s">
        <v>2066</v>
      </c>
      <c r="N1955">
        <v>0</v>
      </c>
      <c r="O1955" t="s">
        <v>24</v>
      </c>
      <c r="P1955">
        <v>0</v>
      </c>
      <c r="Q1955">
        <v>657488</v>
      </c>
      <c r="R1955" t="s">
        <v>1244</v>
      </c>
      <c r="S1955" s="1">
        <v>14638</v>
      </c>
      <c r="T1955">
        <v>10.8</v>
      </c>
      <c r="U1955" s="2">
        <v>0.01</v>
      </c>
      <c r="V1955" s="3">
        <v>0.67</v>
      </c>
      <c r="W1955" s="3">
        <v>0.33</v>
      </c>
      <c r="X1955" t="s">
        <v>2243</v>
      </c>
      <c r="Y1955" t="b">
        <v>0</v>
      </c>
    </row>
    <row r="1956" spans="1:25" x14ac:dyDescent="0.25">
      <c r="A1956" t="s">
        <v>2064</v>
      </c>
      <c r="B1956" t="s">
        <v>2244</v>
      </c>
      <c r="C1956" t="s">
        <v>2066</v>
      </c>
      <c r="D1956">
        <v>1000170</v>
      </c>
      <c r="E1956" t="s">
        <v>2066</v>
      </c>
      <c r="F1956">
        <v>0</v>
      </c>
      <c r="G1956" t="s">
        <v>2066</v>
      </c>
      <c r="H1956">
        <v>0</v>
      </c>
      <c r="I1956" t="s">
        <v>2066</v>
      </c>
      <c r="J1956">
        <v>0</v>
      </c>
      <c r="K1956" t="s">
        <v>2066</v>
      </c>
      <c r="L1956">
        <v>0</v>
      </c>
      <c r="M1956" t="s">
        <v>2066</v>
      </c>
      <c r="N1956">
        <v>0</v>
      </c>
      <c r="O1956" t="s">
        <v>24</v>
      </c>
      <c r="P1956">
        <v>0</v>
      </c>
      <c r="Q1956">
        <v>719695</v>
      </c>
      <c r="R1956" t="s">
        <v>1072</v>
      </c>
      <c r="S1956" s="1">
        <v>4963</v>
      </c>
      <c r="T1956">
        <v>23.5</v>
      </c>
      <c r="U1956" s="2">
        <v>0.02</v>
      </c>
      <c r="V1956" s="3">
        <v>0.43</v>
      </c>
      <c r="W1956" s="3">
        <v>0.56999999999999995</v>
      </c>
      <c r="X1956" t="s">
        <v>2244</v>
      </c>
      <c r="Y1956" t="b">
        <v>0</v>
      </c>
    </row>
    <row r="1957" spans="1:25" x14ac:dyDescent="0.25">
      <c r="A1957" t="s">
        <v>2064</v>
      </c>
      <c r="B1957" t="s">
        <v>2245</v>
      </c>
      <c r="C1957" t="s">
        <v>2066</v>
      </c>
      <c r="D1957">
        <v>1000171</v>
      </c>
      <c r="E1957" t="s">
        <v>2066</v>
      </c>
      <c r="F1957">
        <v>0</v>
      </c>
      <c r="G1957" t="s">
        <v>2066</v>
      </c>
      <c r="H1957">
        <v>0</v>
      </c>
      <c r="I1957" t="s">
        <v>2066</v>
      </c>
      <c r="J1957">
        <v>0</v>
      </c>
      <c r="K1957" t="s">
        <v>2066</v>
      </c>
      <c r="L1957">
        <v>0</v>
      </c>
      <c r="M1957" t="s">
        <v>2066</v>
      </c>
      <c r="N1957">
        <v>0</v>
      </c>
      <c r="O1957" t="s">
        <v>24</v>
      </c>
      <c r="P1957">
        <v>0</v>
      </c>
      <c r="Q1957">
        <v>725073</v>
      </c>
      <c r="R1957" t="s">
        <v>1072</v>
      </c>
      <c r="S1957" s="1">
        <v>1328</v>
      </c>
      <c r="T1957">
        <v>10.5</v>
      </c>
      <c r="U1957" s="2">
        <v>7.0000000000000007E-2</v>
      </c>
      <c r="V1957" s="3">
        <v>0.54</v>
      </c>
      <c r="W1957" s="3">
        <v>0.46</v>
      </c>
      <c r="X1957" t="s">
        <v>2245</v>
      </c>
      <c r="Y1957" t="b">
        <v>0</v>
      </c>
    </row>
    <row r="1958" spans="1:25" x14ac:dyDescent="0.25">
      <c r="A1958" t="s">
        <v>2064</v>
      </c>
      <c r="B1958" t="s">
        <v>2246</v>
      </c>
      <c r="C1958" t="s">
        <v>2066</v>
      </c>
      <c r="D1958">
        <v>1000172</v>
      </c>
      <c r="E1958" t="s">
        <v>2066</v>
      </c>
      <c r="F1958">
        <v>0</v>
      </c>
      <c r="G1958" t="s">
        <v>2066</v>
      </c>
      <c r="H1958">
        <v>0</v>
      </c>
      <c r="I1958" t="s">
        <v>2066</v>
      </c>
      <c r="J1958">
        <v>0</v>
      </c>
      <c r="K1958" t="s">
        <v>2066</v>
      </c>
      <c r="L1958">
        <v>0</v>
      </c>
      <c r="M1958" t="s">
        <v>2066</v>
      </c>
      <c r="N1958">
        <v>0</v>
      </c>
      <c r="O1958" t="s">
        <v>24</v>
      </c>
      <c r="P1958">
        <v>0</v>
      </c>
      <c r="Q1958">
        <v>718760</v>
      </c>
      <c r="R1958" t="s">
        <v>565</v>
      </c>
      <c r="S1958" s="1">
        <v>4300</v>
      </c>
      <c r="T1958">
        <v>21.7</v>
      </c>
      <c r="U1958" s="2">
        <v>0.02</v>
      </c>
      <c r="V1958" s="3">
        <v>0.19</v>
      </c>
      <c r="W1958" s="3">
        <v>0.81</v>
      </c>
      <c r="X1958" t="s">
        <v>2246</v>
      </c>
      <c r="Y1958" t="b">
        <v>0</v>
      </c>
    </row>
    <row r="1959" spans="1:25" x14ac:dyDescent="0.25">
      <c r="A1959" t="s">
        <v>2064</v>
      </c>
      <c r="B1959" t="s">
        <v>2247</v>
      </c>
      <c r="C1959" t="s">
        <v>2066</v>
      </c>
      <c r="D1959">
        <v>1000173</v>
      </c>
      <c r="E1959" t="s">
        <v>2066</v>
      </c>
      <c r="F1959">
        <v>0</v>
      </c>
      <c r="G1959" t="s">
        <v>2066</v>
      </c>
      <c r="H1959">
        <v>0</v>
      </c>
      <c r="I1959" t="s">
        <v>2066</v>
      </c>
      <c r="J1959">
        <v>0</v>
      </c>
      <c r="K1959" t="s">
        <v>2066</v>
      </c>
      <c r="L1959">
        <v>0</v>
      </c>
      <c r="M1959" t="s">
        <v>2066</v>
      </c>
      <c r="N1959">
        <v>0</v>
      </c>
      <c r="O1959" t="s">
        <v>24</v>
      </c>
      <c r="P1959">
        <v>0</v>
      </c>
      <c r="Q1959">
        <v>726015</v>
      </c>
      <c r="R1959" t="s">
        <v>660</v>
      </c>
      <c r="S1959" s="1">
        <v>1840</v>
      </c>
      <c r="T1959">
        <v>17.5</v>
      </c>
      <c r="U1959" s="2">
        <v>0.02</v>
      </c>
      <c r="V1959" s="3">
        <v>0.24</v>
      </c>
      <c r="W1959" s="3">
        <v>0.76</v>
      </c>
      <c r="X1959" t="s">
        <v>2247</v>
      </c>
      <c r="Y1959" t="b">
        <v>0</v>
      </c>
    </row>
    <row r="1960" spans="1:25" x14ac:dyDescent="0.25">
      <c r="A1960" t="s">
        <v>2064</v>
      </c>
      <c r="B1960" t="s">
        <v>2248</v>
      </c>
      <c r="C1960" t="s">
        <v>2066</v>
      </c>
      <c r="D1960">
        <v>1000174</v>
      </c>
      <c r="E1960" t="s">
        <v>2066</v>
      </c>
      <c r="F1960">
        <v>0</v>
      </c>
      <c r="G1960" t="s">
        <v>2066</v>
      </c>
      <c r="H1960">
        <v>0</v>
      </c>
      <c r="I1960" t="s">
        <v>2066</v>
      </c>
      <c r="J1960">
        <v>0</v>
      </c>
      <c r="K1960" t="s">
        <v>2066</v>
      </c>
      <c r="L1960">
        <v>0</v>
      </c>
      <c r="M1960" t="s">
        <v>2066</v>
      </c>
      <c r="N1960">
        <v>0</v>
      </c>
      <c r="O1960" t="s">
        <v>24</v>
      </c>
      <c r="P1960">
        <v>0</v>
      </c>
      <c r="Q1960">
        <v>718506</v>
      </c>
      <c r="R1960" t="s">
        <v>1341</v>
      </c>
      <c r="S1960">
        <v>754</v>
      </c>
      <c r="T1960">
        <v>3.9</v>
      </c>
      <c r="U1960" s="2">
        <v>0.12</v>
      </c>
      <c r="V1960" s="3">
        <v>0.11</v>
      </c>
      <c r="W1960" s="3">
        <v>0.89</v>
      </c>
      <c r="X1960" t="s">
        <v>2248</v>
      </c>
      <c r="Y1960" t="b">
        <v>1</v>
      </c>
    </row>
    <row r="1961" spans="1:25" x14ac:dyDescent="0.25">
      <c r="A1961" t="s">
        <v>2064</v>
      </c>
      <c r="B1961" t="s">
        <v>2249</v>
      </c>
      <c r="C1961" t="s">
        <v>2066</v>
      </c>
      <c r="D1961">
        <v>1000175</v>
      </c>
      <c r="E1961" t="s">
        <v>2066</v>
      </c>
      <c r="F1961">
        <v>0</v>
      </c>
      <c r="G1961" t="s">
        <v>2066</v>
      </c>
      <c r="H1961">
        <v>0</v>
      </c>
      <c r="I1961" t="s">
        <v>2066</v>
      </c>
      <c r="J1961">
        <v>0</v>
      </c>
      <c r="K1961" t="s">
        <v>2066</v>
      </c>
      <c r="L1961">
        <v>0</v>
      </c>
      <c r="M1961" t="s">
        <v>2066</v>
      </c>
      <c r="N1961">
        <v>0</v>
      </c>
      <c r="O1961" t="s">
        <v>24</v>
      </c>
      <c r="P1961">
        <v>0</v>
      </c>
      <c r="Q1961">
        <v>131417</v>
      </c>
      <c r="R1961" t="s">
        <v>25</v>
      </c>
      <c r="S1961" s="1">
        <v>1005</v>
      </c>
      <c r="T1961">
        <v>11.8</v>
      </c>
      <c r="U1961" s="2">
        <v>0.36</v>
      </c>
      <c r="V1961" s="3">
        <v>0.7</v>
      </c>
      <c r="W1961" s="3">
        <v>0.3</v>
      </c>
      <c r="X1961" t="s">
        <v>2249</v>
      </c>
      <c r="Y1961" t="b">
        <v>0</v>
      </c>
    </row>
    <row r="1962" spans="1:25" x14ac:dyDescent="0.25">
      <c r="A1962" t="s">
        <v>2064</v>
      </c>
      <c r="B1962" t="s">
        <v>2250</v>
      </c>
      <c r="C1962" t="s">
        <v>2066</v>
      </c>
      <c r="D1962">
        <v>1000176</v>
      </c>
      <c r="E1962" t="s">
        <v>2066</v>
      </c>
      <c r="F1962">
        <v>0</v>
      </c>
      <c r="G1962" t="s">
        <v>2066</v>
      </c>
      <c r="H1962">
        <v>0</v>
      </c>
      <c r="I1962" t="s">
        <v>2066</v>
      </c>
      <c r="J1962">
        <v>0</v>
      </c>
      <c r="K1962" t="s">
        <v>2066</v>
      </c>
      <c r="L1962">
        <v>0</v>
      </c>
      <c r="M1962" t="s">
        <v>2066</v>
      </c>
      <c r="N1962">
        <v>0</v>
      </c>
      <c r="O1962" t="s">
        <v>24</v>
      </c>
      <c r="P1962">
        <v>0</v>
      </c>
      <c r="Q1962">
        <v>720239</v>
      </c>
      <c r="R1962" t="s">
        <v>1142</v>
      </c>
      <c r="S1962" s="1">
        <v>16017</v>
      </c>
      <c r="T1962">
        <v>16.899999999999999</v>
      </c>
      <c r="U1962" s="2">
        <v>0.02</v>
      </c>
      <c r="V1962" s="3">
        <v>0.73</v>
      </c>
      <c r="W1962" s="3">
        <v>0.27</v>
      </c>
      <c r="X1962" t="s">
        <v>2250</v>
      </c>
      <c r="Y1962" t="b">
        <v>0</v>
      </c>
    </row>
    <row r="1963" spans="1:25" x14ac:dyDescent="0.25">
      <c r="A1963" t="s">
        <v>2064</v>
      </c>
      <c r="B1963" t="s">
        <v>2251</v>
      </c>
      <c r="C1963" t="s">
        <v>2066</v>
      </c>
      <c r="D1963">
        <v>1000177</v>
      </c>
      <c r="E1963" t="s">
        <v>2066</v>
      </c>
      <c r="F1963">
        <v>0</v>
      </c>
      <c r="G1963" t="s">
        <v>2066</v>
      </c>
      <c r="H1963">
        <v>0</v>
      </c>
      <c r="I1963" t="s">
        <v>2066</v>
      </c>
      <c r="J1963">
        <v>0</v>
      </c>
      <c r="K1963" t="s">
        <v>2066</v>
      </c>
      <c r="L1963">
        <v>0</v>
      </c>
      <c r="M1963" t="s">
        <v>2066</v>
      </c>
      <c r="N1963">
        <v>0</v>
      </c>
      <c r="O1963" t="s">
        <v>24</v>
      </c>
      <c r="P1963">
        <v>0</v>
      </c>
      <c r="Q1963">
        <v>131365</v>
      </c>
      <c r="R1963" t="s">
        <v>25</v>
      </c>
      <c r="S1963">
        <v>525</v>
      </c>
      <c r="T1963">
        <v>15</v>
      </c>
      <c r="U1963" s="2">
        <v>0.45</v>
      </c>
      <c r="V1963" s="3">
        <v>0.79</v>
      </c>
      <c r="W1963" s="3">
        <v>0.21</v>
      </c>
      <c r="X1963" t="s">
        <v>2251</v>
      </c>
      <c r="Y1963" t="b">
        <v>0</v>
      </c>
    </row>
    <row r="1964" spans="1:25" x14ac:dyDescent="0.25">
      <c r="A1964" t="s">
        <v>2064</v>
      </c>
      <c r="B1964" t="s">
        <v>2252</v>
      </c>
      <c r="C1964" t="s">
        <v>2066</v>
      </c>
      <c r="D1964">
        <v>1000178</v>
      </c>
      <c r="E1964" t="s">
        <v>2066</v>
      </c>
      <c r="F1964">
        <v>0</v>
      </c>
      <c r="G1964" t="s">
        <v>2066</v>
      </c>
      <c r="H1964">
        <v>0</v>
      </c>
      <c r="I1964" t="s">
        <v>2066</v>
      </c>
      <c r="J1964">
        <v>0</v>
      </c>
      <c r="K1964" t="s">
        <v>2066</v>
      </c>
      <c r="L1964">
        <v>0</v>
      </c>
      <c r="M1964" t="s">
        <v>2066</v>
      </c>
      <c r="N1964">
        <v>0</v>
      </c>
      <c r="O1964" t="s">
        <v>24</v>
      </c>
      <c r="P1964">
        <v>0</v>
      </c>
      <c r="Q1964">
        <v>131350</v>
      </c>
      <c r="R1964" t="s">
        <v>25</v>
      </c>
      <c r="S1964" s="1">
        <v>3165</v>
      </c>
      <c r="T1964">
        <v>7.7</v>
      </c>
      <c r="U1964" s="2">
        <v>0.63</v>
      </c>
      <c r="V1964" s="3">
        <v>0.3</v>
      </c>
      <c r="W1964" s="3">
        <v>0.7</v>
      </c>
      <c r="X1964" t="s">
        <v>2252</v>
      </c>
      <c r="Y1964" t="b">
        <v>0</v>
      </c>
    </row>
    <row r="1965" spans="1:25" x14ac:dyDescent="0.25">
      <c r="A1965" t="s">
        <v>2064</v>
      </c>
      <c r="B1965" t="s">
        <v>2253</v>
      </c>
      <c r="C1965" t="s">
        <v>2066</v>
      </c>
      <c r="D1965">
        <v>1000179</v>
      </c>
      <c r="E1965" t="s">
        <v>2066</v>
      </c>
      <c r="F1965">
        <v>0</v>
      </c>
      <c r="G1965" t="s">
        <v>2066</v>
      </c>
      <c r="H1965">
        <v>0</v>
      </c>
      <c r="I1965" t="s">
        <v>2066</v>
      </c>
      <c r="J1965">
        <v>0</v>
      </c>
      <c r="K1965" t="s">
        <v>2066</v>
      </c>
      <c r="L1965">
        <v>0</v>
      </c>
      <c r="M1965" t="s">
        <v>2066</v>
      </c>
      <c r="N1965">
        <v>0</v>
      </c>
      <c r="O1965" t="s">
        <v>24</v>
      </c>
      <c r="P1965">
        <v>0</v>
      </c>
      <c r="Q1965">
        <v>131743</v>
      </c>
      <c r="R1965" t="s">
        <v>25</v>
      </c>
      <c r="S1965" s="1">
        <v>5605</v>
      </c>
      <c r="T1965">
        <v>18.100000000000001</v>
      </c>
      <c r="U1965" s="2">
        <v>0.4</v>
      </c>
      <c r="V1965" s="3">
        <v>0.65</v>
      </c>
      <c r="W1965" s="3">
        <v>0.35</v>
      </c>
      <c r="X1965" t="s">
        <v>2253</v>
      </c>
      <c r="Y1965" t="b">
        <v>0</v>
      </c>
    </row>
    <row r="1966" spans="1:25" x14ac:dyDescent="0.25">
      <c r="A1966" t="s">
        <v>2064</v>
      </c>
      <c r="B1966" t="s">
        <v>2254</v>
      </c>
      <c r="C1966" t="s">
        <v>2066</v>
      </c>
      <c r="D1966">
        <v>1000180</v>
      </c>
      <c r="E1966" t="s">
        <v>2066</v>
      </c>
      <c r="F1966">
        <v>0</v>
      </c>
      <c r="G1966" t="s">
        <v>2066</v>
      </c>
      <c r="H1966">
        <v>0</v>
      </c>
      <c r="I1966" t="s">
        <v>2066</v>
      </c>
      <c r="J1966">
        <v>0</v>
      </c>
      <c r="K1966" t="s">
        <v>2066</v>
      </c>
      <c r="L1966">
        <v>0</v>
      </c>
      <c r="M1966" t="s">
        <v>2066</v>
      </c>
      <c r="N1966">
        <v>0</v>
      </c>
      <c r="O1966" t="s">
        <v>24</v>
      </c>
      <c r="P1966">
        <v>0</v>
      </c>
      <c r="Q1966">
        <v>131531</v>
      </c>
      <c r="R1966" t="s">
        <v>25</v>
      </c>
      <c r="S1966" s="1">
        <v>6010</v>
      </c>
      <c r="T1966">
        <v>17.7</v>
      </c>
      <c r="U1966" s="2">
        <v>0.11</v>
      </c>
      <c r="V1966" s="3">
        <v>0.7</v>
      </c>
      <c r="W1966" s="3">
        <v>0.3</v>
      </c>
      <c r="X1966" t="s">
        <v>2254</v>
      </c>
      <c r="Y1966" t="b">
        <v>0</v>
      </c>
    </row>
    <row r="1967" spans="1:25" x14ac:dyDescent="0.25">
      <c r="A1967" t="s">
        <v>2064</v>
      </c>
      <c r="B1967" t="s">
        <v>2255</v>
      </c>
      <c r="C1967" t="s">
        <v>2066</v>
      </c>
      <c r="D1967">
        <v>1000181</v>
      </c>
      <c r="E1967" t="s">
        <v>2066</v>
      </c>
      <c r="F1967">
        <v>0</v>
      </c>
      <c r="G1967" t="s">
        <v>2066</v>
      </c>
      <c r="H1967">
        <v>0</v>
      </c>
      <c r="I1967" t="s">
        <v>2066</v>
      </c>
      <c r="J1967">
        <v>0</v>
      </c>
      <c r="K1967" t="s">
        <v>2066</v>
      </c>
      <c r="L1967">
        <v>0</v>
      </c>
      <c r="M1967" t="s">
        <v>2066</v>
      </c>
      <c r="N1967">
        <v>0</v>
      </c>
      <c r="O1967" t="s">
        <v>24</v>
      </c>
      <c r="P1967">
        <v>0</v>
      </c>
      <c r="Q1967">
        <v>675450</v>
      </c>
      <c r="R1967" t="s">
        <v>359</v>
      </c>
      <c r="S1967" s="1">
        <v>1891</v>
      </c>
      <c r="T1967">
        <v>17.3</v>
      </c>
      <c r="U1967" s="2">
        <v>0.22</v>
      </c>
      <c r="V1967" s="3">
        <v>0.72</v>
      </c>
      <c r="W1967" s="3">
        <v>0.28000000000000003</v>
      </c>
      <c r="X1967" t="s">
        <v>2255</v>
      </c>
      <c r="Y1967" t="b">
        <v>0</v>
      </c>
    </row>
    <row r="1968" spans="1:25" x14ac:dyDescent="0.25">
      <c r="A1968" t="s">
        <v>2064</v>
      </c>
      <c r="B1968" t="s">
        <v>2256</v>
      </c>
      <c r="C1968" t="s">
        <v>2066</v>
      </c>
      <c r="D1968">
        <v>1000182</v>
      </c>
      <c r="E1968" t="s">
        <v>2066</v>
      </c>
      <c r="F1968">
        <v>0</v>
      </c>
      <c r="G1968" t="s">
        <v>2066</v>
      </c>
      <c r="H1968">
        <v>0</v>
      </c>
      <c r="I1968" t="s">
        <v>2066</v>
      </c>
      <c r="J1968">
        <v>0</v>
      </c>
      <c r="K1968" t="s">
        <v>2066</v>
      </c>
      <c r="L1968">
        <v>0</v>
      </c>
      <c r="M1968" t="s">
        <v>2066</v>
      </c>
      <c r="N1968">
        <v>0</v>
      </c>
      <c r="O1968" t="s">
        <v>24</v>
      </c>
      <c r="P1968">
        <v>0</v>
      </c>
      <c r="Q1968">
        <v>710240</v>
      </c>
      <c r="R1968" t="s">
        <v>740</v>
      </c>
      <c r="S1968" s="1">
        <v>2784</v>
      </c>
      <c r="T1968">
        <v>19.5</v>
      </c>
      <c r="U1968" s="2">
        <v>0.73</v>
      </c>
      <c r="V1968" s="3">
        <v>0.44</v>
      </c>
      <c r="W1968" s="3">
        <v>0.56000000000000005</v>
      </c>
      <c r="X1968" t="s">
        <v>2256</v>
      </c>
      <c r="Y1968" t="b">
        <v>0</v>
      </c>
    </row>
    <row r="1969" spans="1:25" x14ac:dyDescent="0.25">
      <c r="A1969" t="s">
        <v>2064</v>
      </c>
      <c r="B1969" t="s">
        <v>2257</v>
      </c>
      <c r="C1969" t="s">
        <v>2066</v>
      </c>
      <c r="D1969">
        <v>1000183</v>
      </c>
      <c r="E1969" t="s">
        <v>2066</v>
      </c>
      <c r="F1969">
        <v>0</v>
      </c>
      <c r="G1969" t="s">
        <v>2066</v>
      </c>
      <c r="H1969">
        <v>0</v>
      </c>
      <c r="I1969" t="s">
        <v>2066</v>
      </c>
      <c r="J1969">
        <v>0</v>
      </c>
      <c r="K1969" t="s">
        <v>2066</v>
      </c>
      <c r="L1969">
        <v>0</v>
      </c>
      <c r="M1969" t="s">
        <v>2066</v>
      </c>
      <c r="N1969">
        <v>0</v>
      </c>
      <c r="O1969" t="s">
        <v>24</v>
      </c>
      <c r="P1969">
        <v>0</v>
      </c>
      <c r="Q1969">
        <v>625938</v>
      </c>
      <c r="R1969" t="s">
        <v>918</v>
      </c>
      <c r="S1969" s="1">
        <v>17236</v>
      </c>
      <c r="T1969">
        <v>22</v>
      </c>
      <c r="U1969" s="2">
        <v>0.05</v>
      </c>
      <c r="V1969" s="3">
        <v>0.37</v>
      </c>
      <c r="W1969" s="3">
        <v>0.63</v>
      </c>
      <c r="X1969" t="s">
        <v>2257</v>
      </c>
      <c r="Y1969" t="b">
        <v>0</v>
      </c>
    </row>
    <row r="1970" spans="1:25" x14ac:dyDescent="0.25">
      <c r="A1970" t="s">
        <v>2064</v>
      </c>
      <c r="B1970" t="s">
        <v>2258</v>
      </c>
      <c r="C1970" t="s">
        <v>2066</v>
      </c>
      <c r="D1970">
        <v>1000184</v>
      </c>
      <c r="E1970" t="s">
        <v>2066</v>
      </c>
      <c r="F1970">
        <v>0</v>
      </c>
      <c r="G1970" t="s">
        <v>2066</v>
      </c>
      <c r="H1970">
        <v>0</v>
      </c>
      <c r="I1970" t="s">
        <v>2066</v>
      </c>
      <c r="J1970">
        <v>0</v>
      </c>
      <c r="K1970" t="s">
        <v>2066</v>
      </c>
      <c r="L1970">
        <v>0</v>
      </c>
      <c r="M1970" t="s">
        <v>2066</v>
      </c>
      <c r="N1970">
        <v>0</v>
      </c>
      <c r="O1970" t="s">
        <v>24</v>
      </c>
      <c r="P1970">
        <v>0</v>
      </c>
      <c r="Q1970">
        <v>688732</v>
      </c>
      <c r="R1970" t="s">
        <v>423</v>
      </c>
      <c r="S1970" s="1">
        <v>3193</v>
      </c>
      <c r="T1970">
        <v>43.7</v>
      </c>
      <c r="U1970" s="2">
        <v>0</v>
      </c>
      <c r="V1970" s="3">
        <v>0.72</v>
      </c>
      <c r="W1970" s="3">
        <v>0.28000000000000003</v>
      </c>
      <c r="X1970" t="s">
        <v>2258</v>
      </c>
      <c r="Y1970" t="b">
        <v>0</v>
      </c>
    </row>
    <row r="1971" spans="1:25" x14ac:dyDescent="0.25">
      <c r="A1971" t="s">
        <v>2064</v>
      </c>
      <c r="B1971" t="s">
        <v>2259</v>
      </c>
      <c r="C1971" t="s">
        <v>2066</v>
      </c>
      <c r="D1971">
        <v>1000185</v>
      </c>
      <c r="E1971" t="s">
        <v>2066</v>
      </c>
      <c r="F1971">
        <v>0</v>
      </c>
      <c r="G1971" t="s">
        <v>2066</v>
      </c>
      <c r="H1971">
        <v>0</v>
      </c>
      <c r="I1971" t="s">
        <v>2066</v>
      </c>
      <c r="J1971">
        <v>0</v>
      </c>
      <c r="K1971" t="s">
        <v>2066</v>
      </c>
      <c r="L1971">
        <v>0</v>
      </c>
      <c r="M1971" t="s">
        <v>2066</v>
      </c>
      <c r="N1971">
        <v>0</v>
      </c>
      <c r="O1971" t="s">
        <v>24</v>
      </c>
      <c r="P1971">
        <v>0</v>
      </c>
      <c r="Q1971">
        <v>621834</v>
      </c>
      <c r="R1971" t="s">
        <v>565</v>
      </c>
      <c r="S1971" s="1">
        <v>2378</v>
      </c>
      <c r="T1971">
        <v>11.5</v>
      </c>
      <c r="U1971" s="2">
        <v>0</v>
      </c>
      <c r="V1971" s="3">
        <v>0.19</v>
      </c>
      <c r="W1971" s="3">
        <v>0.81</v>
      </c>
      <c r="X1971" t="s">
        <v>2259</v>
      </c>
      <c r="Y1971" t="b">
        <v>0</v>
      </c>
    </row>
    <row r="1972" spans="1:25" x14ac:dyDescent="0.25">
      <c r="A1972" t="s">
        <v>2064</v>
      </c>
      <c r="B1972" t="s">
        <v>2260</v>
      </c>
      <c r="C1972" t="s">
        <v>2066</v>
      </c>
      <c r="D1972">
        <v>1000186</v>
      </c>
      <c r="E1972" t="s">
        <v>2066</v>
      </c>
      <c r="F1972">
        <v>0</v>
      </c>
      <c r="G1972" t="s">
        <v>2066</v>
      </c>
      <c r="H1972">
        <v>0</v>
      </c>
      <c r="I1972" t="s">
        <v>2066</v>
      </c>
      <c r="J1972">
        <v>0</v>
      </c>
      <c r="K1972" t="s">
        <v>2066</v>
      </c>
      <c r="L1972">
        <v>0</v>
      </c>
      <c r="M1972" t="s">
        <v>2066</v>
      </c>
      <c r="N1972">
        <v>0</v>
      </c>
      <c r="O1972" t="s">
        <v>24</v>
      </c>
      <c r="P1972">
        <v>0</v>
      </c>
      <c r="Q1972">
        <v>720096</v>
      </c>
      <c r="R1972" t="s">
        <v>1187</v>
      </c>
      <c r="S1972" s="1">
        <v>17122</v>
      </c>
      <c r="T1972">
        <v>13.8</v>
      </c>
      <c r="U1972" s="2">
        <v>0</v>
      </c>
      <c r="V1972" s="3">
        <v>0.37</v>
      </c>
      <c r="W1972" s="3">
        <v>0.63</v>
      </c>
      <c r="X1972" t="s">
        <v>2260</v>
      </c>
      <c r="Y1972" t="b">
        <v>0</v>
      </c>
    </row>
    <row r="1973" spans="1:25" x14ac:dyDescent="0.25">
      <c r="A1973" t="s">
        <v>2064</v>
      </c>
      <c r="B1973" t="s">
        <v>2261</v>
      </c>
      <c r="C1973" t="s">
        <v>2066</v>
      </c>
      <c r="D1973">
        <v>1000187</v>
      </c>
      <c r="E1973" t="s">
        <v>2066</v>
      </c>
      <c r="F1973">
        <v>0</v>
      </c>
      <c r="G1973" t="s">
        <v>2066</v>
      </c>
      <c r="H1973">
        <v>0</v>
      </c>
      <c r="I1973" t="s">
        <v>2066</v>
      </c>
      <c r="J1973">
        <v>0</v>
      </c>
      <c r="K1973" t="s">
        <v>2066</v>
      </c>
      <c r="L1973">
        <v>0</v>
      </c>
      <c r="M1973" t="s">
        <v>2066</v>
      </c>
      <c r="N1973">
        <v>0</v>
      </c>
      <c r="O1973" t="s">
        <v>24</v>
      </c>
      <c r="P1973">
        <v>0</v>
      </c>
      <c r="Q1973">
        <v>703538</v>
      </c>
      <c r="R1973" t="s">
        <v>746</v>
      </c>
      <c r="S1973" s="1">
        <v>8876</v>
      </c>
      <c r="T1973">
        <v>16.600000000000001</v>
      </c>
      <c r="U1973" s="2">
        <v>0</v>
      </c>
      <c r="V1973" s="3">
        <v>0.48</v>
      </c>
      <c r="W1973" s="3">
        <v>0.52</v>
      </c>
      <c r="X1973" t="s">
        <v>2261</v>
      </c>
      <c r="Y1973" t="b">
        <v>0</v>
      </c>
    </row>
    <row r="1974" spans="1:25" x14ac:dyDescent="0.25">
      <c r="A1974" t="s">
        <v>2064</v>
      </c>
      <c r="B1974" t="s">
        <v>2262</v>
      </c>
      <c r="C1974" t="s">
        <v>2066</v>
      </c>
      <c r="D1974">
        <v>1000188</v>
      </c>
      <c r="E1974" t="s">
        <v>2066</v>
      </c>
      <c r="F1974">
        <v>0</v>
      </c>
      <c r="G1974" t="s">
        <v>2066</v>
      </c>
      <c r="H1974">
        <v>0</v>
      </c>
      <c r="I1974" t="s">
        <v>2066</v>
      </c>
      <c r="J1974">
        <v>0</v>
      </c>
      <c r="K1974" t="s">
        <v>2066</v>
      </c>
      <c r="L1974">
        <v>0</v>
      </c>
      <c r="M1974" t="s">
        <v>2066</v>
      </c>
      <c r="N1974">
        <v>0</v>
      </c>
      <c r="O1974" t="s">
        <v>24</v>
      </c>
      <c r="P1974">
        <v>0</v>
      </c>
      <c r="Q1974">
        <v>718247</v>
      </c>
      <c r="R1974" t="s">
        <v>942</v>
      </c>
      <c r="S1974" s="1">
        <v>28031</v>
      </c>
      <c r="T1974">
        <v>34.700000000000003</v>
      </c>
      <c r="U1974" s="2">
        <v>0</v>
      </c>
      <c r="V1974" s="3">
        <v>0.56999999999999995</v>
      </c>
      <c r="W1974" s="3">
        <v>0.43</v>
      </c>
      <c r="X1974" t="s">
        <v>2262</v>
      </c>
      <c r="Y1974" t="b">
        <v>0</v>
      </c>
    </row>
    <row r="1975" spans="1:25" x14ac:dyDescent="0.25">
      <c r="A1975" t="s">
        <v>2064</v>
      </c>
      <c r="B1975" t="s">
        <v>2263</v>
      </c>
      <c r="C1975" t="s">
        <v>2066</v>
      </c>
      <c r="D1975">
        <v>1000189</v>
      </c>
      <c r="E1975" t="s">
        <v>2066</v>
      </c>
      <c r="F1975">
        <v>0</v>
      </c>
      <c r="G1975" t="s">
        <v>2066</v>
      </c>
      <c r="H1975">
        <v>0</v>
      </c>
      <c r="I1975" t="s">
        <v>2066</v>
      </c>
      <c r="J1975">
        <v>0</v>
      </c>
      <c r="K1975" t="s">
        <v>2066</v>
      </c>
      <c r="L1975">
        <v>0</v>
      </c>
      <c r="M1975" t="s">
        <v>2066</v>
      </c>
      <c r="N1975">
        <v>0</v>
      </c>
      <c r="O1975" t="s">
        <v>24</v>
      </c>
      <c r="P1975">
        <v>0</v>
      </c>
      <c r="Q1975">
        <v>720259</v>
      </c>
      <c r="R1975" t="s">
        <v>2109</v>
      </c>
      <c r="S1975" s="1">
        <v>5676</v>
      </c>
      <c r="T1975">
        <v>21.5</v>
      </c>
      <c r="U1975" s="2">
        <v>0</v>
      </c>
      <c r="V1975" s="3">
        <v>0.65</v>
      </c>
      <c r="W1975" s="3">
        <v>0.35</v>
      </c>
      <c r="X1975" t="s">
        <v>2263</v>
      </c>
      <c r="Y1975" t="b">
        <v>0</v>
      </c>
    </row>
    <row r="1976" spans="1:25" x14ac:dyDescent="0.25">
      <c r="A1976" t="s">
        <v>2064</v>
      </c>
      <c r="B1976" t="s">
        <v>2264</v>
      </c>
      <c r="C1976" t="s">
        <v>2066</v>
      </c>
      <c r="D1976">
        <v>1000190</v>
      </c>
      <c r="E1976" t="s">
        <v>2066</v>
      </c>
      <c r="F1976">
        <v>0</v>
      </c>
      <c r="G1976" t="s">
        <v>2066</v>
      </c>
      <c r="H1976">
        <v>0</v>
      </c>
      <c r="I1976" t="s">
        <v>2066</v>
      </c>
      <c r="J1976">
        <v>0</v>
      </c>
      <c r="K1976" t="s">
        <v>2066</v>
      </c>
      <c r="L1976">
        <v>0</v>
      </c>
      <c r="M1976" t="s">
        <v>2066</v>
      </c>
      <c r="N1976">
        <v>0</v>
      </c>
      <c r="O1976" t="s">
        <v>24</v>
      </c>
      <c r="P1976">
        <v>0</v>
      </c>
      <c r="Q1976">
        <v>703850</v>
      </c>
      <c r="R1976" t="s">
        <v>918</v>
      </c>
      <c r="S1976" s="1">
        <v>8174</v>
      </c>
      <c r="T1976">
        <v>27.8</v>
      </c>
      <c r="U1976" s="2">
        <v>0.08</v>
      </c>
      <c r="V1976" s="3">
        <v>0.19</v>
      </c>
      <c r="W1976" s="3">
        <v>0.81</v>
      </c>
      <c r="X1976" t="s">
        <v>2264</v>
      </c>
      <c r="Y1976" t="b">
        <v>0</v>
      </c>
    </row>
    <row r="1977" spans="1:25" x14ac:dyDescent="0.25">
      <c r="A1977" t="s">
        <v>2064</v>
      </c>
      <c r="B1977" t="s">
        <v>2265</v>
      </c>
      <c r="C1977" t="s">
        <v>2066</v>
      </c>
      <c r="D1977">
        <v>1000191</v>
      </c>
      <c r="E1977" t="s">
        <v>2066</v>
      </c>
      <c r="F1977">
        <v>0</v>
      </c>
      <c r="G1977" t="s">
        <v>2066</v>
      </c>
      <c r="H1977">
        <v>0</v>
      </c>
      <c r="I1977" t="s">
        <v>2066</v>
      </c>
      <c r="J1977">
        <v>0</v>
      </c>
      <c r="K1977" t="s">
        <v>2066</v>
      </c>
      <c r="L1977">
        <v>0</v>
      </c>
      <c r="M1977" t="s">
        <v>2066</v>
      </c>
      <c r="N1977">
        <v>0</v>
      </c>
      <c r="O1977" t="s">
        <v>24</v>
      </c>
      <c r="P1977">
        <v>0</v>
      </c>
      <c r="Q1977">
        <v>701485</v>
      </c>
      <c r="R1977" t="s">
        <v>565</v>
      </c>
      <c r="S1977" s="1">
        <v>2099</v>
      </c>
      <c r="T1977">
        <v>21.4</v>
      </c>
      <c r="U1977" s="2">
        <v>0</v>
      </c>
      <c r="V1977" s="3">
        <v>0.24</v>
      </c>
      <c r="W1977" s="3">
        <v>0.76</v>
      </c>
      <c r="X1977" t="s">
        <v>2265</v>
      </c>
      <c r="Y1977" t="b">
        <v>0</v>
      </c>
    </row>
    <row r="1978" spans="1:25" x14ac:dyDescent="0.25">
      <c r="A1978" t="s">
        <v>2064</v>
      </c>
      <c r="B1978" t="s">
        <v>2266</v>
      </c>
      <c r="C1978" t="s">
        <v>2066</v>
      </c>
      <c r="D1978">
        <v>1000192</v>
      </c>
      <c r="E1978" t="s">
        <v>2066</v>
      </c>
      <c r="F1978">
        <v>0</v>
      </c>
      <c r="G1978" t="s">
        <v>2066</v>
      </c>
      <c r="H1978">
        <v>0</v>
      </c>
      <c r="I1978" t="s">
        <v>2066</v>
      </c>
      <c r="J1978">
        <v>0</v>
      </c>
      <c r="K1978" t="s">
        <v>2066</v>
      </c>
      <c r="L1978">
        <v>0</v>
      </c>
      <c r="M1978" t="s">
        <v>2066</v>
      </c>
      <c r="N1978">
        <v>0</v>
      </c>
      <c r="O1978" t="s">
        <v>24</v>
      </c>
      <c r="P1978">
        <v>0</v>
      </c>
      <c r="Q1978">
        <v>709457</v>
      </c>
      <c r="R1978" t="s">
        <v>864</v>
      </c>
      <c r="S1978" s="1">
        <v>3085</v>
      </c>
      <c r="T1978">
        <v>17.399999999999999</v>
      </c>
      <c r="U1978" s="2">
        <v>7.0000000000000007E-2</v>
      </c>
      <c r="V1978" s="3">
        <v>0.55000000000000004</v>
      </c>
      <c r="W1978" s="3">
        <v>0.45</v>
      </c>
      <c r="X1978" t="s">
        <v>2266</v>
      </c>
      <c r="Y1978" t="b">
        <v>0</v>
      </c>
    </row>
    <row r="1979" spans="1:25" x14ac:dyDescent="0.25">
      <c r="A1979" t="s">
        <v>2064</v>
      </c>
      <c r="B1979" t="s">
        <v>2267</v>
      </c>
      <c r="C1979" t="s">
        <v>2066</v>
      </c>
      <c r="D1979">
        <v>1000193</v>
      </c>
      <c r="E1979" t="s">
        <v>2066</v>
      </c>
      <c r="F1979">
        <v>0</v>
      </c>
      <c r="G1979" t="s">
        <v>2066</v>
      </c>
      <c r="H1979">
        <v>0</v>
      </c>
      <c r="I1979" t="s">
        <v>2066</v>
      </c>
      <c r="J1979">
        <v>0</v>
      </c>
      <c r="K1979" t="s">
        <v>2066</v>
      </c>
      <c r="L1979">
        <v>0</v>
      </c>
      <c r="M1979" t="s">
        <v>2066</v>
      </c>
      <c r="N1979">
        <v>0</v>
      </c>
      <c r="O1979" t="s">
        <v>24</v>
      </c>
      <c r="P1979">
        <v>0</v>
      </c>
      <c r="Q1979">
        <v>720257</v>
      </c>
      <c r="R1979" t="s">
        <v>1142</v>
      </c>
      <c r="S1979" s="1">
        <v>21277</v>
      </c>
      <c r="T1979">
        <v>27.6</v>
      </c>
      <c r="U1979" s="2">
        <v>0</v>
      </c>
      <c r="V1979" s="3">
        <v>0.63</v>
      </c>
      <c r="W1979" s="3">
        <v>0.37</v>
      </c>
      <c r="X1979" t="s">
        <v>2267</v>
      </c>
      <c r="Y1979" t="b">
        <v>0</v>
      </c>
    </row>
    <row r="1980" spans="1:25" x14ac:dyDescent="0.25">
      <c r="A1980" t="s">
        <v>2064</v>
      </c>
      <c r="B1980" t="s">
        <v>2268</v>
      </c>
      <c r="C1980" t="s">
        <v>2066</v>
      </c>
      <c r="D1980">
        <v>1000194</v>
      </c>
      <c r="E1980" t="s">
        <v>2066</v>
      </c>
      <c r="F1980">
        <v>0</v>
      </c>
      <c r="G1980" t="s">
        <v>2066</v>
      </c>
      <c r="H1980">
        <v>0</v>
      </c>
      <c r="I1980" t="s">
        <v>2066</v>
      </c>
      <c r="J1980">
        <v>0</v>
      </c>
      <c r="K1980" t="s">
        <v>2066</v>
      </c>
      <c r="L1980">
        <v>0</v>
      </c>
      <c r="M1980" t="s">
        <v>2066</v>
      </c>
      <c r="N1980">
        <v>0</v>
      </c>
      <c r="O1980" t="s">
        <v>24</v>
      </c>
      <c r="P1980">
        <v>0</v>
      </c>
      <c r="Q1980">
        <v>625209</v>
      </c>
      <c r="R1980" t="s">
        <v>296</v>
      </c>
      <c r="S1980" s="1">
        <v>3168</v>
      </c>
      <c r="T1980">
        <v>14.9</v>
      </c>
      <c r="U1980" s="2">
        <v>0</v>
      </c>
      <c r="V1980" s="3">
        <v>0.47</v>
      </c>
      <c r="W1980" s="3">
        <v>0.53</v>
      </c>
      <c r="X1980" t="s">
        <v>2268</v>
      </c>
      <c r="Y1980" t="b">
        <v>0</v>
      </c>
    </row>
    <row r="1981" spans="1:25" x14ac:dyDescent="0.25">
      <c r="A1981" t="s">
        <v>2064</v>
      </c>
      <c r="B1981" t="s">
        <v>2269</v>
      </c>
      <c r="C1981" t="s">
        <v>2066</v>
      </c>
      <c r="D1981">
        <v>1000195</v>
      </c>
      <c r="E1981" t="s">
        <v>2066</v>
      </c>
      <c r="F1981">
        <v>0</v>
      </c>
      <c r="G1981" t="s">
        <v>2066</v>
      </c>
      <c r="H1981">
        <v>0</v>
      </c>
      <c r="I1981" t="s">
        <v>2066</v>
      </c>
      <c r="J1981">
        <v>0</v>
      </c>
      <c r="K1981" t="s">
        <v>2066</v>
      </c>
      <c r="L1981">
        <v>0</v>
      </c>
      <c r="M1981" t="s">
        <v>2066</v>
      </c>
      <c r="N1981">
        <v>0</v>
      </c>
      <c r="O1981" t="s">
        <v>24</v>
      </c>
      <c r="P1981">
        <v>0</v>
      </c>
      <c r="Q1981">
        <v>672213</v>
      </c>
      <c r="R1981" t="s">
        <v>572</v>
      </c>
      <c r="S1981">
        <v>722</v>
      </c>
      <c r="T1981">
        <v>12.4</v>
      </c>
      <c r="U1981" s="2">
        <v>0.01</v>
      </c>
      <c r="V1981" s="3">
        <v>0.62</v>
      </c>
      <c r="W1981" s="3">
        <v>0.38</v>
      </c>
      <c r="X1981" t="s">
        <v>2269</v>
      </c>
      <c r="Y1981" t="b">
        <v>0</v>
      </c>
    </row>
    <row r="1982" spans="1:25" x14ac:dyDescent="0.25">
      <c r="A1982" t="s">
        <v>2064</v>
      </c>
      <c r="B1982" t="s">
        <v>2270</v>
      </c>
      <c r="C1982" t="s">
        <v>2066</v>
      </c>
      <c r="D1982">
        <v>1000196</v>
      </c>
      <c r="E1982" t="s">
        <v>2066</v>
      </c>
      <c r="F1982">
        <v>0</v>
      </c>
      <c r="G1982" t="s">
        <v>2066</v>
      </c>
      <c r="H1982">
        <v>0</v>
      </c>
      <c r="I1982" t="s">
        <v>2066</v>
      </c>
      <c r="J1982">
        <v>0</v>
      </c>
      <c r="K1982" t="s">
        <v>2066</v>
      </c>
      <c r="L1982">
        <v>0</v>
      </c>
      <c r="M1982" t="s">
        <v>2066</v>
      </c>
      <c r="N1982">
        <v>0</v>
      </c>
      <c r="O1982" t="s">
        <v>24</v>
      </c>
      <c r="P1982">
        <v>0</v>
      </c>
      <c r="Q1982">
        <v>725072</v>
      </c>
      <c r="R1982" t="s">
        <v>2271</v>
      </c>
      <c r="S1982" s="1">
        <v>4255</v>
      </c>
      <c r="T1982">
        <v>13.3</v>
      </c>
      <c r="U1982" s="2">
        <v>0</v>
      </c>
      <c r="V1982" s="3">
        <v>0.78</v>
      </c>
      <c r="W1982" s="3">
        <v>0.22</v>
      </c>
      <c r="X1982" t="s">
        <v>2270</v>
      </c>
      <c r="Y1982" t="b">
        <v>0</v>
      </c>
    </row>
    <row r="1983" spans="1:25" x14ac:dyDescent="0.25">
      <c r="A1983" t="s">
        <v>2064</v>
      </c>
      <c r="B1983" t="s">
        <v>2272</v>
      </c>
      <c r="C1983" t="s">
        <v>2066</v>
      </c>
      <c r="D1983">
        <v>1000197</v>
      </c>
      <c r="E1983" t="s">
        <v>2066</v>
      </c>
      <c r="F1983">
        <v>0</v>
      </c>
      <c r="G1983" t="s">
        <v>2066</v>
      </c>
      <c r="H1983">
        <v>0</v>
      </c>
      <c r="I1983" t="s">
        <v>2066</v>
      </c>
      <c r="J1983">
        <v>0</v>
      </c>
      <c r="K1983" t="s">
        <v>2066</v>
      </c>
      <c r="L1983">
        <v>0</v>
      </c>
      <c r="M1983" t="s">
        <v>2066</v>
      </c>
      <c r="N1983">
        <v>0</v>
      </c>
      <c r="O1983" t="s">
        <v>24</v>
      </c>
      <c r="P1983">
        <v>0</v>
      </c>
      <c r="Q1983">
        <v>625203</v>
      </c>
      <c r="R1983" t="s">
        <v>296</v>
      </c>
      <c r="S1983" s="1">
        <v>3787</v>
      </c>
      <c r="T1983">
        <v>7.2</v>
      </c>
      <c r="U1983" s="2">
        <v>0</v>
      </c>
      <c r="V1983" s="3">
        <v>0.57999999999999996</v>
      </c>
      <c r="W1983" s="3">
        <v>0.42</v>
      </c>
      <c r="X1983" t="s">
        <v>2272</v>
      </c>
      <c r="Y1983" t="b">
        <v>0</v>
      </c>
    </row>
    <row r="1984" spans="1:25" x14ac:dyDescent="0.25">
      <c r="A1984" t="s">
        <v>2064</v>
      </c>
      <c r="B1984" t="s">
        <v>2273</v>
      </c>
      <c r="C1984" t="s">
        <v>2066</v>
      </c>
      <c r="D1984">
        <v>1000198</v>
      </c>
      <c r="E1984" t="s">
        <v>2066</v>
      </c>
      <c r="F1984">
        <v>0</v>
      </c>
      <c r="G1984" t="s">
        <v>2066</v>
      </c>
      <c r="H1984">
        <v>0</v>
      </c>
      <c r="I1984" t="s">
        <v>2066</v>
      </c>
      <c r="J1984">
        <v>0</v>
      </c>
      <c r="K1984" t="s">
        <v>2066</v>
      </c>
      <c r="L1984">
        <v>0</v>
      </c>
      <c r="M1984" t="s">
        <v>2066</v>
      </c>
      <c r="N1984">
        <v>0</v>
      </c>
      <c r="O1984" t="s">
        <v>24</v>
      </c>
      <c r="P1984">
        <v>0</v>
      </c>
      <c r="Q1984">
        <v>624969</v>
      </c>
      <c r="R1984" t="s">
        <v>296</v>
      </c>
      <c r="S1984" s="1">
        <v>26210</v>
      </c>
      <c r="T1984">
        <v>15</v>
      </c>
      <c r="U1984" s="2">
        <v>0</v>
      </c>
      <c r="V1984" s="3">
        <v>0.3</v>
      </c>
      <c r="W1984" s="3">
        <v>0.7</v>
      </c>
      <c r="X1984" t="s">
        <v>2273</v>
      </c>
      <c r="Y1984" t="b">
        <v>0</v>
      </c>
    </row>
    <row r="1985" spans="1:25" x14ac:dyDescent="0.25">
      <c r="A1985" t="s">
        <v>2064</v>
      </c>
      <c r="B1985" t="s">
        <v>2274</v>
      </c>
      <c r="C1985" t="s">
        <v>2066</v>
      </c>
      <c r="D1985">
        <v>1000199</v>
      </c>
      <c r="E1985" t="s">
        <v>2066</v>
      </c>
      <c r="F1985">
        <v>0</v>
      </c>
      <c r="G1985" t="s">
        <v>2066</v>
      </c>
      <c r="H1985">
        <v>0</v>
      </c>
      <c r="I1985" t="s">
        <v>2066</v>
      </c>
      <c r="J1985">
        <v>0</v>
      </c>
      <c r="K1985" t="s">
        <v>2066</v>
      </c>
      <c r="L1985">
        <v>0</v>
      </c>
      <c r="M1985" t="s">
        <v>2066</v>
      </c>
      <c r="N1985">
        <v>0</v>
      </c>
      <c r="O1985" t="s">
        <v>24</v>
      </c>
      <c r="P1985">
        <v>0</v>
      </c>
      <c r="Q1985">
        <v>722207</v>
      </c>
      <c r="R1985" t="s">
        <v>660</v>
      </c>
      <c r="S1985" s="1">
        <v>4994</v>
      </c>
      <c r="T1985">
        <v>14.4</v>
      </c>
      <c r="U1985" s="2">
        <v>0.03</v>
      </c>
      <c r="V1985" s="3">
        <v>0.28999999999999998</v>
      </c>
      <c r="W1985" s="3">
        <v>0.71</v>
      </c>
      <c r="X1985" t="s">
        <v>2274</v>
      </c>
      <c r="Y1985" t="b">
        <v>0</v>
      </c>
    </row>
    <row r="1986" spans="1:25" x14ac:dyDescent="0.25">
      <c r="A1986" t="s">
        <v>2064</v>
      </c>
      <c r="B1986" t="s">
        <v>2275</v>
      </c>
      <c r="C1986" t="s">
        <v>2066</v>
      </c>
      <c r="D1986">
        <v>1000200</v>
      </c>
      <c r="E1986" t="s">
        <v>2066</v>
      </c>
      <c r="F1986">
        <v>0</v>
      </c>
      <c r="G1986" t="s">
        <v>2066</v>
      </c>
      <c r="H1986">
        <v>0</v>
      </c>
      <c r="I1986" t="s">
        <v>2066</v>
      </c>
      <c r="J1986">
        <v>0</v>
      </c>
      <c r="K1986" t="s">
        <v>2066</v>
      </c>
      <c r="L1986">
        <v>0</v>
      </c>
      <c r="M1986" t="s">
        <v>2066</v>
      </c>
      <c r="N1986">
        <v>0</v>
      </c>
      <c r="O1986" t="s">
        <v>24</v>
      </c>
      <c r="P1986">
        <v>0</v>
      </c>
      <c r="Q1986">
        <v>720451</v>
      </c>
      <c r="R1986" t="s">
        <v>286</v>
      </c>
      <c r="S1986" s="1">
        <v>1147</v>
      </c>
      <c r="T1986">
        <v>21</v>
      </c>
      <c r="U1986" s="2">
        <v>0.24</v>
      </c>
      <c r="V1986" s="3">
        <v>0.28999999999999998</v>
      </c>
      <c r="W1986" s="3">
        <v>0.71</v>
      </c>
      <c r="X1986" t="s">
        <v>2275</v>
      </c>
      <c r="Y1986" t="b">
        <v>0</v>
      </c>
    </row>
    <row r="1987" spans="1:25" x14ac:dyDescent="0.25">
      <c r="A1987" t="s">
        <v>2064</v>
      </c>
      <c r="B1987" t="s">
        <v>2276</v>
      </c>
      <c r="C1987" t="s">
        <v>2066</v>
      </c>
      <c r="D1987">
        <v>1000201</v>
      </c>
      <c r="E1987" t="s">
        <v>2066</v>
      </c>
      <c r="F1987">
        <v>0</v>
      </c>
      <c r="G1987" t="s">
        <v>2066</v>
      </c>
      <c r="H1987">
        <v>0</v>
      </c>
      <c r="I1987" t="s">
        <v>2066</v>
      </c>
      <c r="J1987">
        <v>0</v>
      </c>
      <c r="K1987" t="s">
        <v>2066</v>
      </c>
      <c r="L1987">
        <v>0</v>
      </c>
      <c r="M1987" t="s">
        <v>2066</v>
      </c>
      <c r="N1987">
        <v>0</v>
      </c>
      <c r="O1987" t="s">
        <v>24</v>
      </c>
      <c r="P1987">
        <v>0</v>
      </c>
      <c r="Q1987">
        <v>701734</v>
      </c>
      <c r="R1987" t="s">
        <v>1072</v>
      </c>
      <c r="S1987" s="1">
        <v>23989</v>
      </c>
      <c r="T1987">
        <v>12.8</v>
      </c>
      <c r="U1987" s="2">
        <v>0.01</v>
      </c>
      <c r="V1987" s="3">
        <v>0.56000000000000005</v>
      </c>
      <c r="W1987" s="3">
        <v>0.44</v>
      </c>
      <c r="X1987" t="s">
        <v>2276</v>
      </c>
      <c r="Y1987" t="b">
        <v>0</v>
      </c>
    </row>
    <row r="1988" spans="1:25" x14ac:dyDescent="0.25">
      <c r="A1988" t="s">
        <v>2064</v>
      </c>
      <c r="B1988" t="s">
        <v>2277</v>
      </c>
      <c r="C1988" t="s">
        <v>2066</v>
      </c>
      <c r="D1988">
        <v>1000202</v>
      </c>
      <c r="E1988" t="s">
        <v>2066</v>
      </c>
      <c r="F1988">
        <v>0</v>
      </c>
      <c r="G1988" t="s">
        <v>2066</v>
      </c>
      <c r="H1988">
        <v>0</v>
      </c>
      <c r="I1988" t="s">
        <v>2066</v>
      </c>
      <c r="J1988">
        <v>0</v>
      </c>
      <c r="K1988" t="s">
        <v>2066</v>
      </c>
      <c r="L1988">
        <v>0</v>
      </c>
      <c r="M1988" t="s">
        <v>2066</v>
      </c>
      <c r="N1988">
        <v>0</v>
      </c>
      <c r="O1988" t="s">
        <v>24</v>
      </c>
      <c r="P1988">
        <v>0</v>
      </c>
      <c r="Q1988">
        <v>725565</v>
      </c>
      <c r="R1988" t="s">
        <v>660</v>
      </c>
      <c r="S1988" s="1">
        <v>10346</v>
      </c>
      <c r="T1988">
        <v>11.6</v>
      </c>
      <c r="U1988" s="2">
        <v>0.15</v>
      </c>
      <c r="V1988" s="3">
        <v>0.54</v>
      </c>
      <c r="W1988" s="3">
        <v>0.46</v>
      </c>
      <c r="X1988" t="s">
        <v>2277</v>
      </c>
      <c r="Y1988" t="b">
        <v>0</v>
      </c>
    </row>
    <row r="1989" spans="1:25" x14ac:dyDescent="0.25">
      <c r="A1989" t="s">
        <v>2064</v>
      </c>
      <c r="B1989" t="s">
        <v>2278</v>
      </c>
      <c r="C1989" t="s">
        <v>2066</v>
      </c>
      <c r="D1989">
        <v>1000203</v>
      </c>
      <c r="E1989" t="s">
        <v>2066</v>
      </c>
      <c r="F1989">
        <v>0</v>
      </c>
      <c r="G1989" t="s">
        <v>2066</v>
      </c>
      <c r="H1989">
        <v>0</v>
      </c>
      <c r="I1989" t="s">
        <v>2066</v>
      </c>
      <c r="J1989">
        <v>0</v>
      </c>
      <c r="K1989" t="s">
        <v>2066</v>
      </c>
      <c r="L1989">
        <v>0</v>
      </c>
      <c r="M1989" t="s">
        <v>2066</v>
      </c>
      <c r="N1989">
        <v>0</v>
      </c>
      <c r="O1989" t="s">
        <v>24</v>
      </c>
      <c r="P1989">
        <v>0</v>
      </c>
      <c r="Q1989">
        <v>670485</v>
      </c>
      <c r="R1989" t="s">
        <v>226</v>
      </c>
      <c r="S1989" s="1">
        <v>1667</v>
      </c>
      <c r="T1989">
        <v>7.2</v>
      </c>
      <c r="U1989" s="2">
        <v>0.48</v>
      </c>
      <c r="V1989" s="3">
        <v>0.47</v>
      </c>
      <c r="W1989" s="3">
        <v>0.53</v>
      </c>
      <c r="X1989" t="s">
        <v>2278</v>
      </c>
      <c r="Y1989" t="b">
        <v>0</v>
      </c>
    </row>
    <row r="1990" spans="1:25" x14ac:dyDescent="0.25">
      <c r="A1990" t="s">
        <v>2064</v>
      </c>
      <c r="B1990" t="s">
        <v>2279</v>
      </c>
      <c r="C1990" t="s">
        <v>2066</v>
      </c>
      <c r="D1990">
        <v>1000204</v>
      </c>
      <c r="E1990" t="s">
        <v>2066</v>
      </c>
      <c r="F1990">
        <v>0</v>
      </c>
      <c r="G1990" t="s">
        <v>2066</v>
      </c>
      <c r="H1990">
        <v>0</v>
      </c>
      <c r="I1990" t="s">
        <v>2066</v>
      </c>
      <c r="J1990">
        <v>0</v>
      </c>
      <c r="K1990" t="s">
        <v>2066</v>
      </c>
      <c r="L1990">
        <v>0</v>
      </c>
      <c r="M1990" t="s">
        <v>2066</v>
      </c>
      <c r="N1990">
        <v>0</v>
      </c>
      <c r="O1990" t="s">
        <v>24</v>
      </c>
      <c r="P1990">
        <v>0</v>
      </c>
      <c r="Q1990">
        <v>625593</v>
      </c>
      <c r="R1990" t="s">
        <v>904</v>
      </c>
      <c r="S1990" s="1">
        <v>11929</v>
      </c>
      <c r="T1990">
        <v>22</v>
      </c>
      <c r="U1990" s="2">
        <v>0.01</v>
      </c>
      <c r="V1990" s="3">
        <v>0.55000000000000004</v>
      </c>
      <c r="W1990" s="3">
        <v>0.45</v>
      </c>
      <c r="X1990" t="s">
        <v>2279</v>
      </c>
      <c r="Y1990" t="b">
        <v>0</v>
      </c>
    </row>
    <row r="1991" spans="1:25" x14ac:dyDescent="0.25">
      <c r="A1991" t="s">
        <v>2064</v>
      </c>
      <c r="B1991" t="s">
        <v>2280</v>
      </c>
      <c r="C1991" t="s">
        <v>2066</v>
      </c>
      <c r="D1991">
        <v>1000205</v>
      </c>
      <c r="E1991" t="s">
        <v>2066</v>
      </c>
      <c r="F1991">
        <v>0</v>
      </c>
      <c r="G1991" t="s">
        <v>2066</v>
      </c>
      <c r="H1991">
        <v>0</v>
      </c>
      <c r="I1991" t="s">
        <v>2066</v>
      </c>
      <c r="J1991">
        <v>0</v>
      </c>
      <c r="K1991" t="s">
        <v>2066</v>
      </c>
      <c r="L1991">
        <v>0</v>
      </c>
      <c r="M1991" t="s">
        <v>2066</v>
      </c>
      <c r="N1991">
        <v>0</v>
      </c>
      <c r="O1991" t="s">
        <v>24</v>
      </c>
      <c r="P1991">
        <v>0</v>
      </c>
      <c r="Q1991">
        <v>724367</v>
      </c>
      <c r="R1991" t="s">
        <v>1111</v>
      </c>
      <c r="S1991" s="1">
        <v>17337</v>
      </c>
      <c r="T1991">
        <v>42.4</v>
      </c>
      <c r="U1991" s="2">
        <v>0</v>
      </c>
      <c r="V1991" s="3">
        <v>0.59</v>
      </c>
      <c r="W1991" s="3">
        <v>0.41</v>
      </c>
      <c r="X1991" t="s">
        <v>2280</v>
      </c>
      <c r="Y1991" t="b">
        <v>0</v>
      </c>
    </row>
    <row r="1992" spans="1:25" x14ac:dyDescent="0.25">
      <c r="A1992" t="s">
        <v>2064</v>
      </c>
      <c r="B1992" t="s">
        <v>2281</v>
      </c>
      <c r="C1992" t="s">
        <v>2066</v>
      </c>
      <c r="D1992">
        <v>1000206</v>
      </c>
      <c r="E1992" t="s">
        <v>2066</v>
      </c>
      <c r="F1992">
        <v>0</v>
      </c>
      <c r="G1992" t="s">
        <v>2066</v>
      </c>
      <c r="H1992">
        <v>0</v>
      </c>
      <c r="I1992" t="s">
        <v>2066</v>
      </c>
      <c r="J1992">
        <v>0</v>
      </c>
      <c r="K1992" t="s">
        <v>2066</v>
      </c>
      <c r="L1992">
        <v>0</v>
      </c>
      <c r="M1992" t="s">
        <v>2066</v>
      </c>
      <c r="N1992">
        <v>0</v>
      </c>
      <c r="O1992" t="s">
        <v>24</v>
      </c>
      <c r="P1992">
        <v>0</v>
      </c>
      <c r="Q1992">
        <v>649073</v>
      </c>
      <c r="R1992" t="s">
        <v>1142</v>
      </c>
      <c r="S1992" s="1">
        <v>1773</v>
      </c>
      <c r="T1992">
        <v>10.199999999999999</v>
      </c>
      <c r="U1992" s="2">
        <v>0</v>
      </c>
      <c r="V1992" s="3">
        <v>0.38</v>
      </c>
      <c r="W1992" s="3">
        <v>0.62</v>
      </c>
      <c r="X1992" t="s">
        <v>2281</v>
      </c>
      <c r="Y1992" t="b">
        <v>0</v>
      </c>
    </row>
    <row r="1993" spans="1:25" x14ac:dyDescent="0.25">
      <c r="A1993" t="s">
        <v>2064</v>
      </c>
      <c r="B1993" t="s">
        <v>2282</v>
      </c>
      <c r="C1993" t="s">
        <v>2066</v>
      </c>
      <c r="D1993">
        <v>1000207</v>
      </c>
      <c r="E1993" t="s">
        <v>2066</v>
      </c>
      <c r="F1993">
        <v>0</v>
      </c>
      <c r="G1993" t="s">
        <v>2066</v>
      </c>
      <c r="H1993">
        <v>0</v>
      </c>
      <c r="I1993" t="s">
        <v>2066</v>
      </c>
      <c r="J1993">
        <v>0</v>
      </c>
      <c r="K1993" t="s">
        <v>2066</v>
      </c>
      <c r="L1993">
        <v>0</v>
      </c>
      <c r="M1993" t="s">
        <v>2066</v>
      </c>
      <c r="N1993">
        <v>0</v>
      </c>
      <c r="O1993" t="s">
        <v>24</v>
      </c>
      <c r="P1993">
        <v>0</v>
      </c>
      <c r="Q1993">
        <v>720471</v>
      </c>
      <c r="R1993" t="s">
        <v>1142</v>
      </c>
      <c r="S1993" s="1">
        <v>2004</v>
      </c>
      <c r="T1993">
        <v>12.8</v>
      </c>
      <c r="U1993" s="2">
        <v>0</v>
      </c>
      <c r="V1993" s="3">
        <v>0.32</v>
      </c>
      <c r="W1993" s="3">
        <v>0.68</v>
      </c>
      <c r="X1993" t="s">
        <v>2282</v>
      </c>
      <c r="Y1993" t="b">
        <v>0</v>
      </c>
    </row>
    <row r="1994" spans="1:25" x14ac:dyDescent="0.25">
      <c r="A1994" t="s">
        <v>2064</v>
      </c>
      <c r="B1994" t="s">
        <v>2283</v>
      </c>
      <c r="C1994" t="s">
        <v>2066</v>
      </c>
      <c r="D1994">
        <v>1000208</v>
      </c>
      <c r="E1994" t="s">
        <v>2066</v>
      </c>
      <c r="F1994">
        <v>0</v>
      </c>
      <c r="G1994" t="s">
        <v>2066</v>
      </c>
      <c r="H1994">
        <v>0</v>
      </c>
      <c r="I1994" t="s">
        <v>2066</v>
      </c>
      <c r="J1994">
        <v>0</v>
      </c>
      <c r="K1994" t="s">
        <v>2066</v>
      </c>
      <c r="L1994">
        <v>0</v>
      </c>
      <c r="M1994" t="s">
        <v>2066</v>
      </c>
      <c r="N1994">
        <v>0</v>
      </c>
      <c r="O1994" t="s">
        <v>24</v>
      </c>
      <c r="P1994">
        <v>0</v>
      </c>
      <c r="Q1994">
        <v>720461</v>
      </c>
      <c r="R1994" t="s">
        <v>1142</v>
      </c>
      <c r="S1994" s="1">
        <v>1125</v>
      </c>
      <c r="T1994">
        <v>7.6</v>
      </c>
      <c r="U1994" s="2">
        <v>0</v>
      </c>
      <c r="V1994" s="3">
        <v>0.76</v>
      </c>
      <c r="W1994" s="3">
        <v>0.24</v>
      </c>
      <c r="X1994" t="s">
        <v>2283</v>
      </c>
      <c r="Y1994" t="b">
        <v>0</v>
      </c>
    </row>
    <row r="1995" spans="1:25" x14ac:dyDescent="0.25">
      <c r="A1995" t="s">
        <v>2064</v>
      </c>
      <c r="B1995" t="s">
        <v>2284</v>
      </c>
      <c r="C1995" t="s">
        <v>2066</v>
      </c>
      <c r="D1995">
        <v>1000209</v>
      </c>
      <c r="E1995" t="s">
        <v>2066</v>
      </c>
      <c r="F1995">
        <v>0</v>
      </c>
      <c r="G1995" t="s">
        <v>2066</v>
      </c>
      <c r="H1995">
        <v>0</v>
      </c>
      <c r="I1995" t="s">
        <v>2066</v>
      </c>
      <c r="J1995">
        <v>0</v>
      </c>
      <c r="K1995" t="s">
        <v>2066</v>
      </c>
      <c r="L1995">
        <v>0</v>
      </c>
      <c r="M1995" t="s">
        <v>2066</v>
      </c>
      <c r="N1995">
        <v>0</v>
      </c>
      <c r="O1995" t="s">
        <v>24</v>
      </c>
      <c r="P1995">
        <v>0</v>
      </c>
      <c r="Q1995">
        <v>725899</v>
      </c>
      <c r="R1995" t="s">
        <v>1142</v>
      </c>
      <c r="S1995">
        <v>350</v>
      </c>
      <c r="T1995">
        <v>11.7</v>
      </c>
      <c r="U1995" s="2">
        <v>0</v>
      </c>
      <c r="V1995" s="3">
        <v>0.74</v>
      </c>
      <c r="W1995" s="3">
        <v>0.26</v>
      </c>
      <c r="X1995" t="s">
        <v>2284</v>
      </c>
      <c r="Y1995" t="b">
        <v>0</v>
      </c>
    </row>
    <row r="1996" spans="1:25" x14ac:dyDescent="0.25">
      <c r="A1996" t="s">
        <v>2064</v>
      </c>
      <c r="B1996" t="s">
        <v>2285</v>
      </c>
      <c r="C1996" t="s">
        <v>2066</v>
      </c>
      <c r="D1996">
        <v>1000210</v>
      </c>
      <c r="E1996" t="s">
        <v>2066</v>
      </c>
      <c r="F1996">
        <v>0</v>
      </c>
      <c r="G1996" t="s">
        <v>2066</v>
      </c>
      <c r="H1996">
        <v>0</v>
      </c>
      <c r="I1996" t="s">
        <v>2066</v>
      </c>
      <c r="J1996">
        <v>0</v>
      </c>
      <c r="K1996" t="s">
        <v>2066</v>
      </c>
      <c r="L1996">
        <v>0</v>
      </c>
      <c r="M1996" t="s">
        <v>2066</v>
      </c>
      <c r="N1996">
        <v>0</v>
      </c>
      <c r="O1996" t="s">
        <v>24</v>
      </c>
      <c r="P1996">
        <v>0</v>
      </c>
      <c r="Q1996">
        <v>725648</v>
      </c>
      <c r="R1996" t="s">
        <v>1142</v>
      </c>
      <c r="S1996" s="1">
        <v>1227</v>
      </c>
      <c r="T1996">
        <v>15.1</v>
      </c>
      <c r="U1996" s="2">
        <v>0</v>
      </c>
      <c r="V1996" s="3">
        <v>0.78</v>
      </c>
      <c r="W1996" s="3">
        <v>0.22</v>
      </c>
      <c r="X1996" t="s">
        <v>2285</v>
      </c>
      <c r="Y1996" t="b">
        <v>0</v>
      </c>
    </row>
    <row r="1997" spans="1:25" x14ac:dyDescent="0.25">
      <c r="A1997" t="s">
        <v>2064</v>
      </c>
      <c r="B1997" t="s">
        <v>2286</v>
      </c>
      <c r="C1997" t="s">
        <v>2066</v>
      </c>
      <c r="D1997">
        <v>1000211</v>
      </c>
      <c r="E1997" t="s">
        <v>2066</v>
      </c>
      <c r="F1997">
        <v>0</v>
      </c>
      <c r="G1997" t="s">
        <v>2066</v>
      </c>
      <c r="H1997">
        <v>0</v>
      </c>
      <c r="I1997" t="s">
        <v>2066</v>
      </c>
      <c r="J1997">
        <v>0</v>
      </c>
      <c r="K1997" t="s">
        <v>2066</v>
      </c>
      <c r="L1997">
        <v>0</v>
      </c>
      <c r="M1997" t="s">
        <v>2066</v>
      </c>
      <c r="N1997">
        <v>0</v>
      </c>
      <c r="O1997" t="s">
        <v>24</v>
      </c>
      <c r="P1997">
        <v>0</v>
      </c>
      <c r="Q1997">
        <v>726047</v>
      </c>
      <c r="R1997" t="s">
        <v>1142</v>
      </c>
      <c r="S1997" s="1">
        <v>1202</v>
      </c>
      <c r="T1997">
        <v>9.8000000000000007</v>
      </c>
      <c r="U1997" s="2">
        <v>0</v>
      </c>
      <c r="V1997" s="3">
        <v>0.5</v>
      </c>
      <c r="W1997" s="3">
        <v>0.5</v>
      </c>
      <c r="X1997" t="s">
        <v>2286</v>
      </c>
      <c r="Y1997" t="b">
        <v>0</v>
      </c>
    </row>
    <row r="1998" spans="1:25" x14ac:dyDescent="0.25">
      <c r="A1998" t="s">
        <v>2064</v>
      </c>
      <c r="B1998" t="s">
        <v>2287</v>
      </c>
      <c r="C1998" t="s">
        <v>2066</v>
      </c>
      <c r="D1998">
        <v>1000212</v>
      </c>
      <c r="E1998" t="s">
        <v>2066</v>
      </c>
      <c r="F1998">
        <v>0</v>
      </c>
      <c r="G1998" t="s">
        <v>2066</v>
      </c>
      <c r="H1998">
        <v>0</v>
      </c>
      <c r="I1998" t="s">
        <v>2066</v>
      </c>
      <c r="J1998">
        <v>0</v>
      </c>
      <c r="K1998" t="s">
        <v>2066</v>
      </c>
      <c r="L1998">
        <v>0</v>
      </c>
      <c r="M1998" t="s">
        <v>2066</v>
      </c>
      <c r="N1998">
        <v>0</v>
      </c>
      <c r="O1998" t="s">
        <v>24</v>
      </c>
      <c r="P1998">
        <v>0</v>
      </c>
      <c r="Q1998">
        <v>725763</v>
      </c>
      <c r="R1998" t="s">
        <v>1142</v>
      </c>
      <c r="S1998">
        <v>606</v>
      </c>
      <c r="T1998">
        <v>16.399999999999999</v>
      </c>
      <c r="U1998" s="2">
        <v>0</v>
      </c>
      <c r="V1998" s="3">
        <v>0.67</v>
      </c>
      <c r="W1998" s="3">
        <v>0.33</v>
      </c>
      <c r="X1998" t="s">
        <v>2287</v>
      </c>
      <c r="Y1998" t="b">
        <v>0</v>
      </c>
    </row>
    <row r="1999" spans="1:25" x14ac:dyDescent="0.25">
      <c r="A1999" t="s">
        <v>2064</v>
      </c>
      <c r="B1999" t="s">
        <v>2288</v>
      </c>
      <c r="C1999" t="s">
        <v>2066</v>
      </c>
      <c r="D1999">
        <v>1000213</v>
      </c>
      <c r="E1999" t="s">
        <v>2066</v>
      </c>
      <c r="F1999">
        <v>0</v>
      </c>
      <c r="G1999" t="s">
        <v>2066</v>
      </c>
      <c r="H1999">
        <v>0</v>
      </c>
      <c r="I1999" t="s">
        <v>2066</v>
      </c>
      <c r="J1999">
        <v>0</v>
      </c>
      <c r="K1999" t="s">
        <v>2066</v>
      </c>
      <c r="L1999">
        <v>0</v>
      </c>
      <c r="M1999" t="s">
        <v>2066</v>
      </c>
      <c r="N1999">
        <v>0</v>
      </c>
      <c r="O1999" t="s">
        <v>24</v>
      </c>
      <c r="P1999">
        <v>0</v>
      </c>
      <c r="Q1999">
        <v>725148</v>
      </c>
      <c r="R1999" t="s">
        <v>1142</v>
      </c>
      <c r="S1999">
        <v>888</v>
      </c>
      <c r="T1999">
        <v>12</v>
      </c>
      <c r="U1999" s="2">
        <v>0</v>
      </c>
      <c r="V1999" s="3">
        <v>0.51</v>
      </c>
      <c r="W1999" s="3">
        <v>0.49</v>
      </c>
      <c r="X1999" t="s">
        <v>2288</v>
      </c>
      <c r="Y1999" t="b">
        <v>0</v>
      </c>
    </row>
    <row r="2000" spans="1:25" x14ac:dyDescent="0.25">
      <c r="A2000" t="s">
        <v>2064</v>
      </c>
      <c r="B2000" t="s">
        <v>2289</v>
      </c>
      <c r="C2000" t="s">
        <v>2066</v>
      </c>
      <c r="D2000">
        <v>1000214</v>
      </c>
      <c r="E2000" t="s">
        <v>2066</v>
      </c>
      <c r="F2000">
        <v>0</v>
      </c>
      <c r="G2000" t="s">
        <v>2066</v>
      </c>
      <c r="H2000">
        <v>0</v>
      </c>
      <c r="I2000" t="s">
        <v>2066</v>
      </c>
      <c r="J2000">
        <v>0</v>
      </c>
      <c r="K2000" t="s">
        <v>2066</v>
      </c>
      <c r="L2000">
        <v>0</v>
      </c>
      <c r="M2000" t="s">
        <v>2066</v>
      </c>
      <c r="N2000">
        <v>0</v>
      </c>
      <c r="O2000" t="s">
        <v>24</v>
      </c>
      <c r="P2000">
        <v>0</v>
      </c>
      <c r="Q2000">
        <v>720467</v>
      </c>
      <c r="R2000" t="s">
        <v>1142</v>
      </c>
      <c r="S2000">
        <v>694</v>
      </c>
      <c r="T2000">
        <v>8.5</v>
      </c>
      <c r="U2000" s="2">
        <v>0</v>
      </c>
      <c r="V2000" s="3">
        <v>0.55000000000000004</v>
      </c>
      <c r="W2000" s="3">
        <v>0.45</v>
      </c>
      <c r="X2000" t="s">
        <v>2289</v>
      </c>
      <c r="Y2000" t="b">
        <v>0</v>
      </c>
    </row>
    <row r="2001" spans="1:25" x14ac:dyDescent="0.25">
      <c r="A2001" t="s">
        <v>2064</v>
      </c>
      <c r="B2001" t="s">
        <v>2290</v>
      </c>
      <c r="C2001" t="s">
        <v>2066</v>
      </c>
      <c r="D2001">
        <v>1000215</v>
      </c>
      <c r="E2001" t="s">
        <v>2066</v>
      </c>
      <c r="F2001">
        <v>0</v>
      </c>
      <c r="G2001" t="s">
        <v>2066</v>
      </c>
      <c r="H2001">
        <v>0</v>
      </c>
      <c r="I2001" t="s">
        <v>2066</v>
      </c>
      <c r="J2001">
        <v>0</v>
      </c>
      <c r="K2001" t="s">
        <v>2066</v>
      </c>
      <c r="L2001">
        <v>0</v>
      </c>
      <c r="M2001" t="s">
        <v>2066</v>
      </c>
      <c r="N2001">
        <v>0</v>
      </c>
      <c r="O2001" t="s">
        <v>24</v>
      </c>
      <c r="P2001">
        <v>0</v>
      </c>
      <c r="Q2001">
        <v>725628</v>
      </c>
      <c r="R2001" t="s">
        <v>1142</v>
      </c>
      <c r="S2001">
        <v>966</v>
      </c>
      <c r="T2001">
        <v>13.4</v>
      </c>
      <c r="U2001" s="2">
        <v>0</v>
      </c>
      <c r="V2001" s="3">
        <v>0.41</v>
      </c>
      <c r="W2001" s="3">
        <v>0.59</v>
      </c>
      <c r="X2001" t="s">
        <v>2290</v>
      </c>
      <c r="Y2001" t="b">
        <v>0</v>
      </c>
    </row>
    <row r="2002" spans="1:25" x14ac:dyDescent="0.25">
      <c r="A2002" t="s">
        <v>2064</v>
      </c>
      <c r="B2002" t="s">
        <v>2291</v>
      </c>
      <c r="C2002" t="s">
        <v>2066</v>
      </c>
      <c r="D2002">
        <v>1000216</v>
      </c>
      <c r="E2002" t="s">
        <v>2066</v>
      </c>
      <c r="F2002">
        <v>0</v>
      </c>
      <c r="G2002" t="s">
        <v>2066</v>
      </c>
      <c r="H2002">
        <v>0</v>
      </c>
      <c r="I2002" t="s">
        <v>2066</v>
      </c>
      <c r="J2002">
        <v>0</v>
      </c>
      <c r="K2002" t="s">
        <v>2066</v>
      </c>
      <c r="L2002">
        <v>0</v>
      </c>
      <c r="M2002" t="s">
        <v>2066</v>
      </c>
      <c r="N2002">
        <v>0</v>
      </c>
      <c r="O2002" t="s">
        <v>24</v>
      </c>
      <c r="P2002">
        <v>0</v>
      </c>
      <c r="Q2002">
        <v>725539</v>
      </c>
      <c r="R2002" t="s">
        <v>1142</v>
      </c>
      <c r="S2002">
        <v>307</v>
      </c>
      <c r="T2002">
        <v>6.5</v>
      </c>
      <c r="U2002" s="2">
        <v>0</v>
      </c>
      <c r="V2002" s="3">
        <v>1</v>
      </c>
      <c r="W2002" s="3">
        <v>0</v>
      </c>
      <c r="X2002" t="s">
        <v>2291</v>
      </c>
      <c r="Y2002" t="b">
        <v>0</v>
      </c>
    </row>
    <row r="2003" spans="1:25" x14ac:dyDescent="0.25">
      <c r="A2003" t="s">
        <v>2064</v>
      </c>
      <c r="B2003" t="s">
        <v>2292</v>
      </c>
      <c r="C2003" t="s">
        <v>2066</v>
      </c>
      <c r="D2003">
        <v>1000217</v>
      </c>
      <c r="E2003" t="s">
        <v>2066</v>
      </c>
      <c r="F2003">
        <v>0</v>
      </c>
      <c r="G2003" t="s">
        <v>2066</v>
      </c>
      <c r="H2003">
        <v>0</v>
      </c>
      <c r="I2003" t="s">
        <v>2066</v>
      </c>
      <c r="J2003">
        <v>0</v>
      </c>
      <c r="K2003" t="s">
        <v>2066</v>
      </c>
      <c r="L2003">
        <v>0</v>
      </c>
      <c r="M2003" t="s">
        <v>2066</v>
      </c>
      <c r="N2003">
        <v>0</v>
      </c>
      <c r="O2003" t="s">
        <v>24</v>
      </c>
      <c r="P2003">
        <v>0</v>
      </c>
      <c r="Q2003">
        <v>725797</v>
      </c>
      <c r="R2003" t="s">
        <v>1142</v>
      </c>
      <c r="S2003" s="1">
        <v>5345</v>
      </c>
      <c r="T2003">
        <v>15.1</v>
      </c>
      <c r="U2003" s="2">
        <v>0</v>
      </c>
      <c r="V2003" s="3">
        <v>0.91</v>
      </c>
      <c r="W2003" s="3">
        <v>0.09</v>
      </c>
      <c r="X2003" t="s">
        <v>2292</v>
      </c>
      <c r="Y2003" t="b">
        <v>0</v>
      </c>
    </row>
    <row r="2004" spans="1:25" x14ac:dyDescent="0.25">
      <c r="A2004" t="s">
        <v>2064</v>
      </c>
      <c r="B2004" t="s">
        <v>2293</v>
      </c>
      <c r="C2004" t="s">
        <v>2066</v>
      </c>
      <c r="D2004">
        <v>1000218</v>
      </c>
      <c r="E2004" t="s">
        <v>2066</v>
      </c>
      <c r="F2004">
        <v>0</v>
      </c>
      <c r="G2004" t="s">
        <v>2066</v>
      </c>
      <c r="H2004">
        <v>0</v>
      </c>
      <c r="I2004" t="s">
        <v>2066</v>
      </c>
      <c r="J2004">
        <v>0</v>
      </c>
      <c r="K2004" t="s">
        <v>2066</v>
      </c>
      <c r="L2004">
        <v>0</v>
      </c>
      <c r="M2004" t="s">
        <v>2066</v>
      </c>
      <c r="N2004">
        <v>0</v>
      </c>
      <c r="O2004" t="s">
        <v>24</v>
      </c>
      <c r="P2004">
        <v>0</v>
      </c>
      <c r="Q2004">
        <v>724955</v>
      </c>
      <c r="R2004" t="s">
        <v>1142</v>
      </c>
      <c r="S2004" s="1">
        <v>3886</v>
      </c>
      <c r="T2004">
        <v>14.3</v>
      </c>
      <c r="U2004" s="2">
        <v>0</v>
      </c>
      <c r="V2004" s="3">
        <v>0.93</v>
      </c>
      <c r="W2004" s="3">
        <v>7.0000000000000007E-2</v>
      </c>
      <c r="X2004" t="s">
        <v>2293</v>
      </c>
      <c r="Y2004" t="b">
        <v>0</v>
      </c>
    </row>
    <row r="2005" spans="1:25" x14ac:dyDescent="0.25">
      <c r="A2005" t="s">
        <v>2064</v>
      </c>
      <c r="B2005" t="s">
        <v>2294</v>
      </c>
      <c r="C2005" t="s">
        <v>2066</v>
      </c>
      <c r="D2005">
        <v>1000219</v>
      </c>
      <c r="E2005" t="s">
        <v>2066</v>
      </c>
      <c r="F2005">
        <v>0</v>
      </c>
      <c r="G2005" t="s">
        <v>2066</v>
      </c>
      <c r="H2005">
        <v>0</v>
      </c>
      <c r="I2005" t="s">
        <v>2066</v>
      </c>
      <c r="J2005">
        <v>0</v>
      </c>
      <c r="K2005" t="s">
        <v>2066</v>
      </c>
      <c r="L2005">
        <v>0</v>
      </c>
      <c r="M2005" t="s">
        <v>2066</v>
      </c>
      <c r="N2005">
        <v>0</v>
      </c>
      <c r="O2005" t="s">
        <v>24</v>
      </c>
      <c r="P2005">
        <v>0</v>
      </c>
      <c r="Q2005">
        <v>710811</v>
      </c>
      <c r="R2005" t="s">
        <v>1142</v>
      </c>
      <c r="S2005" s="1">
        <v>3251</v>
      </c>
      <c r="T2005">
        <v>10.1</v>
      </c>
      <c r="U2005" s="2">
        <v>0</v>
      </c>
      <c r="V2005" s="3">
        <v>0.84</v>
      </c>
      <c r="W2005" s="3">
        <v>0.16</v>
      </c>
      <c r="X2005" t="s">
        <v>2294</v>
      </c>
      <c r="Y2005" t="b">
        <v>0</v>
      </c>
    </row>
    <row r="2006" spans="1:25" x14ac:dyDescent="0.25">
      <c r="A2006" t="s">
        <v>2064</v>
      </c>
      <c r="B2006" t="s">
        <v>2295</v>
      </c>
      <c r="C2006" t="s">
        <v>2066</v>
      </c>
      <c r="D2006">
        <v>1000220</v>
      </c>
      <c r="E2006" t="s">
        <v>2066</v>
      </c>
      <c r="F2006">
        <v>0</v>
      </c>
      <c r="G2006" t="s">
        <v>2066</v>
      </c>
      <c r="H2006">
        <v>0</v>
      </c>
      <c r="I2006" t="s">
        <v>2066</v>
      </c>
      <c r="J2006">
        <v>0</v>
      </c>
      <c r="K2006" t="s">
        <v>2066</v>
      </c>
      <c r="L2006">
        <v>0</v>
      </c>
      <c r="M2006" t="s">
        <v>2066</v>
      </c>
      <c r="N2006">
        <v>0</v>
      </c>
      <c r="O2006" t="s">
        <v>24</v>
      </c>
      <c r="P2006">
        <v>0</v>
      </c>
      <c r="Q2006">
        <v>725963</v>
      </c>
      <c r="R2006" t="s">
        <v>1142</v>
      </c>
      <c r="S2006" s="1">
        <v>2675</v>
      </c>
      <c r="T2006">
        <v>17.399999999999999</v>
      </c>
      <c r="U2006" s="2">
        <v>0</v>
      </c>
      <c r="V2006" s="3">
        <v>0.77</v>
      </c>
      <c r="W2006" s="3">
        <v>0.23</v>
      </c>
      <c r="X2006" t="s">
        <v>2295</v>
      </c>
      <c r="Y2006" t="b">
        <v>0</v>
      </c>
    </row>
    <row r="2007" spans="1:25" x14ac:dyDescent="0.25">
      <c r="A2007" t="s">
        <v>2064</v>
      </c>
      <c r="B2007" t="s">
        <v>2296</v>
      </c>
      <c r="C2007" t="s">
        <v>2066</v>
      </c>
      <c r="D2007">
        <v>1000221</v>
      </c>
      <c r="E2007" t="s">
        <v>2066</v>
      </c>
      <c r="F2007">
        <v>0</v>
      </c>
      <c r="G2007" t="s">
        <v>2066</v>
      </c>
      <c r="H2007">
        <v>0</v>
      </c>
      <c r="I2007" t="s">
        <v>2066</v>
      </c>
      <c r="J2007">
        <v>0</v>
      </c>
      <c r="K2007" t="s">
        <v>2066</v>
      </c>
      <c r="L2007">
        <v>0</v>
      </c>
      <c r="M2007" t="s">
        <v>2066</v>
      </c>
      <c r="N2007">
        <v>0</v>
      </c>
      <c r="O2007" t="s">
        <v>24</v>
      </c>
      <c r="P2007">
        <v>0</v>
      </c>
      <c r="Q2007">
        <v>726014</v>
      </c>
      <c r="R2007" t="s">
        <v>1142</v>
      </c>
      <c r="S2007">
        <v>626</v>
      </c>
      <c r="T2007">
        <v>10.6</v>
      </c>
      <c r="U2007" t="s">
        <v>2297</v>
      </c>
      <c r="V2007" s="3">
        <v>0.92</v>
      </c>
      <c r="W2007" s="3">
        <v>0.08</v>
      </c>
      <c r="X2007" t="s">
        <v>2296</v>
      </c>
      <c r="Y2007" t="b">
        <v>0</v>
      </c>
    </row>
    <row r="2008" spans="1:25" x14ac:dyDescent="0.25">
      <c r="A2008" t="s">
        <v>2064</v>
      </c>
      <c r="B2008" t="s">
        <v>2298</v>
      </c>
      <c r="C2008" t="s">
        <v>2066</v>
      </c>
      <c r="D2008">
        <v>1000222</v>
      </c>
      <c r="E2008" t="s">
        <v>2066</v>
      </c>
      <c r="F2008">
        <v>0</v>
      </c>
      <c r="G2008" t="s">
        <v>2066</v>
      </c>
      <c r="H2008">
        <v>0</v>
      </c>
      <c r="I2008" t="s">
        <v>2066</v>
      </c>
      <c r="J2008">
        <v>0</v>
      </c>
      <c r="K2008" t="s">
        <v>2066</v>
      </c>
      <c r="L2008">
        <v>0</v>
      </c>
      <c r="M2008" t="s">
        <v>2066</v>
      </c>
      <c r="N2008">
        <v>0</v>
      </c>
      <c r="O2008" t="s">
        <v>24</v>
      </c>
      <c r="P2008">
        <v>0</v>
      </c>
      <c r="Q2008">
        <v>721071</v>
      </c>
      <c r="R2008" t="s">
        <v>1142</v>
      </c>
      <c r="S2008" s="1">
        <v>1386</v>
      </c>
      <c r="T2008">
        <v>10.3</v>
      </c>
      <c r="U2008" s="2">
        <v>0</v>
      </c>
      <c r="V2008" s="3">
        <v>0.65</v>
      </c>
      <c r="W2008" s="3">
        <v>0.35</v>
      </c>
      <c r="X2008" t="s">
        <v>2298</v>
      </c>
      <c r="Y2008" t="b">
        <v>0</v>
      </c>
    </row>
    <row r="2009" spans="1:25" x14ac:dyDescent="0.25">
      <c r="A2009" t="s">
        <v>2064</v>
      </c>
      <c r="B2009" t="s">
        <v>2299</v>
      </c>
      <c r="C2009" t="s">
        <v>2066</v>
      </c>
      <c r="D2009">
        <v>1000223</v>
      </c>
      <c r="E2009" t="s">
        <v>2066</v>
      </c>
      <c r="F2009">
        <v>0</v>
      </c>
      <c r="G2009" t="s">
        <v>2066</v>
      </c>
      <c r="H2009">
        <v>0</v>
      </c>
      <c r="I2009" t="s">
        <v>2066</v>
      </c>
      <c r="J2009">
        <v>0</v>
      </c>
      <c r="K2009" t="s">
        <v>2066</v>
      </c>
      <c r="L2009">
        <v>0</v>
      </c>
      <c r="M2009" t="s">
        <v>2066</v>
      </c>
      <c r="N2009">
        <v>0</v>
      </c>
      <c r="O2009" t="s">
        <v>24</v>
      </c>
      <c r="P2009">
        <v>0</v>
      </c>
      <c r="Q2009">
        <v>725245</v>
      </c>
      <c r="R2009" t="s">
        <v>1142</v>
      </c>
      <c r="S2009">
        <v>786</v>
      </c>
      <c r="T2009">
        <v>15.1</v>
      </c>
      <c r="U2009" s="2">
        <v>0</v>
      </c>
      <c r="V2009" s="3">
        <v>0.81</v>
      </c>
      <c r="W2009" s="3">
        <v>0.19</v>
      </c>
      <c r="X2009" t="s">
        <v>2299</v>
      </c>
      <c r="Y2009" t="b">
        <v>0</v>
      </c>
    </row>
    <row r="2010" spans="1:25" x14ac:dyDescent="0.25">
      <c r="A2010" t="s">
        <v>2064</v>
      </c>
      <c r="B2010" t="s">
        <v>2300</v>
      </c>
      <c r="C2010" t="s">
        <v>2066</v>
      </c>
      <c r="D2010">
        <v>1000224</v>
      </c>
      <c r="E2010" t="s">
        <v>2066</v>
      </c>
      <c r="F2010">
        <v>0</v>
      </c>
      <c r="G2010" t="s">
        <v>2066</v>
      </c>
      <c r="H2010">
        <v>0</v>
      </c>
      <c r="I2010" t="s">
        <v>2066</v>
      </c>
      <c r="J2010">
        <v>0</v>
      </c>
      <c r="K2010" t="s">
        <v>2066</v>
      </c>
      <c r="L2010">
        <v>0</v>
      </c>
      <c r="M2010" t="s">
        <v>2066</v>
      </c>
      <c r="N2010">
        <v>0</v>
      </c>
      <c r="O2010" t="s">
        <v>24</v>
      </c>
      <c r="P2010">
        <v>0</v>
      </c>
      <c r="Q2010">
        <v>725074</v>
      </c>
      <c r="R2010" t="s">
        <v>1142</v>
      </c>
      <c r="S2010">
        <v>899</v>
      </c>
      <c r="T2010">
        <v>17.600000000000001</v>
      </c>
      <c r="U2010" s="2">
        <v>0</v>
      </c>
      <c r="V2010" s="3">
        <v>0.34</v>
      </c>
      <c r="W2010" s="3">
        <v>0.66</v>
      </c>
      <c r="X2010" t="s">
        <v>2300</v>
      </c>
      <c r="Y2010" t="b">
        <v>0</v>
      </c>
    </row>
    <row r="2011" spans="1:25" x14ac:dyDescent="0.25">
      <c r="A2011" t="s">
        <v>2064</v>
      </c>
      <c r="B2011" t="s">
        <v>2301</v>
      </c>
      <c r="C2011" t="s">
        <v>2066</v>
      </c>
      <c r="D2011">
        <v>1000225</v>
      </c>
      <c r="E2011" t="s">
        <v>2066</v>
      </c>
      <c r="F2011">
        <v>0</v>
      </c>
      <c r="G2011" t="s">
        <v>2066</v>
      </c>
      <c r="H2011">
        <v>0</v>
      </c>
      <c r="I2011" t="s">
        <v>2066</v>
      </c>
      <c r="J2011">
        <v>0</v>
      </c>
      <c r="K2011" t="s">
        <v>2066</v>
      </c>
      <c r="L2011">
        <v>0</v>
      </c>
      <c r="M2011" t="s">
        <v>2066</v>
      </c>
      <c r="N2011">
        <v>0</v>
      </c>
      <c r="O2011" t="s">
        <v>24</v>
      </c>
      <c r="P2011">
        <v>0</v>
      </c>
      <c r="Q2011">
        <v>725995</v>
      </c>
      <c r="R2011" t="s">
        <v>1142</v>
      </c>
      <c r="S2011">
        <v>801</v>
      </c>
      <c r="T2011">
        <v>8.8000000000000007</v>
      </c>
      <c r="U2011" s="2">
        <v>0</v>
      </c>
      <c r="V2011" s="3">
        <v>0.45</v>
      </c>
      <c r="W2011" s="3">
        <v>0.55000000000000004</v>
      </c>
      <c r="X2011" t="s">
        <v>2301</v>
      </c>
      <c r="Y2011" t="b">
        <v>0</v>
      </c>
    </row>
    <row r="2012" spans="1:25" x14ac:dyDescent="0.25">
      <c r="A2012" t="s">
        <v>2064</v>
      </c>
      <c r="B2012" t="s">
        <v>2302</v>
      </c>
      <c r="C2012" t="s">
        <v>2066</v>
      </c>
      <c r="D2012">
        <v>1000226</v>
      </c>
      <c r="E2012" t="s">
        <v>2066</v>
      </c>
      <c r="F2012">
        <v>0</v>
      </c>
      <c r="G2012" t="s">
        <v>2066</v>
      </c>
      <c r="H2012">
        <v>0</v>
      </c>
      <c r="I2012" t="s">
        <v>2066</v>
      </c>
      <c r="J2012">
        <v>0</v>
      </c>
      <c r="K2012" t="s">
        <v>2066</v>
      </c>
      <c r="L2012">
        <v>0</v>
      </c>
      <c r="M2012" t="s">
        <v>2066</v>
      </c>
      <c r="N2012">
        <v>0</v>
      </c>
      <c r="O2012" t="s">
        <v>24</v>
      </c>
      <c r="P2012">
        <v>0</v>
      </c>
      <c r="Q2012">
        <v>725147</v>
      </c>
      <c r="R2012" t="s">
        <v>1142</v>
      </c>
      <c r="S2012">
        <v>493</v>
      </c>
      <c r="T2012">
        <v>14.1</v>
      </c>
      <c r="U2012" s="2">
        <v>0</v>
      </c>
      <c r="V2012" s="3">
        <v>0.83</v>
      </c>
      <c r="W2012" s="3">
        <v>0.17</v>
      </c>
      <c r="X2012" t="s">
        <v>2302</v>
      </c>
      <c r="Y2012" t="b">
        <v>0</v>
      </c>
    </row>
    <row r="2013" spans="1:25" x14ac:dyDescent="0.25">
      <c r="A2013" t="s">
        <v>2064</v>
      </c>
      <c r="B2013" t="s">
        <v>2303</v>
      </c>
      <c r="C2013" t="s">
        <v>2066</v>
      </c>
      <c r="D2013">
        <v>1000227</v>
      </c>
      <c r="E2013" t="s">
        <v>2066</v>
      </c>
      <c r="F2013">
        <v>0</v>
      </c>
      <c r="G2013" t="s">
        <v>2066</v>
      </c>
      <c r="H2013">
        <v>0</v>
      </c>
      <c r="I2013" t="s">
        <v>2066</v>
      </c>
      <c r="J2013">
        <v>0</v>
      </c>
      <c r="K2013" t="s">
        <v>2066</v>
      </c>
      <c r="L2013">
        <v>0</v>
      </c>
      <c r="M2013" t="s">
        <v>2066</v>
      </c>
      <c r="N2013">
        <v>0</v>
      </c>
      <c r="O2013" t="s">
        <v>24</v>
      </c>
      <c r="P2013">
        <v>0</v>
      </c>
      <c r="Q2013">
        <v>725436</v>
      </c>
      <c r="R2013" t="s">
        <v>1142</v>
      </c>
      <c r="S2013">
        <v>520</v>
      </c>
      <c r="T2013">
        <v>17.3</v>
      </c>
      <c r="U2013" s="2">
        <v>0</v>
      </c>
      <c r="V2013" s="3" t="s">
        <v>2857</v>
      </c>
      <c r="W2013" s="3" t="s">
        <v>2857</v>
      </c>
      <c r="X2013" t="s">
        <v>2303</v>
      </c>
      <c r="Y2013" t="b">
        <v>0</v>
      </c>
    </row>
    <row r="2014" spans="1:25" x14ac:dyDescent="0.25">
      <c r="A2014" t="s">
        <v>2064</v>
      </c>
      <c r="B2014" t="s">
        <v>2304</v>
      </c>
      <c r="C2014" t="s">
        <v>2066</v>
      </c>
      <c r="D2014">
        <v>1000228</v>
      </c>
      <c r="E2014" t="s">
        <v>2066</v>
      </c>
      <c r="F2014">
        <v>0</v>
      </c>
      <c r="G2014" t="s">
        <v>2066</v>
      </c>
      <c r="H2014">
        <v>0</v>
      </c>
      <c r="I2014" t="s">
        <v>2066</v>
      </c>
      <c r="J2014">
        <v>0</v>
      </c>
      <c r="K2014" t="s">
        <v>2066</v>
      </c>
      <c r="L2014">
        <v>0</v>
      </c>
      <c r="M2014" t="s">
        <v>2066</v>
      </c>
      <c r="N2014">
        <v>0</v>
      </c>
      <c r="O2014" t="s">
        <v>24</v>
      </c>
      <c r="P2014">
        <v>0</v>
      </c>
      <c r="Q2014">
        <v>131555</v>
      </c>
      <c r="R2014" t="s">
        <v>1472</v>
      </c>
      <c r="S2014" s="1">
        <v>7899</v>
      </c>
      <c r="T2014">
        <v>36.4</v>
      </c>
      <c r="U2014" s="2">
        <v>0.04</v>
      </c>
      <c r="V2014" s="3">
        <v>0.6</v>
      </c>
      <c r="W2014" s="3">
        <v>0.4</v>
      </c>
      <c r="X2014" t="s">
        <v>2304</v>
      </c>
      <c r="Y2014" t="b">
        <v>0</v>
      </c>
    </row>
    <row r="2015" spans="1:25" x14ac:dyDescent="0.25">
      <c r="A2015" t="s">
        <v>2064</v>
      </c>
      <c r="B2015" t="s">
        <v>2305</v>
      </c>
      <c r="C2015" t="s">
        <v>2066</v>
      </c>
      <c r="D2015">
        <v>1000229</v>
      </c>
      <c r="E2015" t="s">
        <v>2066</v>
      </c>
      <c r="F2015">
        <v>0</v>
      </c>
      <c r="G2015" t="s">
        <v>2066</v>
      </c>
      <c r="H2015">
        <v>0</v>
      </c>
      <c r="I2015" t="s">
        <v>2066</v>
      </c>
      <c r="J2015">
        <v>0</v>
      </c>
      <c r="K2015" t="s">
        <v>2066</v>
      </c>
      <c r="L2015">
        <v>0</v>
      </c>
      <c r="M2015" t="s">
        <v>2066</v>
      </c>
      <c r="N2015">
        <v>0</v>
      </c>
      <c r="O2015" t="s">
        <v>24</v>
      </c>
      <c r="P2015">
        <v>0</v>
      </c>
      <c r="Q2015">
        <v>695653</v>
      </c>
      <c r="R2015" t="s">
        <v>942</v>
      </c>
      <c r="S2015" s="1">
        <v>3031</v>
      </c>
      <c r="T2015">
        <v>15.4</v>
      </c>
      <c r="U2015" s="2">
        <v>0</v>
      </c>
      <c r="V2015" s="3">
        <v>0.51</v>
      </c>
      <c r="W2015" s="3">
        <v>0.49</v>
      </c>
      <c r="X2015" t="s">
        <v>2305</v>
      </c>
      <c r="Y2015" t="b">
        <v>0</v>
      </c>
    </row>
    <row r="2016" spans="1:25" x14ac:dyDescent="0.25">
      <c r="A2016" t="s">
        <v>2064</v>
      </c>
      <c r="B2016" t="s">
        <v>2306</v>
      </c>
      <c r="C2016" t="s">
        <v>2066</v>
      </c>
      <c r="D2016">
        <v>1000230</v>
      </c>
      <c r="E2016" t="s">
        <v>2066</v>
      </c>
      <c r="F2016">
        <v>0</v>
      </c>
      <c r="G2016" t="s">
        <v>2066</v>
      </c>
      <c r="H2016">
        <v>0</v>
      </c>
      <c r="I2016" t="s">
        <v>2066</v>
      </c>
      <c r="J2016">
        <v>0</v>
      </c>
      <c r="K2016" t="s">
        <v>2066</v>
      </c>
      <c r="L2016">
        <v>0</v>
      </c>
      <c r="M2016" t="s">
        <v>2066</v>
      </c>
      <c r="N2016">
        <v>0</v>
      </c>
      <c r="O2016" t="s">
        <v>24</v>
      </c>
      <c r="P2016">
        <v>0</v>
      </c>
      <c r="Q2016">
        <v>723047</v>
      </c>
      <c r="R2016" t="s">
        <v>942</v>
      </c>
      <c r="S2016">
        <v>775</v>
      </c>
      <c r="T2016">
        <v>9.9</v>
      </c>
      <c r="U2016" s="2">
        <v>0</v>
      </c>
      <c r="V2016" s="3">
        <v>0.6</v>
      </c>
      <c r="W2016" s="3">
        <v>0.4</v>
      </c>
      <c r="X2016" t="s">
        <v>2306</v>
      </c>
      <c r="Y2016" t="b">
        <v>0</v>
      </c>
    </row>
    <row r="2017" spans="1:25" x14ac:dyDescent="0.25">
      <c r="A2017" t="s">
        <v>2064</v>
      </c>
      <c r="B2017" t="s">
        <v>2307</v>
      </c>
      <c r="C2017" t="s">
        <v>2066</v>
      </c>
      <c r="D2017">
        <v>1000231</v>
      </c>
      <c r="E2017" t="s">
        <v>2066</v>
      </c>
      <c r="F2017">
        <v>0</v>
      </c>
      <c r="G2017" t="s">
        <v>2066</v>
      </c>
      <c r="H2017">
        <v>0</v>
      </c>
      <c r="I2017" t="s">
        <v>2066</v>
      </c>
      <c r="J2017">
        <v>0</v>
      </c>
      <c r="K2017" t="s">
        <v>2066</v>
      </c>
      <c r="L2017">
        <v>0</v>
      </c>
      <c r="M2017" t="s">
        <v>2066</v>
      </c>
      <c r="N2017">
        <v>0</v>
      </c>
      <c r="O2017" t="s">
        <v>24</v>
      </c>
      <c r="P2017">
        <v>0</v>
      </c>
      <c r="Q2017">
        <v>622560</v>
      </c>
      <c r="R2017" t="s">
        <v>298</v>
      </c>
      <c r="S2017" s="1">
        <v>1070</v>
      </c>
      <c r="T2017">
        <v>11.6</v>
      </c>
      <c r="U2017" s="2">
        <v>0.34</v>
      </c>
      <c r="V2017" s="3">
        <v>0.99</v>
      </c>
      <c r="W2017" s="3">
        <v>0.01</v>
      </c>
      <c r="X2017" t="s">
        <v>2307</v>
      </c>
      <c r="Y2017" t="b">
        <v>0</v>
      </c>
    </row>
    <row r="2018" spans="1:25" x14ac:dyDescent="0.25">
      <c r="A2018" t="s">
        <v>2064</v>
      </c>
      <c r="B2018" t="s">
        <v>2308</v>
      </c>
      <c r="C2018" t="s">
        <v>2066</v>
      </c>
      <c r="D2018">
        <v>1000232</v>
      </c>
      <c r="E2018" t="s">
        <v>2066</v>
      </c>
      <c r="F2018">
        <v>0</v>
      </c>
      <c r="G2018" t="s">
        <v>2066</v>
      </c>
      <c r="H2018">
        <v>0</v>
      </c>
      <c r="I2018" t="s">
        <v>2066</v>
      </c>
      <c r="J2018">
        <v>0</v>
      </c>
      <c r="K2018" t="s">
        <v>2066</v>
      </c>
      <c r="L2018">
        <v>0</v>
      </c>
      <c r="M2018" t="s">
        <v>2066</v>
      </c>
      <c r="N2018">
        <v>0</v>
      </c>
      <c r="O2018" t="s">
        <v>24</v>
      </c>
      <c r="P2018">
        <v>0</v>
      </c>
      <c r="Q2018">
        <v>719908</v>
      </c>
      <c r="R2018" t="s">
        <v>1487</v>
      </c>
      <c r="S2018" s="1">
        <v>26399</v>
      </c>
      <c r="T2018">
        <v>55.1</v>
      </c>
      <c r="U2018" s="2">
        <v>0.01</v>
      </c>
      <c r="V2018" s="3">
        <v>0.36</v>
      </c>
      <c r="W2018" s="3">
        <v>0.64</v>
      </c>
      <c r="X2018" t="s">
        <v>2308</v>
      </c>
      <c r="Y2018" t="b">
        <v>0</v>
      </c>
    </row>
    <row r="2019" spans="1:25" x14ac:dyDescent="0.25">
      <c r="A2019" t="s">
        <v>2064</v>
      </c>
      <c r="B2019" t="s">
        <v>2309</v>
      </c>
      <c r="C2019" t="s">
        <v>2066</v>
      </c>
      <c r="D2019">
        <v>1000233</v>
      </c>
      <c r="E2019" t="s">
        <v>2066</v>
      </c>
      <c r="F2019">
        <v>0</v>
      </c>
      <c r="G2019" t="s">
        <v>2066</v>
      </c>
      <c r="H2019">
        <v>0</v>
      </c>
      <c r="I2019" t="s">
        <v>2066</v>
      </c>
      <c r="J2019">
        <v>0</v>
      </c>
      <c r="K2019" t="s">
        <v>2066</v>
      </c>
      <c r="L2019">
        <v>0</v>
      </c>
      <c r="M2019" t="s">
        <v>2066</v>
      </c>
      <c r="N2019">
        <v>0</v>
      </c>
      <c r="O2019" t="s">
        <v>24</v>
      </c>
      <c r="P2019">
        <v>0</v>
      </c>
      <c r="Q2019">
        <v>715318</v>
      </c>
      <c r="R2019" t="s">
        <v>746</v>
      </c>
      <c r="S2019" s="1">
        <v>6152</v>
      </c>
      <c r="T2019">
        <v>13</v>
      </c>
      <c r="U2019" s="2">
        <v>0.02</v>
      </c>
      <c r="V2019" s="3">
        <v>0.4</v>
      </c>
      <c r="W2019" s="3">
        <v>0.6</v>
      </c>
      <c r="X2019" t="s">
        <v>2309</v>
      </c>
      <c r="Y2019" t="b">
        <v>0</v>
      </c>
    </row>
    <row r="2020" spans="1:25" x14ac:dyDescent="0.25">
      <c r="A2020" t="s">
        <v>2064</v>
      </c>
      <c r="B2020" t="s">
        <v>2310</v>
      </c>
      <c r="C2020" t="s">
        <v>2066</v>
      </c>
      <c r="D2020">
        <v>1000234</v>
      </c>
      <c r="E2020" t="s">
        <v>2066</v>
      </c>
      <c r="F2020">
        <v>0</v>
      </c>
      <c r="G2020" t="s">
        <v>2066</v>
      </c>
      <c r="H2020">
        <v>0</v>
      </c>
      <c r="I2020" t="s">
        <v>2066</v>
      </c>
      <c r="J2020">
        <v>0</v>
      </c>
      <c r="K2020" t="s">
        <v>2066</v>
      </c>
      <c r="L2020">
        <v>0</v>
      </c>
      <c r="M2020" t="s">
        <v>2066</v>
      </c>
      <c r="N2020">
        <v>0</v>
      </c>
      <c r="O2020" t="s">
        <v>24</v>
      </c>
      <c r="P2020">
        <v>0</v>
      </c>
      <c r="Q2020">
        <v>720653</v>
      </c>
      <c r="R2020" t="s">
        <v>942</v>
      </c>
      <c r="S2020" s="1">
        <v>1458</v>
      </c>
      <c r="T2020">
        <v>9.6</v>
      </c>
      <c r="U2020" s="2">
        <v>0</v>
      </c>
      <c r="V2020" s="3">
        <v>0.45</v>
      </c>
      <c r="W2020" s="3">
        <v>0.55000000000000004</v>
      </c>
      <c r="X2020" t="s">
        <v>2310</v>
      </c>
      <c r="Y2020" t="b">
        <v>0</v>
      </c>
    </row>
    <row r="2021" spans="1:25" x14ac:dyDescent="0.25">
      <c r="A2021" t="s">
        <v>2064</v>
      </c>
      <c r="B2021" t="s">
        <v>2311</v>
      </c>
      <c r="C2021" t="s">
        <v>2066</v>
      </c>
      <c r="D2021">
        <v>1000235</v>
      </c>
      <c r="E2021" t="s">
        <v>2066</v>
      </c>
      <c r="F2021">
        <v>0</v>
      </c>
      <c r="G2021" t="s">
        <v>2066</v>
      </c>
      <c r="H2021">
        <v>0</v>
      </c>
      <c r="I2021" t="s">
        <v>2066</v>
      </c>
      <c r="J2021">
        <v>0</v>
      </c>
      <c r="K2021" t="s">
        <v>2066</v>
      </c>
      <c r="L2021">
        <v>0</v>
      </c>
      <c r="M2021" t="s">
        <v>2066</v>
      </c>
      <c r="N2021">
        <v>0</v>
      </c>
      <c r="O2021" t="s">
        <v>24</v>
      </c>
      <c r="P2021">
        <v>0</v>
      </c>
      <c r="Q2021">
        <v>710823</v>
      </c>
      <c r="R2021" t="s">
        <v>1142</v>
      </c>
      <c r="S2021" s="1">
        <v>27370</v>
      </c>
      <c r="T2021">
        <v>33.299999999999997</v>
      </c>
      <c r="U2021" s="2">
        <v>0</v>
      </c>
      <c r="V2021" s="3">
        <v>0.56999999999999995</v>
      </c>
      <c r="W2021" s="3">
        <v>0.43</v>
      </c>
      <c r="X2021" t="s">
        <v>2311</v>
      </c>
      <c r="Y2021" t="b">
        <v>0</v>
      </c>
    </row>
    <row r="2022" spans="1:25" x14ac:dyDescent="0.25">
      <c r="A2022" t="s">
        <v>2064</v>
      </c>
      <c r="B2022" t="s">
        <v>2312</v>
      </c>
      <c r="C2022" t="s">
        <v>2066</v>
      </c>
      <c r="D2022">
        <v>1000236</v>
      </c>
      <c r="E2022" t="s">
        <v>2066</v>
      </c>
      <c r="F2022">
        <v>0</v>
      </c>
      <c r="G2022" t="s">
        <v>2066</v>
      </c>
      <c r="H2022">
        <v>0</v>
      </c>
      <c r="I2022" t="s">
        <v>2066</v>
      </c>
      <c r="J2022">
        <v>0</v>
      </c>
      <c r="K2022" t="s">
        <v>2066</v>
      </c>
      <c r="L2022">
        <v>0</v>
      </c>
      <c r="M2022" t="s">
        <v>2066</v>
      </c>
      <c r="N2022">
        <v>0</v>
      </c>
      <c r="O2022" t="s">
        <v>24</v>
      </c>
      <c r="P2022">
        <v>0</v>
      </c>
      <c r="Q2022">
        <v>725649</v>
      </c>
      <c r="R2022" t="s">
        <v>1142</v>
      </c>
      <c r="S2022" s="1">
        <v>5538</v>
      </c>
      <c r="T2022">
        <v>19.600000000000001</v>
      </c>
      <c r="U2022" s="2">
        <v>0</v>
      </c>
      <c r="V2022" s="3">
        <v>0.73</v>
      </c>
      <c r="W2022" s="3">
        <v>0.27</v>
      </c>
      <c r="X2022" t="s">
        <v>2312</v>
      </c>
      <c r="Y2022" t="b">
        <v>0</v>
      </c>
    </row>
    <row r="2023" spans="1:25" x14ac:dyDescent="0.25">
      <c r="A2023" t="s">
        <v>2064</v>
      </c>
      <c r="B2023" t="s">
        <v>2313</v>
      </c>
      <c r="C2023" t="s">
        <v>2066</v>
      </c>
      <c r="D2023">
        <v>1000237</v>
      </c>
      <c r="E2023" t="s">
        <v>2066</v>
      </c>
      <c r="F2023">
        <v>0</v>
      </c>
      <c r="G2023" t="s">
        <v>2066</v>
      </c>
      <c r="H2023">
        <v>0</v>
      </c>
      <c r="I2023" t="s">
        <v>2066</v>
      </c>
      <c r="J2023">
        <v>0</v>
      </c>
      <c r="K2023" t="s">
        <v>2066</v>
      </c>
      <c r="L2023">
        <v>0</v>
      </c>
      <c r="M2023" t="s">
        <v>2066</v>
      </c>
      <c r="N2023">
        <v>0</v>
      </c>
      <c r="O2023" t="s">
        <v>24</v>
      </c>
      <c r="P2023">
        <v>0</v>
      </c>
      <c r="Q2023">
        <v>723750</v>
      </c>
      <c r="R2023" t="s">
        <v>2271</v>
      </c>
      <c r="S2023" s="1">
        <v>2760</v>
      </c>
      <c r="T2023">
        <v>14.2</v>
      </c>
      <c r="U2023" s="2">
        <v>0.01</v>
      </c>
      <c r="V2023" s="3">
        <v>0.38</v>
      </c>
      <c r="W2023" s="3">
        <v>0.62</v>
      </c>
      <c r="X2023" t="s">
        <v>2313</v>
      </c>
      <c r="Y2023" t="b">
        <v>0</v>
      </c>
    </row>
    <row r="2024" spans="1:25" x14ac:dyDescent="0.25">
      <c r="A2024" t="s">
        <v>2064</v>
      </c>
      <c r="B2024" t="s">
        <v>2314</v>
      </c>
      <c r="C2024" t="s">
        <v>2066</v>
      </c>
      <c r="D2024">
        <v>1000238</v>
      </c>
      <c r="E2024" t="s">
        <v>2066</v>
      </c>
      <c r="F2024">
        <v>0</v>
      </c>
      <c r="G2024" t="s">
        <v>2066</v>
      </c>
      <c r="H2024">
        <v>0</v>
      </c>
      <c r="I2024" t="s">
        <v>2066</v>
      </c>
      <c r="J2024">
        <v>0</v>
      </c>
      <c r="K2024" t="s">
        <v>2066</v>
      </c>
      <c r="L2024">
        <v>0</v>
      </c>
      <c r="M2024" t="s">
        <v>2066</v>
      </c>
      <c r="N2024">
        <v>0</v>
      </c>
      <c r="O2024" t="s">
        <v>24</v>
      </c>
      <c r="P2024">
        <v>0</v>
      </c>
      <c r="Q2024">
        <v>715087</v>
      </c>
      <c r="R2024" t="s">
        <v>519</v>
      </c>
      <c r="S2024" s="1">
        <v>1600</v>
      </c>
      <c r="T2024">
        <v>9.4</v>
      </c>
      <c r="U2024" s="2">
        <v>0</v>
      </c>
      <c r="V2024" s="3">
        <v>0.85</v>
      </c>
      <c r="W2024" s="3">
        <v>0.15</v>
      </c>
      <c r="X2024" t="s">
        <v>2314</v>
      </c>
      <c r="Y2024" t="b">
        <v>0</v>
      </c>
    </row>
    <row r="2025" spans="1:25" x14ac:dyDescent="0.25">
      <c r="A2025" t="s">
        <v>2064</v>
      </c>
      <c r="B2025" t="s">
        <v>2315</v>
      </c>
      <c r="C2025" t="s">
        <v>2066</v>
      </c>
      <c r="D2025">
        <v>1000239</v>
      </c>
      <c r="E2025" t="s">
        <v>2066</v>
      </c>
      <c r="F2025">
        <v>0</v>
      </c>
      <c r="G2025" t="s">
        <v>2066</v>
      </c>
      <c r="H2025">
        <v>0</v>
      </c>
      <c r="I2025" t="s">
        <v>2066</v>
      </c>
      <c r="J2025">
        <v>0</v>
      </c>
      <c r="K2025" t="s">
        <v>2066</v>
      </c>
      <c r="L2025">
        <v>0</v>
      </c>
      <c r="M2025" t="s">
        <v>2066</v>
      </c>
      <c r="N2025">
        <v>0</v>
      </c>
      <c r="O2025" t="s">
        <v>24</v>
      </c>
      <c r="P2025">
        <v>0</v>
      </c>
      <c r="Q2025">
        <v>719715</v>
      </c>
      <c r="R2025" t="s">
        <v>1258</v>
      </c>
      <c r="S2025" s="1">
        <v>21744</v>
      </c>
      <c r="T2025">
        <v>21.4</v>
      </c>
      <c r="U2025" s="2">
        <v>0</v>
      </c>
      <c r="V2025" s="3">
        <v>0.5</v>
      </c>
      <c r="W2025" s="3">
        <v>0.5</v>
      </c>
      <c r="X2025" t="s">
        <v>2315</v>
      </c>
      <c r="Y2025" t="b">
        <v>0</v>
      </c>
    </row>
    <row r="2026" spans="1:25" x14ac:dyDescent="0.25">
      <c r="A2026" t="s">
        <v>2064</v>
      </c>
      <c r="B2026" t="s">
        <v>2316</v>
      </c>
      <c r="C2026" t="s">
        <v>2066</v>
      </c>
      <c r="D2026">
        <v>1000240</v>
      </c>
      <c r="E2026" t="s">
        <v>2066</v>
      </c>
      <c r="F2026">
        <v>0</v>
      </c>
      <c r="G2026" t="s">
        <v>2066</v>
      </c>
      <c r="H2026">
        <v>0</v>
      </c>
      <c r="I2026" t="s">
        <v>2066</v>
      </c>
      <c r="J2026">
        <v>0</v>
      </c>
      <c r="K2026" t="s">
        <v>2066</v>
      </c>
      <c r="L2026">
        <v>0</v>
      </c>
      <c r="M2026" t="s">
        <v>2066</v>
      </c>
      <c r="N2026">
        <v>0</v>
      </c>
      <c r="O2026" t="s">
        <v>24</v>
      </c>
      <c r="P2026">
        <v>11</v>
      </c>
      <c r="Q2026">
        <v>129629</v>
      </c>
      <c r="R2026" t="s">
        <v>226</v>
      </c>
      <c r="S2026" s="1">
        <v>6169</v>
      </c>
      <c r="T2026">
        <v>19.600000000000001</v>
      </c>
      <c r="U2026" s="2">
        <v>0.1</v>
      </c>
      <c r="V2026" s="3">
        <v>0.45</v>
      </c>
      <c r="W2026" s="3">
        <v>0.55000000000000004</v>
      </c>
      <c r="X2026" t="s">
        <v>2316</v>
      </c>
      <c r="Y2026" t="b">
        <v>0</v>
      </c>
    </row>
    <row r="2027" spans="1:25" x14ac:dyDescent="0.25">
      <c r="A2027" t="s">
        <v>2064</v>
      </c>
      <c r="B2027" t="s">
        <v>2317</v>
      </c>
      <c r="C2027" t="s">
        <v>2066</v>
      </c>
      <c r="D2027">
        <v>1000241</v>
      </c>
      <c r="E2027" t="s">
        <v>2066</v>
      </c>
      <c r="F2027">
        <v>0</v>
      </c>
      <c r="G2027" t="s">
        <v>2066</v>
      </c>
      <c r="H2027">
        <v>0</v>
      </c>
      <c r="I2027" t="s">
        <v>2066</v>
      </c>
      <c r="J2027">
        <v>0</v>
      </c>
      <c r="K2027" t="s">
        <v>2066</v>
      </c>
      <c r="L2027">
        <v>0</v>
      </c>
      <c r="M2027" t="s">
        <v>2066</v>
      </c>
      <c r="N2027">
        <v>0</v>
      </c>
      <c r="O2027" t="s">
        <v>24</v>
      </c>
      <c r="P2027">
        <v>0</v>
      </c>
      <c r="Q2027">
        <v>709538</v>
      </c>
      <c r="R2027" t="s">
        <v>469</v>
      </c>
      <c r="S2027" s="1">
        <v>14836</v>
      </c>
      <c r="T2027">
        <v>21.6</v>
      </c>
      <c r="U2027" s="2">
        <v>0.02</v>
      </c>
      <c r="V2027" s="3">
        <v>0.41</v>
      </c>
      <c r="W2027" s="3">
        <v>0.59</v>
      </c>
      <c r="X2027" t="s">
        <v>2317</v>
      </c>
      <c r="Y2027" t="b">
        <v>0</v>
      </c>
    </row>
    <row r="2028" spans="1:25" x14ac:dyDescent="0.25">
      <c r="A2028" t="s">
        <v>2064</v>
      </c>
      <c r="B2028" t="s">
        <v>2318</v>
      </c>
      <c r="C2028" t="s">
        <v>2066</v>
      </c>
      <c r="D2028">
        <v>1000242</v>
      </c>
      <c r="E2028" t="s">
        <v>2066</v>
      </c>
      <c r="F2028">
        <v>0</v>
      </c>
      <c r="G2028" t="s">
        <v>2066</v>
      </c>
      <c r="H2028">
        <v>0</v>
      </c>
      <c r="I2028" t="s">
        <v>2066</v>
      </c>
      <c r="J2028">
        <v>0</v>
      </c>
      <c r="K2028" t="s">
        <v>2066</v>
      </c>
      <c r="L2028">
        <v>0</v>
      </c>
      <c r="M2028" t="s">
        <v>2066</v>
      </c>
      <c r="N2028">
        <v>0</v>
      </c>
      <c r="O2028" t="s">
        <v>24</v>
      </c>
      <c r="P2028">
        <v>0</v>
      </c>
      <c r="Q2028">
        <v>625890</v>
      </c>
      <c r="R2028" t="s">
        <v>319</v>
      </c>
      <c r="S2028" s="1">
        <v>18445</v>
      </c>
      <c r="T2028">
        <v>16</v>
      </c>
      <c r="U2028" s="2">
        <v>0</v>
      </c>
      <c r="V2028" s="3">
        <v>0.61</v>
      </c>
      <c r="W2028" s="3">
        <v>0.39</v>
      </c>
      <c r="X2028" t="s">
        <v>2318</v>
      </c>
      <c r="Y2028" t="b">
        <v>0</v>
      </c>
    </row>
    <row r="2029" spans="1:25" x14ac:dyDescent="0.25">
      <c r="A2029" t="s">
        <v>2064</v>
      </c>
      <c r="B2029" t="s">
        <v>2319</v>
      </c>
      <c r="C2029" t="s">
        <v>2066</v>
      </c>
      <c r="D2029">
        <v>1000243</v>
      </c>
      <c r="E2029" t="s">
        <v>2066</v>
      </c>
      <c r="F2029">
        <v>0</v>
      </c>
      <c r="G2029" t="s">
        <v>2066</v>
      </c>
      <c r="H2029">
        <v>0</v>
      </c>
      <c r="I2029" t="s">
        <v>2066</v>
      </c>
      <c r="J2029">
        <v>0</v>
      </c>
      <c r="K2029" t="s">
        <v>2066</v>
      </c>
      <c r="L2029">
        <v>0</v>
      </c>
      <c r="M2029" t="s">
        <v>2066</v>
      </c>
      <c r="N2029">
        <v>0</v>
      </c>
      <c r="O2029" t="s">
        <v>24</v>
      </c>
      <c r="P2029">
        <v>0</v>
      </c>
      <c r="Q2029">
        <v>720724</v>
      </c>
      <c r="R2029" t="s">
        <v>319</v>
      </c>
      <c r="S2029" s="1">
        <v>5443</v>
      </c>
      <c r="T2029">
        <v>7.5</v>
      </c>
      <c r="U2029" s="2">
        <v>0</v>
      </c>
      <c r="V2029" s="3">
        <v>0.59</v>
      </c>
      <c r="W2029" s="3">
        <v>0.41</v>
      </c>
      <c r="X2029" t="s">
        <v>2319</v>
      </c>
      <c r="Y2029" t="b">
        <v>0</v>
      </c>
    </row>
    <row r="2030" spans="1:25" x14ac:dyDescent="0.25">
      <c r="A2030" t="s">
        <v>2064</v>
      </c>
      <c r="B2030" t="s">
        <v>2320</v>
      </c>
      <c r="C2030" t="s">
        <v>2066</v>
      </c>
      <c r="D2030">
        <v>1000244</v>
      </c>
      <c r="E2030" t="s">
        <v>2066</v>
      </c>
      <c r="F2030">
        <v>0</v>
      </c>
      <c r="G2030" t="s">
        <v>2066</v>
      </c>
      <c r="H2030">
        <v>0</v>
      </c>
      <c r="I2030" t="s">
        <v>2066</v>
      </c>
      <c r="J2030">
        <v>0</v>
      </c>
      <c r="K2030" t="s">
        <v>2066</v>
      </c>
      <c r="L2030">
        <v>0</v>
      </c>
      <c r="M2030" t="s">
        <v>2066</v>
      </c>
      <c r="N2030">
        <v>0</v>
      </c>
      <c r="O2030" t="s">
        <v>24</v>
      </c>
      <c r="P2030">
        <v>6</v>
      </c>
      <c r="Q2030">
        <v>718107</v>
      </c>
      <c r="R2030" t="s">
        <v>1425</v>
      </c>
      <c r="S2030" s="1">
        <v>1428</v>
      </c>
      <c r="T2030">
        <v>1.6</v>
      </c>
      <c r="U2030" s="2">
        <v>0.73</v>
      </c>
      <c r="V2030" s="3">
        <v>0.4</v>
      </c>
      <c r="W2030" s="3">
        <v>0.6</v>
      </c>
      <c r="X2030" t="s">
        <v>2320</v>
      </c>
      <c r="Y2030" t="b">
        <v>0</v>
      </c>
    </row>
    <row r="2031" spans="1:25" x14ac:dyDescent="0.25">
      <c r="A2031" t="s">
        <v>2064</v>
      </c>
      <c r="B2031" t="s">
        <v>2321</v>
      </c>
      <c r="C2031" t="s">
        <v>2066</v>
      </c>
      <c r="D2031">
        <v>1000245</v>
      </c>
      <c r="E2031" t="s">
        <v>2066</v>
      </c>
      <c r="F2031">
        <v>0</v>
      </c>
      <c r="G2031" t="s">
        <v>2066</v>
      </c>
      <c r="H2031">
        <v>0</v>
      </c>
      <c r="I2031" t="s">
        <v>2066</v>
      </c>
      <c r="J2031">
        <v>0</v>
      </c>
      <c r="K2031" t="s">
        <v>2066</v>
      </c>
      <c r="L2031">
        <v>0</v>
      </c>
      <c r="M2031" t="s">
        <v>2066</v>
      </c>
      <c r="N2031">
        <v>0</v>
      </c>
      <c r="O2031" t="s">
        <v>24</v>
      </c>
      <c r="P2031">
        <v>0</v>
      </c>
      <c r="Q2031">
        <v>720375</v>
      </c>
      <c r="R2031" t="s">
        <v>2061</v>
      </c>
      <c r="S2031" s="1">
        <v>2027</v>
      </c>
      <c r="T2031">
        <v>8.4</v>
      </c>
      <c r="U2031" s="2">
        <v>7.0000000000000007E-2</v>
      </c>
      <c r="V2031" s="3">
        <v>0.46</v>
      </c>
      <c r="W2031" s="3">
        <v>0.54</v>
      </c>
      <c r="X2031" t="s">
        <v>2321</v>
      </c>
      <c r="Y2031" t="b">
        <v>0</v>
      </c>
    </row>
    <row r="2032" spans="1:25" x14ac:dyDescent="0.25">
      <c r="A2032" t="s">
        <v>2064</v>
      </c>
      <c r="B2032" t="s">
        <v>2322</v>
      </c>
      <c r="C2032" t="s">
        <v>2066</v>
      </c>
      <c r="D2032">
        <v>1000246</v>
      </c>
      <c r="E2032" t="s">
        <v>2066</v>
      </c>
      <c r="F2032">
        <v>0</v>
      </c>
      <c r="G2032" t="s">
        <v>2066</v>
      </c>
      <c r="H2032">
        <v>0</v>
      </c>
      <c r="I2032" t="s">
        <v>2066</v>
      </c>
      <c r="J2032">
        <v>0</v>
      </c>
      <c r="K2032" t="s">
        <v>2066</v>
      </c>
      <c r="L2032">
        <v>0</v>
      </c>
      <c r="M2032" t="s">
        <v>2066</v>
      </c>
      <c r="N2032">
        <v>0</v>
      </c>
      <c r="O2032" t="s">
        <v>24</v>
      </c>
      <c r="P2032">
        <v>11</v>
      </c>
      <c r="Q2032">
        <v>622554</v>
      </c>
      <c r="R2032" t="s">
        <v>619</v>
      </c>
      <c r="S2032" s="1">
        <v>5978</v>
      </c>
      <c r="T2032">
        <v>19.5</v>
      </c>
      <c r="U2032" s="2">
        <v>0.54</v>
      </c>
      <c r="V2032" s="3">
        <v>0.57999999999999996</v>
      </c>
      <c r="W2032" s="3">
        <v>0.42</v>
      </c>
      <c r="X2032" t="s">
        <v>2322</v>
      </c>
      <c r="Y2032" t="b">
        <v>0</v>
      </c>
    </row>
    <row r="2033" spans="1:25" x14ac:dyDescent="0.25">
      <c r="A2033" t="s">
        <v>2064</v>
      </c>
      <c r="B2033" t="s">
        <v>2323</v>
      </c>
      <c r="C2033" t="s">
        <v>2066</v>
      </c>
      <c r="D2033">
        <v>1000247</v>
      </c>
      <c r="E2033" t="s">
        <v>2066</v>
      </c>
      <c r="F2033">
        <v>0</v>
      </c>
      <c r="G2033" t="s">
        <v>2066</v>
      </c>
      <c r="H2033">
        <v>0</v>
      </c>
      <c r="I2033" t="s">
        <v>2066</v>
      </c>
      <c r="J2033">
        <v>0</v>
      </c>
      <c r="K2033" t="s">
        <v>2066</v>
      </c>
      <c r="L2033">
        <v>0</v>
      </c>
      <c r="M2033" t="s">
        <v>2066</v>
      </c>
      <c r="N2033">
        <v>0</v>
      </c>
      <c r="O2033" t="s">
        <v>24</v>
      </c>
      <c r="P2033">
        <v>0</v>
      </c>
      <c r="Q2033">
        <v>725962</v>
      </c>
      <c r="R2033" t="s">
        <v>1079</v>
      </c>
      <c r="S2033">
        <v>358</v>
      </c>
      <c r="T2033">
        <v>3.9</v>
      </c>
      <c r="U2033" s="2">
        <v>0.15</v>
      </c>
      <c r="V2033" s="3">
        <v>0.48</v>
      </c>
      <c r="W2033" s="3">
        <v>0.52</v>
      </c>
      <c r="X2033" t="s">
        <v>2323</v>
      </c>
      <c r="Y2033" t="b">
        <v>0</v>
      </c>
    </row>
    <row r="2034" spans="1:25" x14ac:dyDescent="0.25">
      <c r="A2034" t="s">
        <v>2064</v>
      </c>
      <c r="B2034" t="s">
        <v>2324</v>
      </c>
      <c r="C2034" t="s">
        <v>2066</v>
      </c>
      <c r="D2034">
        <v>1000248</v>
      </c>
      <c r="E2034" t="s">
        <v>2066</v>
      </c>
      <c r="F2034">
        <v>0</v>
      </c>
      <c r="G2034" t="s">
        <v>2066</v>
      </c>
      <c r="H2034">
        <v>0</v>
      </c>
      <c r="I2034" t="s">
        <v>2066</v>
      </c>
      <c r="J2034">
        <v>0</v>
      </c>
      <c r="K2034" t="s">
        <v>2066</v>
      </c>
      <c r="L2034">
        <v>0</v>
      </c>
      <c r="M2034" t="s">
        <v>2066</v>
      </c>
      <c r="N2034">
        <v>0</v>
      </c>
      <c r="O2034" t="s">
        <v>24</v>
      </c>
      <c r="P2034">
        <v>0</v>
      </c>
      <c r="Q2034">
        <v>720906</v>
      </c>
      <c r="R2034" t="s">
        <v>942</v>
      </c>
      <c r="S2034" s="1">
        <v>1123</v>
      </c>
      <c r="T2034">
        <v>7.7</v>
      </c>
      <c r="U2034" s="2">
        <v>0</v>
      </c>
      <c r="V2034" s="3">
        <v>0.56999999999999995</v>
      </c>
      <c r="W2034" s="3">
        <v>0.43</v>
      </c>
      <c r="X2034" t="s">
        <v>2324</v>
      </c>
      <c r="Y2034" t="b">
        <v>0</v>
      </c>
    </row>
    <row r="2035" spans="1:25" x14ac:dyDescent="0.25">
      <c r="A2035" t="s">
        <v>2064</v>
      </c>
      <c r="B2035" t="s">
        <v>2325</v>
      </c>
      <c r="C2035" t="s">
        <v>2066</v>
      </c>
      <c r="D2035">
        <v>1000249</v>
      </c>
      <c r="E2035" t="s">
        <v>2066</v>
      </c>
      <c r="F2035">
        <v>0</v>
      </c>
      <c r="G2035" t="s">
        <v>2066</v>
      </c>
      <c r="H2035">
        <v>0</v>
      </c>
      <c r="I2035" t="s">
        <v>2066</v>
      </c>
      <c r="J2035">
        <v>0</v>
      </c>
      <c r="K2035" t="s">
        <v>2066</v>
      </c>
      <c r="L2035">
        <v>0</v>
      </c>
      <c r="M2035" t="s">
        <v>2066</v>
      </c>
      <c r="N2035">
        <v>0</v>
      </c>
      <c r="O2035" t="s">
        <v>24</v>
      </c>
      <c r="P2035">
        <v>0</v>
      </c>
      <c r="Q2035">
        <v>131725</v>
      </c>
      <c r="R2035" t="s">
        <v>25</v>
      </c>
      <c r="S2035" s="1">
        <v>4660</v>
      </c>
      <c r="T2035">
        <v>16.600000000000001</v>
      </c>
      <c r="U2035" s="2">
        <v>0.13</v>
      </c>
      <c r="V2035" s="3">
        <v>0.56000000000000005</v>
      </c>
      <c r="W2035" s="3">
        <v>0.44</v>
      </c>
      <c r="X2035" t="s">
        <v>2325</v>
      </c>
      <c r="Y2035" t="b">
        <v>0</v>
      </c>
    </row>
    <row r="2036" spans="1:25" x14ac:dyDescent="0.25">
      <c r="A2036" t="s">
        <v>2064</v>
      </c>
      <c r="B2036" t="s">
        <v>2326</v>
      </c>
      <c r="C2036" t="s">
        <v>2066</v>
      </c>
      <c r="D2036">
        <v>1000250</v>
      </c>
      <c r="E2036" t="s">
        <v>2066</v>
      </c>
      <c r="F2036">
        <v>0</v>
      </c>
      <c r="G2036" t="s">
        <v>2066</v>
      </c>
      <c r="H2036">
        <v>0</v>
      </c>
      <c r="I2036" t="s">
        <v>2066</v>
      </c>
      <c r="J2036">
        <v>0</v>
      </c>
      <c r="K2036" t="s">
        <v>2066</v>
      </c>
      <c r="L2036">
        <v>0</v>
      </c>
      <c r="M2036" t="s">
        <v>2066</v>
      </c>
      <c r="N2036">
        <v>0</v>
      </c>
      <c r="O2036" t="s">
        <v>24</v>
      </c>
      <c r="P2036">
        <v>0</v>
      </c>
      <c r="Q2036">
        <v>720654</v>
      </c>
      <c r="R2036" t="s">
        <v>942</v>
      </c>
      <c r="S2036" s="1">
        <v>10857</v>
      </c>
      <c r="T2036">
        <v>21.5</v>
      </c>
      <c r="U2036" s="2">
        <v>0</v>
      </c>
      <c r="V2036" s="3">
        <v>0.28999999999999998</v>
      </c>
      <c r="W2036" s="3">
        <v>0.71</v>
      </c>
      <c r="X2036" t="s">
        <v>2326</v>
      </c>
      <c r="Y2036" t="b">
        <v>0</v>
      </c>
    </row>
    <row r="2037" spans="1:25" x14ac:dyDescent="0.25">
      <c r="A2037" t="s">
        <v>2064</v>
      </c>
      <c r="B2037" t="s">
        <v>2327</v>
      </c>
      <c r="C2037" t="s">
        <v>2066</v>
      </c>
      <c r="D2037">
        <v>1000251</v>
      </c>
      <c r="E2037" t="s">
        <v>2066</v>
      </c>
      <c r="F2037">
        <v>0</v>
      </c>
      <c r="G2037" t="s">
        <v>2066</v>
      </c>
      <c r="H2037">
        <v>0</v>
      </c>
      <c r="I2037" t="s">
        <v>2066</v>
      </c>
      <c r="J2037">
        <v>0</v>
      </c>
      <c r="K2037" t="s">
        <v>2066</v>
      </c>
      <c r="L2037">
        <v>0</v>
      </c>
      <c r="M2037" t="s">
        <v>2066</v>
      </c>
      <c r="N2037">
        <v>0</v>
      </c>
      <c r="O2037" t="s">
        <v>24</v>
      </c>
      <c r="P2037">
        <v>0</v>
      </c>
      <c r="Q2037">
        <v>718586</v>
      </c>
      <c r="R2037" t="s">
        <v>319</v>
      </c>
      <c r="S2037" s="1">
        <v>5547</v>
      </c>
      <c r="T2037">
        <v>16.100000000000001</v>
      </c>
      <c r="U2037" s="2">
        <v>0.32</v>
      </c>
      <c r="V2037" s="3">
        <v>0.51</v>
      </c>
      <c r="W2037" s="3">
        <v>0.49</v>
      </c>
      <c r="X2037" t="s">
        <v>2327</v>
      </c>
      <c r="Y2037" t="b">
        <v>0</v>
      </c>
    </row>
    <row r="2038" spans="1:25" x14ac:dyDescent="0.25">
      <c r="A2038" t="s">
        <v>2064</v>
      </c>
      <c r="B2038" t="s">
        <v>2328</v>
      </c>
      <c r="C2038" t="s">
        <v>2066</v>
      </c>
      <c r="D2038">
        <v>1000252</v>
      </c>
      <c r="E2038" t="s">
        <v>2066</v>
      </c>
      <c r="F2038">
        <v>0</v>
      </c>
      <c r="G2038" t="s">
        <v>2066</v>
      </c>
      <c r="H2038">
        <v>0</v>
      </c>
      <c r="I2038" t="s">
        <v>2066</v>
      </c>
      <c r="J2038">
        <v>0</v>
      </c>
      <c r="K2038" t="s">
        <v>2066</v>
      </c>
      <c r="L2038">
        <v>0</v>
      </c>
      <c r="M2038" t="s">
        <v>2066</v>
      </c>
      <c r="N2038">
        <v>0</v>
      </c>
      <c r="O2038" t="s">
        <v>24</v>
      </c>
      <c r="P2038">
        <v>0</v>
      </c>
      <c r="Q2038">
        <v>623991</v>
      </c>
      <c r="R2038" t="s">
        <v>319</v>
      </c>
      <c r="S2038" s="1">
        <v>38158</v>
      </c>
      <c r="T2038">
        <v>13.9</v>
      </c>
      <c r="U2038" s="2">
        <v>0</v>
      </c>
      <c r="V2038" s="3">
        <v>0.01</v>
      </c>
      <c r="W2038" s="3">
        <v>0.99</v>
      </c>
      <c r="X2038" t="s">
        <v>2328</v>
      </c>
      <c r="Y2038" t="b">
        <v>0</v>
      </c>
    </row>
    <row r="2039" spans="1:25" x14ac:dyDescent="0.25">
      <c r="A2039" t="s">
        <v>2064</v>
      </c>
      <c r="B2039" t="s">
        <v>2329</v>
      </c>
      <c r="C2039" t="s">
        <v>2066</v>
      </c>
      <c r="D2039">
        <v>1000253</v>
      </c>
      <c r="E2039" t="s">
        <v>2066</v>
      </c>
      <c r="F2039">
        <v>0</v>
      </c>
      <c r="G2039" t="s">
        <v>2066</v>
      </c>
      <c r="H2039">
        <v>0</v>
      </c>
      <c r="I2039" t="s">
        <v>2066</v>
      </c>
      <c r="J2039">
        <v>0</v>
      </c>
      <c r="K2039" t="s">
        <v>2066</v>
      </c>
      <c r="L2039">
        <v>0</v>
      </c>
      <c r="M2039" t="s">
        <v>2066</v>
      </c>
      <c r="N2039">
        <v>0</v>
      </c>
      <c r="O2039" t="s">
        <v>24</v>
      </c>
      <c r="P2039">
        <v>0</v>
      </c>
      <c r="Q2039">
        <v>721029</v>
      </c>
      <c r="R2039" t="s">
        <v>942</v>
      </c>
      <c r="S2039" s="1">
        <v>6127</v>
      </c>
      <c r="T2039">
        <v>40</v>
      </c>
      <c r="U2039" s="2">
        <v>0</v>
      </c>
      <c r="V2039" s="3">
        <v>0.18</v>
      </c>
      <c r="W2039" s="3">
        <v>0.82</v>
      </c>
      <c r="X2039" t="s">
        <v>2329</v>
      </c>
      <c r="Y2039" t="b">
        <v>0</v>
      </c>
    </row>
    <row r="2040" spans="1:25" x14ac:dyDescent="0.25">
      <c r="A2040" t="s">
        <v>2064</v>
      </c>
      <c r="B2040" t="s">
        <v>2330</v>
      </c>
      <c r="C2040" t="s">
        <v>2066</v>
      </c>
      <c r="D2040">
        <v>1000254</v>
      </c>
      <c r="E2040" t="s">
        <v>2066</v>
      </c>
      <c r="F2040">
        <v>0</v>
      </c>
      <c r="G2040" t="s">
        <v>2066</v>
      </c>
      <c r="H2040">
        <v>0</v>
      </c>
      <c r="I2040" t="s">
        <v>2066</v>
      </c>
      <c r="J2040">
        <v>0</v>
      </c>
      <c r="K2040" t="s">
        <v>2066</v>
      </c>
      <c r="L2040">
        <v>0</v>
      </c>
      <c r="M2040" t="s">
        <v>2066</v>
      </c>
      <c r="N2040">
        <v>0</v>
      </c>
      <c r="O2040" t="s">
        <v>24</v>
      </c>
      <c r="P2040">
        <v>0</v>
      </c>
      <c r="Q2040">
        <v>718263</v>
      </c>
      <c r="R2040" t="s">
        <v>942</v>
      </c>
      <c r="S2040" s="1">
        <v>25114</v>
      </c>
      <c r="T2040">
        <v>25.7</v>
      </c>
      <c r="U2040" s="2">
        <v>0</v>
      </c>
      <c r="V2040" s="3">
        <v>0.24</v>
      </c>
      <c r="W2040" s="3">
        <v>0.76</v>
      </c>
      <c r="X2040" t="s">
        <v>2330</v>
      </c>
      <c r="Y2040" t="b">
        <v>0</v>
      </c>
    </row>
    <row r="2041" spans="1:25" x14ac:dyDescent="0.25">
      <c r="A2041" t="s">
        <v>2064</v>
      </c>
      <c r="B2041" t="s">
        <v>2331</v>
      </c>
      <c r="C2041" t="s">
        <v>2066</v>
      </c>
      <c r="D2041">
        <v>1000255</v>
      </c>
      <c r="E2041" t="s">
        <v>2066</v>
      </c>
      <c r="F2041">
        <v>0</v>
      </c>
      <c r="G2041" t="s">
        <v>2066</v>
      </c>
      <c r="H2041">
        <v>0</v>
      </c>
      <c r="I2041" t="s">
        <v>2066</v>
      </c>
      <c r="J2041">
        <v>0</v>
      </c>
      <c r="K2041" t="s">
        <v>2066</v>
      </c>
      <c r="L2041">
        <v>0</v>
      </c>
      <c r="M2041" t="s">
        <v>2066</v>
      </c>
      <c r="N2041">
        <v>0</v>
      </c>
      <c r="O2041" t="s">
        <v>24</v>
      </c>
      <c r="P2041">
        <v>0</v>
      </c>
      <c r="Q2041">
        <v>720911</v>
      </c>
      <c r="R2041" t="s">
        <v>942</v>
      </c>
      <c r="S2041" s="1">
        <v>25099</v>
      </c>
      <c r="T2041">
        <v>19.2</v>
      </c>
      <c r="U2041" s="2">
        <v>0</v>
      </c>
      <c r="V2041" s="3">
        <v>0.3</v>
      </c>
      <c r="W2041" s="3">
        <v>0.7</v>
      </c>
      <c r="X2041" t="s">
        <v>2331</v>
      </c>
      <c r="Y2041" t="b">
        <v>0</v>
      </c>
    </row>
    <row r="2042" spans="1:25" x14ac:dyDescent="0.25">
      <c r="A2042" t="s">
        <v>2064</v>
      </c>
      <c r="B2042" t="s">
        <v>2332</v>
      </c>
      <c r="C2042" t="s">
        <v>2066</v>
      </c>
      <c r="D2042">
        <v>1000256</v>
      </c>
      <c r="E2042" t="s">
        <v>2066</v>
      </c>
      <c r="F2042">
        <v>0</v>
      </c>
      <c r="G2042" t="s">
        <v>2066</v>
      </c>
      <c r="H2042">
        <v>0</v>
      </c>
      <c r="I2042" t="s">
        <v>2066</v>
      </c>
      <c r="J2042">
        <v>0</v>
      </c>
      <c r="K2042" t="s">
        <v>2066</v>
      </c>
      <c r="L2042">
        <v>0</v>
      </c>
      <c r="M2042" t="s">
        <v>2066</v>
      </c>
      <c r="N2042">
        <v>0</v>
      </c>
      <c r="O2042" t="s">
        <v>24</v>
      </c>
      <c r="P2042">
        <v>0</v>
      </c>
      <c r="Q2042">
        <v>722203</v>
      </c>
      <c r="R2042" t="s">
        <v>2109</v>
      </c>
      <c r="S2042" s="1">
        <v>1804</v>
      </c>
      <c r="T2042">
        <v>15.8</v>
      </c>
      <c r="U2042" s="2">
        <v>0.02</v>
      </c>
      <c r="V2042" s="3">
        <v>0.49</v>
      </c>
      <c r="W2042" s="3">
        <v>0.51</v>
      </c>
      <c r="X2042" t="s">
        <v>2332</v>
      </c>
      <c r="Y2042" t="b">
        <v>0</v>
      </c>
    </row>
    <row r="2043" spans="1:25" x14ac:dyDescent="0.25">
      <c r="A2043" t="s">
        <v>2064</v>
      </c>
      <c r="B2043" t="s">
        <v>2333</v>
      </c>
      <c r="C2043" t="s">
        <v>2066</v>
      </c>
      <c r="D2043">
        <v>1000257</v>
      </c>
      <c r="E2043" t="s">
        <v>2066</v>
      </c>
      <c r="F2043">
        <v>0</v>
      </c>
      <c r="G2043" t="s">
        <v>2066</v>
      </c>
      <c r="H2043">
        <v>0</v>
      </c>
      <c r="I2043" t="s">
        <v>2066</v>
      </c>
      <c r="J2043">
        <v>0</v>
      </c>
      <c r="K2043" t="s">
        <v>2066</v>
      </c>
      <c r="L2043">
        <v>0</v>
      </c>
      <c r="M2043" t="s">
        <v>2066</v>
      </c>
      <c r="N2043">
        <v>0</v>
      </c>
      <c r="O2043" t="s">
        <v>24</v>
      </c>
      <c r="P2043">
        <v>0</v>
      </c>
      <c r="Q2043">
        <v>718164</v>
      </c>
      <c r="R2043" t="s">
        <v>2109</v>
      </c>
      <c r="S2043" s="1">
        <v>15621</v>
      </c>
      <c r="T2043">
        <v>25.1</v>
      </c>
      <c r="U2043" s="2">
        <v>0</v>
      </c>
      <c r="V2043" s="3">
        <v>0.21</v>
      </c>
      <c r="W2043" s="3">
        <v>0.79</v>
      </c>
      <c r="X2043" t="s">
        <v>2333</v>
      </c>
      <c r="Y2043" t="b">
        <v>0</v>
      </c>
    </row>
    <row r="2044" spans="1:25" x14ac:dyDescent="0.25">
      <c r="A2044" t="s">
        <v>2064</v>
      </c>
      <c r="B2044" t="s">
        <v>2334</v>
      </c>
      <c r="C2044" t="s">
        <v>2066</v>
      </c>
      <c r="D2044">
        <v>1000258</v>
      </c>
      <c r="E2044" t="s">
        <v>2066</v>
      </c>
      <c r="F2044">
        <v>0</v>
      </c>
      <c r="G2044" t="s">
        <v>2066</v>
      </c>
      <c r="H2044">
        <v>0</v>
      </c>
      <c r="I2044" t="s">
        <v>2066</v>
      </c>
      <c r="J2044">
        <v>0</v>
      </c>
      <c r="K2044" t="s">
        <v>2066</v>
      </c>
      <c r="L2044">
        <v>0</v>
      </c>
      <c r="M2044" t="s">
        <v>2066</v>
      </c>
      <c r="N2044">
        <v>0</v>
      </c>
      <c r="O2044" t="s">
        <v>24</v>
      </c>
      <c r="P2044">
        <v>0</v>
      </c>
      <c r="Q2044">
        <v>715186</v>
      </c>
      <c r="R2044" t="s">
        <v>2109</v>
      </c>
      <c r="S2044" s="1">
        <v>18359</v>
      </c>
      <c r="T2044">
        <v>20</v>
      </c>
      <c r="U2044" s="2">
        <v>0.01</v>
      </c>
      <c r="V2044" s="3">
        <v>0.62</v>
      </c>
      <c r="W2044" s="3">
        <v>0.38</v>
      </c>
      <c r="X2044" t="s">
        <v>2334</v>
      </c>
      <c r="Y2044" t="b">
        <v>0</v>
      </c>
    </row>
    <row r="2045" spans="1:25" x14ac:dyDescent="0.25">
      <c r="A2045" t="s">
        <v>2064</v>
      </c>
      <c r="B2045" t="s">
        <v>2335</v>
      </c>
      <c r="C2045" t="s">
        <v>2066</v>
      </c>
      <c r="D2045">
        <v>1000259</v>
      </c>
      <c r="E2045" t="s">
        <v>2066</v>
      </c>
      <c r="F2045">
        <v>0</v>
      </c>
      <c r="G2045" t="s">
        <v>2066</v>
      </c>
      <c r="H2045">
        <v>0</v>
      </c>
      <c r="I2045" t="s">
        <v>2066</v>
      </c>
      <c r="J2045">
        <v>0</v>
      </c>
      <c r="K2045" t="s">
        <v>2066</v>
      </c>
      <c r="L2045">
        <v>0</v>
      </c>
      <c r="M2045" t="s">
        <v>2066</v>
      </c>
      <c r="N2045">
        <v>0</v>
      </c>
      <c r="O2045" t="s">
        <v>24</v>
      </c>
      <c r="P2045">
        <v>0</v>
      </c>
      <c r="Q2045">
        <v>625701</v>
      </c>
      <c r="R2045" t="s">
        <v>560</v>
      </c>
      <c r="S2045" s="1">
        <v>10313</v>
      </c>
      <c r="T2045">
        <v>8.4</v>
      </c>
      <c r="U2045" s="2">
        <v>0.02</v>
      </c>
      <c r="V2045" s="3">
        <v>0.6</v>
      </c>
      <c r="W2045" s="3">
        <v>0.4</v>
      </c>
      <c r="X2045" t="s">
        <v>2335</v>
      </c>
      <c r="Y2045" t="b">
        <v>0</v>
      </c>
    </row>
    <row r="2046" spans="1:25" x14ac:dyDescent="0.25">
      <c r="A2046" t="s">
        <v>2064</v>
      </c>
      <c r="B2046" t="s">
        <v>2336</v>
      </c>
      <c r="C2046" t="s">
        <v>2066</v>
      </c>
      <c r="D2046">
        <v>1000260</v>
      </c>
      <c r="E2046" t="s">
        <v>2066</v>
      </c>
      <c r="F2046">
        <v>0</v>
      </c>
      <c r="G2046" t="s">
        <v>2066</v>
      </c>
      <c r="H2046">
        <v>0</v>
      </c>
      <c r="I2046" t="s">
        <v>2066</v>
      </c>
      <c r="J2046">
        <v>0</v>
      </c>
      <c r="K2046" t="s">
        <v>2066</v>
      </c>
      <c r="L2046">
        <v>0</v>
      </c>
      <c r="M2046" t="s">
        <v>2066</v>
      </c>
      <c r="N2046">
        <v>0</v>
      </c>
      <c r="O2046" t="s">
        <v>24</v>
      </c>
      <c r="P2046">
        <v>0</v>
      </c>
      <c r="Q2046">
        <v>725865</v>
      </c>
      <c r="R2046" t="s">
        <v>565</v>
      </c>
      <c r="S2046" s="1">
        <v>5340</v>
      </c>
      <c r="T2046">
        <v>18.3</v>
      </c>
      <c r="U2046" s="2">
        <v>0</v>
      </c>
      <c r="V2046" s="3">
        <v>0.46</v>
      </c>
      <c r="W2046" s="3">
        <v>0.54</v>
      </c>
      <c r="X2046" t="s">
        <v>2336</v>
      </c>
      <c r="Y2046" t="b">
        <v>0</v>
      </c>
    </row>
    <row r="2047" spans="1:25" x14ac:dyDescent="0.25">
      <c r="A2047" t="s">
        <v>2064</v>
      </c>
      <c r="B2047" t="s">
        <v>2337</v>
      </c>
      <c r="C2047" t="s">
        <v>2066</v>
      </c>
      <c r="D2047">
        <v>1000261</v>
      </c>
      <c r="E2047" t="s">
        <v>2066</v>
      </c>
      <c r="F2047">
        <v>0</v>
      </c>
      <c r="G2047" t="s">
        <v>2066</v>
      </c>
      <c r="H2047">
        <v>0</v>
      </c>
      <c r="I2047" t="s">
        <v>2066</v>
      </c>
      <c r="J2047">
        <v>0</v>
      </c>
      <c r="K2047" t="s">
        <v>2066</v>
      </c>
      <c r="L2047">
        <v>0</v>
      </c>
      <c r="M2047" t="s">
        <v>2066</v>
      </c>
      <c r="N2047">
        <v>0</v>
      </c>
      <c r="O2047" t="s">
        <v>24</v>
      </c>
      <c r="P2047">
        <v>0</v>
      </c>
      <c r="Q2047">
        <v>702947</v>
      </c>
      <c r="R2047" t="s">
        <v>942</v>
      </c>
      <c r="S2047" s="1">
        <v>1376</v>
      </c>
      <c r="T2047">
        <v>10.7</v>
      </c>
      <c r="U2047" s="2">
        <v>0</v>
      </c>
      <c r="V2047" s="3">
        <v>0.59</v>
      </c>
      <c r="W2047" s="3">
        <v>0.41</v>
      </c>
      <c r="X2047" t="s">
        <v>2337</v>
      </c>
      <c r="Y2047" t="b">
        <v>0</v>
      </c>
    </row>
    <row r="2048" spans="1:25" x14ac:dyDescent="0.25">
      <c r="A2048" t="s">
        <v>2064</v>
      </c>
      <c r="B2048" t="s">
        <v>2338</v>
      </c>
      <c r="C2048" t="s">
        <v>2066</v>
      </c>
      <c r="D2048">
        <v>1000262</v>
      </c>
      <c r="E2048" t="s">
        <v>2066</v>
      </c>
      <c r="F2048">
        <v>0</v>
      </c>
      <c r="G2048" t="s">
        <v>2066</v>
      </c>
      <c r="H2048">
        <v>0</v>
      </c>
      <c r="I2048" t="s">
        <v>2066</v>
      </c>
      <c r="J2048">
        <v>0</v>
      </c>
      <c r="K2048" t="s">
        <v>2066</v>
      </c>
      <c r="L2048">
        <v>0</v>
      </c>
      <c r="M2048" t="s">
        <v>2066</v>
      </c>
      <c r="N2048">
        <v>0</v>
      </c>
      <c r="O2048" t="s">
        <v>24</v>
      </c>
      <c r="P2048">
        <v>0</v>
      </c>
      <c r="Q2048">
        <v>639080</v>
      </c>
      <c r="R2048" t="s">
        <v>319</v>
      </c>
      <c r="S2048" s="1">
        <v>47750</v>
      </c>
      <c r="T2048">
        <v>107.3</v>
      </c>
      <c r="U2048" s="2">
        <v>0</v>
      </c>
      <c r="V2048" s="3">
        <v>0.56999999999999995</v>
      </c>
      <c r="W2048" s="3">
        <v>0.43</v>
      </c>
      <c r="X2048" t="s">
        <v>2338</v>
      </c>
      <c r="Y2048" t="b">
        <v>0</v>
      </c>
    </row>
    <row r="2049" spans="1:25" x14ac:dyDescent="0.25">
      <c r="A2049" t="s">
        <v>2064</v>
      </c>
      <c r="B2049" t="s">
        <v>2339</v>
      </c>
      <c r="C2049" t="s">
        <v>2066</v>
      </c>
      <c r="D2049">
        <v>1000263</v>
      </c>
      <c r="E2049" t="s">
        <v>2066</v>
      </c>
      <c r="F2049">
        <v>0</v>
      </c>
      <c r="G2049" t="s">
        <v>2066</v>
      </c>
      <c r="H2049">
        <v>0</v>
      </c>
      <c r="I2049" t="s">
        <v>2066</v>
      </c>
      <c r="J2049">
        <v>0</v>
      </c>
      <c r="K2049" t="s">
        <v>2066</v>
      </c>
      <c r="L2049">
        <v>0</v>
      </c>
      <c r="M2049" t="s">
        <v>2066</v>
      </c>
      <c r="N2049">
        <v>0</v>
      </c>
      <c r="O2049" t="s">
        <v>24</v>
      </c>
      <c r="P2049">
        <v>0</v>
      </c>
      <c r="Q2049">
        <v>718654</v>
      </c>
      <c r="R2049" t="s">
        <v>1341</v>
      </c>
      <c r="S2049" s="1">
        <v>6304</v>
      </c>
      <c r="T2049">
        <v>11.2</v>
      </c>
      <c r="U2049" s="2">
        <v>0.11</v>
      </c>
      <c r="V2049" s="3">
        <v>0.51</v>
      </c>
      <c r="W2049" s="3">
        <v>0.49</v>
      </c>
      <c r="X2049" t="s">
        <v>2339</v>
      </c>
      <c r="Y2049" t="b">
        <v>1</v>
      </c>
    </row>
    <row r="2050" spans="1:25" x14ac:dyDescent="0.25">
      <c r="A2050" t="s">
        <v>2064</v>
      </c>
      <c r="B2050" t="s">
        <v>2340</v>
      </c>
      <c r="C2050" t="s">
        <v>2066</v>
      </c>
      <c r="D2050">
        <v>1000264</v>
      </c>
      <c r="E2050" t="s">
        <v>2066</v>
      </c>
      <c r="F2050">
        <v>0</v>
      </c>
      <c r="G2050" t="s">
        <v>2066</v>
      </c>
      <c r="H2050">
        <v>0</v>
      </c>
      <c r="I2050" t="s">
        <v>2066</v>
      </c>
      <c r="J2050">
        <v>0</v>
      </c>
      <c r="K2050" t="s">
        <v>2066</v>
      </c>
      <c r="L2050">
        <v>0</v>
      </c>
      <c r="M2050" t="s">
        <v>2066</v>
      </c>
      <c r="N2050">
        <v>0</v>
      </c>
      <c r="O2050" t="s">
        <v>24</v>
      </c>
      <c r="P2050">
        <v>0</v>
      </c>
      <c r="Q2050">
        <v>609348</v>
      </c>
      <c r="R2050" t="s">
        <v>65</v>
      </c>
      <c r="S2050" s="1">
        <v>3298</v>
      </c>
      <c r="T2050">
        <v>8.3000000000000007</v>
      </c>
      <c r="U2050" s="2">
        <v>0.02</v>
      </c>
      <c r="V2050" s="3" t="s">
        <v>2857</v>
      </c>
      <c r="W2050" s="3" t="s">
        <v>2857</v>
      </c>
      <c r="X2050" t="s">
        <v>2340</v>
      </c>
      <c r="Y2050" t="b">
        <v>0</v>
      </c>
    </row>
    <row r="2051" spans="1:25" x14ac:dyDescent="0.25">
      <c r="A2051" t="s">
        <v>2064</v>
      </c>
      <c r="B2051" t="s">
        <v>2341</v>
      </c>
      <c r="C2051" t="s">
        <v>2066</v>
      </c>
      <c r="D2051">
        <v>1000265</v>
      </c>
      <c r="E2051" t="s">
        <v>2066</v>
      </c>
      <c r="F2051">
        <v>0</v>
      </c>
      <c r="G2051" t="s">
        <v>2066</v>
      </c>
      <c r="H2051">
        <v>0</v>
      </c>
      <c r="I2051" t="s">
        <v>2066</v>
      </c>
      <c r="J2051">
        <v>0</v>
      </c>
      <c r="K2051" t="s">
        <v>2066</v>
      </c>
      <c r="L2051">
        <v>0</v>
      </c>
      <c r="M2051" t="s">
        <v>2066</v>
      </c>
      <c r="N2051">
        <v>0</v>
      </c>
      <c r="O2051" t="s">
        <v>24</v>
      </c>
      <c r="P2051">
        <v>0</v>
      </c>
      <c r="Q2051">
        <v>699268</v>
      </c>
      <c r="R2051" t="s">
        <v>746</v>
      </c>
      <c r="S2051" s="1">
        <v>8471</v>
      </c>
      <c r="T2051">
        <v>9.9</v>
      </c>
      <c r="U2051" s="2">
        <v>0.11</v>
      </c>
      <c r="V2051" s="3">
        <v>0.43</v>
      </c>
      <c r="W2051" s="3">
        <v>0.56999999999999995</v>
      </c>
      <c r="X2051" t="s">
        <v>2341</v>
      </c>
      <c r="Y2051" t="b">
        <v>0</v>
      </c>
    </row>
    <row r="2052" spans="1:25" x14ac:dyDescent="0.25">
      <c r="A2052" t="s">
        <v>2064</v>
      </c>
      <c r="B2052" t="s">
        <v>2342</v>
      </c>
      <c r="C2052" t="s">
        <v>2066</v>
      </c>
      <c r="D2052">
        <v>1000266</v>
      </c>
      <c r="E2052" t="s">
        <v>2066</v>
      </c>
      <c r="F2052">
        <v>0</v>
      </c>
      <c r="G2052" t="s">
        <v>2066</v>
      </c>
      <c r="H2052">
        <v>0</v>
      </c>
      <c r="I2052" t="s">
        <v>2066</v>
      </c>
      <c r="J2052">
        <v>0</v>
      </c>
      <c r="K2052" t="s">
        <v>2066</v>
      </c>
      <c r="L2052">
        <v>0</v>
      </c>
      <c r="M2052" t="s">
        <v>2066</v>
      </c>
      <c r="N2052">
        <v>0</v>
      </c>
      <c r="O2052" t="s">
        <v>24</v>
      </c>
      <c r="P2052">
        <v>0</v>
      </c>
      <c r="Q2052">
        <v>720043</v>
      </c>
      <c r="R2052" t="s">
        <v>1079</v>
      </c>
      <c r="S2052" s="1">
        <v>7808</v>
      </c>
      <c r="T2052">
        <v>15.4</v>
      </c>
      <c r="U2052" s="2">
        <v>0</v>
      </c>
      <c r="V2052" s="3">
        <v>0.11</v>
      </c>
      <c r="W2052" s="3">
        <v>0.89</v>
      </c>
      <c r="X2052" t="s">
        <v>2342</v>
      </c>
      <c r="Y2052" t="b">
        <v>0</v>
      </c>
    </row>
    <row r="2053" spans="1:25" x14ac:dyDescent="0.25">
      <c r="A2053" t="s">
        <v>2064</v>
      </c>
      <c r="B2053" t="s">
        <v>2343</v>
      </c>
      <c r="C2053" t="s">
        <v>2066</v>
      </c>
      <c r="D2053">
        <v>1000267</v>
      </c>
      <c r="E2053" t="s">
        <v>2066</v>
      </c>
      <c r="F2053">
        <v>0</v>
      </c>
      <c r="G2053" t="s">
        <v>2066</v>
      </c>
      <c r="H2053">
        <v>0</v>
      </c>
      <c r="I2053" t="s">
        <v>2066</v>
      </c>
      <c r="J2053">
        <v>0</v>
      </c>
      <c r="K2053" t="s">
        <v>2066</v>
      </c>
      <c r="L2053">
        <v>0</v>
      </c>
      <c r="M2053" t="s">
        <v>2066</v>
      </c>
      <c r="N2053">
        <v>0</v>
      </c>
      <c r="O2053" t="s">
        <v>24</v>
      </c>
      <c r="P2053">
        <v>0</v>
      </c>
      <c r="Q2053">
        <v>704047</v>
      </c>
      <c r="R2053" t="s">
        <v>296</v>
      </c>
      <c r="S2053" s="1">
        <v>6239</v>
      </c>
      <c r="T2053">
        <v>63</v>
      </c>
      <c r="U2053" s="2">
        <v>0</v>
      </c>
      <c r="V2053" s="3">
        <v>0.53</v>
      </c>
      <c r="W2053" s="3">
        <v>0.47</v>
      </c>
      <c r="X2053" t="s">
        <v>2343</v>
      </c>
      <c r="Y2053" t="b">
        <v>0</v>
      </c>
    </row>
    <row r="2054" spans="1:25" x14ac:dyDescent="0.25">
      <c r="A2054" t="s">
        <v>2064</v>
      </c>
      <c r="B2054" t="s">
        <v>2344</v>
      </c>
      <c r="C2054" t="s">
        <v>2066</v>
      </c>
      <c r="D2054">
        <v>1000268</v>
      </c>
      <c r="E2054" t="s">
        <v>2066</v>
      </c>
      <c r="F2054">
        <v>0</v>
      </c>
      <c r="G2054" t="s">
        <v>2066</v>
      </c>
      <c r="H2054">
        <v>0</v>
      </c>
      <c r="I2054" t="s">
        <v>2066</v>
      </c>
      <c r="J2054">
        <v>0</v>
      </c>
      <c r="K2054" t="s">
        <v>2066</v>
      </c>
      <c r="L2054">
        <v>0</v>
      </c>
      <c r="M2054" t="s">
        <v>2066</v>
      </c>
      <c r="N2054">
        <v>0</v>
      </c>
      <c r="O2054" t="s">
        <v>24</v>
      </c>
      <c r="P2054">
        <v>0</v>
      </c>
      <c r="Q2054">
        <v>589337</v>
      </c>
      <c r="R2054" t="s">
        <v>1072</v>
      </c>
      <c r="S2054" s="1">
        <v>4248</v>
      </c>
      <c r="T2054">
        <v>9.9</v>
      </c>
      <c r="U2054" s="2">
        <v>0</v>
      </c>
      <c r="V2054" s="3">
        <v>0.69</v>
      </c>
      <c r="W2054" s="3">
        <v>0.31</v>
      </c>
      <c r="X2054" t="s">
        <v>2344</v>
      </c>
      <c r="Y2054" t="b">
        <v>0</v>
      </c>
    </row>
    <row r="2055" spans="1:25" x14ac:dyDescent="0.25">
      <c r="A2055" t="s">
        <v>2064</v>
      </c>
      <c r="B2055" t="s">
        <v>2345</v>
      </c>
      <c r="C2055" t="s">
        <v>2066</v>
      </c>
      <c r="D2055">
        <v>1000269</v>
      </c>
      <c r="E2055" t="s">
        <v>2066</v>
      </c>
      <c r="F2055">
        <v>0</v>
      </c>
      <c r="G2055" t="s">
        <v>2066</v>
      </c>
      <c r="H2055">
        <v>0</v>
      </c>
      <c r="I2055" t="s">
        <v>2066</v>
      </c>
      <c r="J2055">
        <v>0</v>
      </c>
      <c r="K2055" t="s">
        <v>2066</v>
      </c>
      <c r="L2055">
        <v>0</v>
      </c>
      <c r="M2055" t="s">
        <v>2066</v>
      </c>
      <c r="N2055">
        <v>0</v>
      </c>
      <c r="O2055" t="s">
        <v>24</v>
      </c>
      <c r="P2055">
        <v>0</v>
      </c>
      <c r="Q2055">
        <v>709433</v>
      </c>
      <c r="R2055" t="s">
        <v>1133</v>
      </c>
      <c r="S2055" s="1">
        <v>5405</v>
      </c>
      <c r="T2055">
        <v>16.7</v>
      </c>
      <c r="U2055" s="2">
        <v>0.02</v>
      </c>
      <c r="V2055" s="3">
        <v>0.51</v>
      </c>
      <c r="W2055" s="3">
        <v>0.49</v>
      </c>
      <c r="X2055" t="s">
        <v>2345</v>
      </c>
      <c r="Y2055" t="b">
        <v>0</v>
      </c>
    </row>
    <row r="2056" spans="1:25" x14ac:dyDescent="0.25">
      <c r="A2056" t="s">
        <v>2064</v>
      </c>
      <c r="B2056" t="s">
        <v>2346</v>
      </c>
      <c r="C2056" t="s">
        <v>2066</v>
      </c>
      <c r="D2056">
        <v>1000270</v>
      </c>
      <c r="E2056" t="s">
        <v>2066</v>
      </c>
      <c r="F2056">
        <v>0</v>
      </c>
      <c r="G2056" t="s">
        <v>2066</v>
      </c>
      <c r="H2056">
        <v>0</v>
      </c>
      <c r="I2056" t="s">
        <v>2066</v>
      </c>
      <c r="J2056">
        <v>0</v>
      </c>
      <c r="K2056" t="s">
        <v>2066</v>
      </c>
      <c r="L2056">
        <v>0</v>
      </c>
      <c r="M2056" t="s">
        <v>2066</v>
      </c>
      <c r="N2056">
        <v>0</v>
      </c>
      <c r="O2056" t="s">
        <v>24</v>
      </c>
      <c r="P2056">
        <v>0</v>
      </c>
      <c r="Q2056">
        <v>725483</v>
      </c>
      <c r="R2056" t="s">
        <v>1142</v>
      </c>
      <c r="S2056" s="1">
        <v>15228</v>
      </c>
      <c r="T2056">
        <v>29.5</v>
      </c>
      <c r="U2056" s="2">
        <v>0</v>
      </c>
      <c r="V2056" s="3">
        <v>0.48</v>
      </c>
      <c r="W2056" s="3">
        <v>0.52</v>
      </c>
      <c r="X2056" t="s">
        <v>2346</v>
      </c>
      <c r="Y2056" t="b">
        <v>0</v>
      </c>
    </row>
    <row r="2057" spans="1:25" x14ac:dyDescent="0.25">
      <c r="A2057" t="s">
        <v>2064</v>
      </c>
      <c r="B2057" t="s">
        <v>2347</v>
      </c>
      <c r="C2057" t="s">
        <v>2066</v>
      </c>
      <c r="D2057">
        <v>1000271</v>
      </c>
      <c r="E2057" t="s">
        <v>2066</v>
      </c>
      <c r="F2057">
        <v>0</v>
      </c>
      <c r="G2057" t="s">
        <v>2066</v>
      </c>
      <c r="H2057">
        <v>0</v>
      </c>
      <c r="I2057" t="s">
        <v>2066</v>
      </c>
      <c r="J2057">
        <v>0</v>
      </c>
      <c r="K2057" t="s">
        <v>2066</v>
      </c>
      <c r="L2057">
        <v>0</v>
      </c>
      <c r="M2057" t="s">
        <v>2066</v>
      </c>
      <c r="N2057">
        <v>0</v>
      </c>
      <c r="O2057" t="s">
        <v>24</v>
      </c>
      <c r="P2057">
        <v>0</v>
      </c>
      <c r="Q2057">
        <v>131654</v>
      </c>
      <c r="R2057" t="s">
        <v>565</v>
      </c>
      <c r="S2057" s="1">
        <v>2075</v>
      </c>
      <c r="T2057">
        <v>18.7</v>
      </c>
      <c r="U2057" s="2">
        <v>0</v>
      </c>
      <c r="V2057" s="3">
        <v>0.13</v>
      </c>
      <c r="W2057" s="3">
        <v>0.87</v>
      </c>
      <c r="X2057" t="s">
        <v>2347</v>
      </c>
      <c r="Y2057" t="b">
        <v>0</v>
      </c>
    </row>
    <row r="2058" spans="1:25" x14ac:dyDescent="0.25">
      <c r="A2058" t="s">
        <v>2064</v>
      </c>
      <c r="B2058" t="s">
        <v>2348</v>
      </c>
      <c r="C2058" t="s">
        <v>2066</v>
      </c>
      <c r="D2058">
        <v>1000272</v>
      </c>
      <c r="E2058" t="s">
        <v>2066</v>
      </c>
      <c r="F2058">
        <v>0</v>
      </c>
      <c r="G2058" t="s">
        <v>2066</v>
      </c>
      <c r="H2058">
        <v>0</v>
      </c>
      <c r="I2058" t="s">
        <v>2066</v>
      </c>
      <c r="J2058">
        <v>0</v>
      </c>
      <c r="K2058" t="s">
        <v>2066</v>
      </c>
      <c r="L2058">
        <v>0</v>
      </c>
      <c r="M2058" t="s">
        <v>2066</v>
      </c>
      <c r="N2058">
        <v>0</v>
      </c>
      <c r="O2058" t="s">
        <v>24</v>
      </c>
      <c r="P2058">
        <v>0</v>
      </c>
      <c r="Q2058">
        <v>131634</v>
      </c>
      <c r="R2058" t="s">
        <v>25</v>
      </c>
      <c r="S2058" s="1">
        <v>2260</v>
      </c>
      <c r="T2058">
        <v>15.6</v>
      </c>
      <c r="U2058" s="2">
        <v>0.41</v>
      </c>
      <c r="V2058" s="3">
        <v>0.67</v>
      </c>
      <c r="W2058" s="3">
        <v>0.33</v>
      </c>
      <c r="X2058" t="s">
        <v>2348</v>
      </c>
      <c r="Y2058" t="b">
        <v>0</v>
      </c>
    </row>
    <row r="2059" spans="1:25" x14ac:dyDescent="0.25">
      <c r="A2059" t="s">
        <v>2064</v>
      </c>
      <c r="B2059" t="s">
        <v>2349</v>
      </c>
      <c r="C2059" t="s">
        <v>2066</v>
      </c>
      <c r="D2059">
        <v>1000273</v>
      </c>
      <c r="E2059" t="s">
        <v>2066</v>
      </c>
      <c r="F2059">
        <v>0</v>
      </c>
      <c r="G2059" t="s">
        <v>2066</v>
      </c>
      <c r="H2059">
        <v>0</v>
      </c>
      <c r="I2059" t="s">
        <v>2066</v>
      </c>
      <c r="J2059">
        <v>0</v>
      </c>
      <c r="K2059" t="s">
        <v>2066</v>
      </c>
      <c r="L2059">
        <v>0</v>
      </c>
      <c r="M2059" t="s">
        <v>2066</v>
      </c>
      <c r="N2059">
        <v>0</v>
      </c>
      <c r="O2059" t="s">
        <v>24</v>
      </c>
      <c r="P2059">
        <v>0</v>
      </c>
      <c r="Q2059">
        <v>718400</v>
      </c>
      <c r="R2059" t="s">
        <v>1341</v>
      </c>
      <c r="S2059" s="1">
        <v>3496</v>
      </c>
      <c r="T2059">
        <v>8.3000000000000007</v>
      </c>
      <c r="U2059" s="2">
        <v>0.24</v>
      </c>
      <c r="V2059" s="3">
        <v>0.7</v>
      </c>
      <c r="W2059" s="3">
        <v>0.3</v>
      </c>
      <c r="X2059" t="s">
        <v>2349</v>
      </c>
      <c r="Y2059" t="b">
        <v>1</v>
      </c>
    </row>
    <row r="2060" spans="1:25" x14ac:dyDescent="0.25">
      <c r="A2060" t="s">
        <v>2064</v>
      </c>
      <c r="B2060" t="s">
        <v>2350</v>
      </c>
      <c r="C2060" t="s">
        <v>2066</v>
      </c>
      <c r="D2060">
        <v>1000274</v>
      </c>
      <c r="E2060" t="s">
        <v>2066</v>
      </c>
      <c r="F2060">
        <v>0</v>
      </c>
      <c r="G2060" t="s">
        <v>2066</v>
      </c>
      <c r="H2060">
        <v>0</v>
      </c>
      <c r="I2060" t="s">
        <v>2066</v>
      </c>
      <c r="J2060">
        <v>0</v>
      </c>
      <c r="K2060" t="s">
        <v>2066</v>
      </c>
      <c r="L2060">
        <v>0</v>
      </c>
      <c r="M2060" t="s">
        <v>2066</v>
      </c>
      <c r="N2060">
        <v>0</v>
      </c>
      <c r="O2060" t="s">
        <v>24</v>
      </c>
      <c r="P2060">
        <v>0</v>
      </c>
      <c r="Q2060">
        <v>718399</v>
      </c>
      <c r="R2060" t="s">
        <v>565</v>
      </c>
      <c r="S2060" s="1">
        <v>6055</v>
      </c>
      <c r="T2060">
        <v>68.8</v>
      </c>
      <c r="U2060" s="2">
        <v>0</v>
      </c>
      <c r="V2060" s="3">
        <v>1</v>
      </c>
      <c r="W2060" s="3">
        <v>0</v>
      </c>
      <c r="X2060" t="s">
        <v>2350</v>
      </c>
      <c r="Y2060" t="b">
        <v>0</v>
      </c>
    </row>
    <row r="2061" spans="1:25" x14ac:dyDescent="0.25">
      <c r="A2061" t="s">
        <v>2064</v>
      </c>
      <c r="B2061" t="s">
        <v>2351</v>
      </c>
      <c r="C2061" t="s">
        <v>2066</v>
      </c>
      <c r="D2061">
        <v>1000275</v>
      </c>
      <c r="E2061" t="s">
        <v>2066</v>
      </c>
      <c r="F2061">
        <v>0</v>
      </c>
      <c r="G2061" t="s">
        <v>2066</v>
      </c>
      <c r="H2061">
        <v>0</v>
      </c>
      <c r="I2061" t="s">
        <v>2066</v>
      </c>
      <c r="J2061">
        <v>0</v>
      </c>
      <c r="K2061" t="s">
        <v>2066</v>
      </c>
      <c r="L2061">
        <v>0</v>
      </c>
      <c r="M2061" t="s">
        <v>2066</v>
      </c>
      <c r="N2061">
        <v>0</v>
      </c>
      <c r="O2061" t="s">
        <v>24</v>
      </c>
      <c r="P2061">
        <v>0</v>
      </c>
      <c r="Q2061">
        <v>691306</v>
      </c>
      <c r="R2061" t="s">
        <v>565</v>
      </c>
      <c r="S2061" s="1">
        <v>14123</v>
      </c>
      <c r="T2061">
        <v>56.3</v>
      </c>
      <c r="U2061" s="2">
        <v>0</v>
      </c>
      <c r="V2061" s="3">
        <v>1</v>
      </c>
      <c r="W2061" s="3">
        <v>0</v>
      </c>
      <c r="X2061" t="s">
        <v>2351</v>
      </c>
      <c r="Y2061" t="b">
        <v>0</v>
      </c>
    </row>
    <row r="2062" spans="1:25" x14ac:dyDescent="0.25">
      <c r="A2062" t="s">
        <v>2064</v>
      </c>
      <c r="B2062" t="s">
        <v>2352</v>
      </c>
      <c r="C2062" t="s">
        <v>2066</v>
      </c>
      <c r="D2062">
        <v>1000276</v>
      </c>
      <c r="E2062" t="s">
        <v>2066</v>
      </c>
      <c r="F2062">
        <v>0</v>
      </c>
      <c r="G2062" t="s">
        <v>2066</v>
      </c>
      <c r="H2062">
        <v>0</v>
      </c>
      <c r="I2062" t="s">
        <v>2066</v>
      </c>
      <c r="J2062">
        <v>0</v>
      </c>
      <c r="K2062" t="s">
        <v>2066</v>
      </c>
      <c r="L2062">
        <v>0</v>
      </c>
      <c r="M2062" t="s">
        <v>2066</v>
      </c>
      <c r="N2062">
        <v>0</v>
      </c>
      <c r="O2062" t="s">
        <v>24</v>
      </c>
      <c r="P2062">
        <v>0</v>
      </c>
      <c r="Q2062">
        <v>688804</v>
      </c>
      <c r="R2062" t="s">
        <v>565</v>
      </c>
      <c r="S2062" s="1">
        <v>7275</v>
      </c>
      <c r="T2062">
        <v>36</v>
      </c>
      <c r="U2062" s="2">
        <v>0</v>
      </c>
      <c r="V2062" s="3">
        <v>1</v>
      </c>
      <c r="W2062" s="3">
        <v>0</v>
      </c>
      <c r="X2062" t="s">
        <v>2352</v>
      </c>
      <c r="Y2062" t="b">
        <v>0</v>
      </c>
    </row>
    <row r="2063" spans="1:25" x14ac:dyDescent="0.25">
      <c r="A2063" t="s">
        <v>2064</v>
      </c>
      <c r="B2063" t="s">
        <v>2353</v>
      </c>
      <c r="C2063" t="s">
        <v>2066</v>
      </c>
      <c r="D2063">
        <v>1000277</v>
      </c>
      <c r="E2063" t="s">
        <v>2066</v>
      </c>
      <c r="F2063">
        <v>0</v>
      </c>
      <c r="G2063" t="s">
        <v>2066</v>
      </c>
      <c r="H2063">
        <v>0</v>
      </c>
      <c r="I2063" t="s">
        <v>2066</v>
      </c>
      <c r="J2063">
        <v>0</v>
      </c>
      <c r="K2063" t="s">
        <v>2066</v>
      </c>
      <c r="L2063">
        <v>0</v>
      </c>
      <c r="M2063" t="s">
        <v>2066</v>
      </c>
      <c r="N2063">
        <v>0</v>
      </c>
      <c r="O2063" t="s">
        <v>24</v>
      </c>
      <c r="P2063">
        <v>0</v>
      </c>
      <c r="Q2063">
        <v>609309</v>
      </c>
      <c r="R2063" t="s">
        <v>65</v>
      </c>
      <c r="S2063">
        <v>543</v>
      </c>
      <c r="T2063">
        <v>0.5</v>
      </c>
      <c r="U2063" s="2">
        <v>0.28999999999999998</v>
      </c>
      <c r="V2063" s="3">
        <v>0.28999999999999998</v>
      </c>
      <c r="W2063" s="3">
        <v>0.71</v>
      </c>
      <c r="X2063" t="s">
        <v>2353</v>
      </c>
      <c r="Y2063" t="b">
        <v>0</v>
      </c>
    </row>
    <row r="2064" spans="1:25" x14ac:dyDescent="0.25">
      <c r="A2064" t="s">
        <v>2064</v>
      </c>
      <c r="B2064" t="s">
        <v>2354</v>
      </c>
      <c r="C2064" t="s">
        <v>2066</v>
      </c>
      <c r="D2064">
        <v>1000278</v>
      </c>
      <c r="E2064" t="s">
        <v>2066</v>
      </c>
      <c r="F2064">
        <v>0</v>
      </c>
      <c r="G2064" t="s">
        <v>2066</v>
      </c>
      <c r="H2064">
        <v>0</v>
      </c>
      <c r="I2064" t="s">
        <v>2066</v>
      </c>
      <c r="J2064">
        <v>0</v>
      </c>
      <c r="K2064" t="s">
        <v>2066</v>
      </c>
      <c r="L2064">
        <v>0</v>
      </c>
      <c r="M2064" t="s">
        <v>2066</v>
      </c>
      <c r="N2064">
        <v>0</v>
      </c>
      <c r="O2064" t="s">
        <v>24</v>
      </c>
      <c r="P2064">
        <v>6</v>
      </c>
      <c r="Q2064">
        <v>623808</v>
      </c>
      <c r="R2064" t="s">
        <v>296</v>
      </c>
      <c r="S2064" s="1">
        <v>7574</v>
      </c>
      <c r="T2064">
        <v>13.5</v>
      </c>
      <c r="U2064" s="2">
        <v>0.05</v>
      </c>
      <c r="V2064" s="3">
        <v>0.48</v>
      </c>
      <c r="W2064" s="3">
        <v>0.52</v>
      </c>
      <c r="X2064" t="s">
        <v>2354</v>
      </c>
      <c r="Y2064" t="b">
        <v>0</v>
      </c>
    </row>
    <row r="2065" spans="1:25" x14ac:dyDescent="0.25">
      <c r="A2065" t="s">
        <v>2064</v>
      </c>
      <c r="B2065" t="s">
        <v>2355</v>
      </c>
      <c r="C2065" t="s">
        <v>2066</v>
      </c>
      <c r="D2065">
        <v>1000279</v>
      </c>
      <c r="E2065" t="s">
        <v>2066</v>
      </c>
      <c r="F2065">
        <v>0</v>
      </c>
      <c r="G2065" t="s">
        <v>2066</v>
      </c>
      <c r="H2065">
        <v>0</v>
      </c>
      <c r="I2065" t="s">
        <v>2066</v>
      </c>
      <c r="J2065">
        <v>0</v>
      </c>
      <c r="K2065" t="s">
        <v>2066</v>
      </c>
      <c r="L2065">
        <v>0</v>
      </c>
      <c r="M2065" t="s">
        <v>2066</v>
      </c>
      <c r="N2065">
        <v>0</v>
      </c>
      <c r="O2065" t="s">
        <v>24</v>
      </c>
      <c r="P2065">
        <v>0</v>
      </c>
      <c r="Q2065">
        <v>131811</v>
      </c>
      <c r="R2065" t="s">
        <v>25</v>
      </c>
      <c r="S2065">
        <v>995</v>
      </c>
      <c r="T2065">
        <v>5</v>
      </c>
      <c r="U2065" s="2">
        <v>0.35</v>
      </c>
      <c r="V2065" s="3">
        <v>0.48</v>
      </c>
      <c r="W2065" s="3">
        <v>0.52</v>
      </c>
      <c r="X2065" t="s">
        <v>2355</v>
      </c>
      <c r="Y2065" t="b">
        <v>0</v>
      </c>
    </row>
    <row r="2066" spans="1:25" x14ac:dyDescent="0.25">
      <c r="A2066" t="s">
        <v>2064</v>
      </c>
      <c r="B2066" t="s">
        <v>2356</v>
      </c>
      <c r="C2066" t="s">
        <v>2066</v>
      </c>
      <c r="D2066">
        <v>1000280</v>
      </c>
      <c r="E2066" t="s">
        <v>2066</v>
      </c>
      <c r="F2066">
        <v>0</v>
      </c>
      <c r="G2066" t="s">
        <v>2066</v>
      </c>
      <c r="H2066">
        <v>0</v>
      </c>
      <c r="I2066" t="s">
        <v>2066</v>
      </c>
      <c r="J2066">
        <v>0</v>
      </c>
      <c r="K2066" t="s">
        <v>2066</v>
      </c>
      <c r="L2066">
        <v>0</v>
      </c>
      <c r="M2066" t="s">
        <v>2066</v>
      </c>
      <c r="N2066">
        <v>0</v>
      </c>
      <c r="O2066" t="s">
        <v>24</v>
      </c>
      <c r="P2066">
        <v>0</v>
      </c>
      <c r="Q2066">
        <v>720417</v>
      </c>
      <c r="R2066" t="s">
        <v>864</v>
      </c>
      <c r="S2066" s="1">
        <v>3288</v>
      </c>
      <c r="T2066">
        <v>26.1</v>
      </c>
      <c r="U2066" s="2">
        <v>0.03</v>
      </c>
      <c r="V2066" s="3">
        <v>0.41</v>
      </c>
      <c r="W2066" s="3">
        <v>0.59</v>
      </c>
      <c r="X2066" t="s">
        <v>2356</v>
      </c>
      <c r="Y2066" t="b">
        <v>0</v>
      </c>
    </row>
    <row r="2067" spans="1:25" x14ac:dyDescent="0.25">
      <c r="A2067" t="s">
        <v>2064</v>
      </c>
      <c r="B2067" t="s">
        <v>2357</v>
      </c>
      <c r="C2067" t="s">
        <v>2066</v>
      </c>
      <c r="D2067">
        <v>1000281</v>
      </c>
      <c r="E2067" t="s">
        <v>2066</v>
      </c>
      <c r="F2067">
        <v>0</v>
      </c>
      <c r="G2067" t="s">
        <v>2066</v>
      </c>
      <c r="H2067">
        <v>0</v>
      </c>
      <c r="I2067" t="s">
        <v>2066</v>
      </c>
      <c r="J2067">
        <v>0</v>
      </c>
      <c r="K2067" t="s">
        <v>2066</v>
      </c>
      <c r="L2067">
        <v>0</v>
      </c>
      <c r="M2067" t="s">
        <v>2066</v>
      </c>
      <c r="N2067">
        <v>0</v>
      </c>
      <c r="O2067" t="s">
        <v>24</v>
      </c>
      <c r="P2067">
        <v>0</v>
      </c>
      <c r="Q2067">
        <v>131733</v>
      </c>
      <c r="R2067" t="s">
        <v>286</v>
      </c>
      <c r="S2067" s="1">
        <v>1992</v>
      </c>
      <c r="T2067">
        <v>12.7</v>
      </c>
      <c r="U2067" s="2">
        <v>0.9</v>
      </c>
      <c r="V2067" s="3">
        <v>0.72</v>
      </c>
      <c r="W2067" s="3">
        <v>0.28000000000000003</v>
      </c>
      <c r="X2067" t="s">
        <v>2357</v>
      </c>
      <c r="Y2067" t="b">
        <v>0</v>
      </c>
    </row>
    <row r="2068" spans="1:25" x14ac:dyDescent="0.25">
      <c r="A2068" t="s">
        <v>2064</v>
      </c>
      <c r="B2068" t="s">
        <v>2358</v>
      </c>
      <c r="C2068" t="s">
        <v>2066</v>
      </c>
      <c r="D2068">
        <v>1000282</v>
      </c>
      <c r="E2068" t="s">
        <v>2066</v>
      </c>
      <c r="F2068">
        <v>0</v>
      </c>
      <c r="G2068" t="s">
        <v>2066</v>
      </c>
      <c r="H2068">
        <v>0</v>
      </c>
      <c r="I2068" t="s">
        <v>2066</v>
      </c>
      <c r="J2068">
        <v>0</v>
      </c>
      <c r="K2068" t="s">
        <v>2066</v>
      </c>
      <c r="L2068">
        <v>0</v>
      </c>
      <c r="M2068" t="s">
        <v>2066</v>
      </c>
      <c r="N2068">
        <v>0</v>
      </c>
      <c r="O2068" t="s">
        <v>24</v>
      </c>
      <c r="P2068">
        <v>0</v>
      </c>
      <c r="Q2068">
        <v>722059</v>
      </c>
      <c r="R2068" t="s">
        <v>2109</v>
      </c>
      <c r="S2068" s="1">
        <v>10382</v>
      </c>
      <c r="T2068">
        <v>27.8</v>
      </c>
      <c r="U2068" s="2">
        <v>0</v>
      </c>
      <c r="V2068" s="3">
        <v>0.59</v>
      </c>
      <c r="W2068" s="3">
        <v>0.41</v>
      </c>
      <c r="X2068" t="s">
        <v>2358</v>
      </c>
      <c r="Y2068" t="b">
        <v>0</v>
      </c>
    </row>
    <row r="2069" spans="1:25" x14ac:dyDescent="0.25">
      <c r="A2069" t="s">
        <v>2064</v>
      </c>
      <c r="B2069" t="s">
        <v>2359</v>
      </c>
      <c r="C2069" t="s">
        <v>2066</v>
      </c>
      <c r="D2069">
        <v>1000283</v>
      </c>
      <c r="E2069" t="s">
        <v>2066</v>
      </c>
      <c r="F2069">
        <v>0</v>
      </c>
      <c r="G2069" t="s">
        <v>2066</v>
      </c>
      <c r="H2069">
        <v>0</v>
      </c>
      <c r="I2069" t="s">
        <v>2066</v>
      </c>
      <c r="J2069">
        <v>0</v>
      </c>
      <c r="K2069" t="s">
        <v>2066</v>
      </c>
      <c r="L2069">
        <v>0</v>
      </c>
      <c r="M2069" t="s">
        <v>2066</v>
      </c>
      <c r="N2069">
        <v>0</v>
      </c>
      <c r="O2069" t="s">
        <v>24</v>
      </c>
      <c r="P2069">
        <v>0</v>
      </c>
      <c r="Q2069">
        <v>718348</v>
      </c>
      <c r="R2069" t="s">
        <v>298</v>
      </c>
      <c r="S2069" s="1">
        <v>17468</v>
      </c>
      <c r="T2069">
        <v>20.2</v>
      </c>
      <c r="U2069" s="2">
        <v>0.03</v>
      </c>
      <c r="V2069" s="3">
        <v>0.62</v>
      </c>
      <c r="W2069" s="3">
        <v>0.38</v>
      </c>
      <c r="X2069" t="s">
        <v>2359</v>
      </c>
      <c r="Y2069" t="b">
        <v>0</v>
      </c>
    </row>
    <row r="2070" spans="1:25" x14ac:dyDescent="0.25">
      <c r="A2070" t="s">
        <v>2064</v>
      </c>
      <c r="B2070" t="s">
        <v>2360</v>
      </c>
      <c r="C2070" t="s">
        <v>2066</v>
      </c>
      <c r="D2070">
        <v>1000284</v>
      </c>
      <c r="E2070" t="s">
        <v>2066</v>
      </c>
      <c r="F2070">
        <v>0</v>
      </c>
      <c r="G2070" t="s">
        <v>2066</v>
      </c>
      <c r="H2070">
        <v>0</v>
      </c>
      <c r="I2070" t="s">
        <v>2066</v>
      </c>
      <c r="J2070">
        <v>0</v>
      </c>
      <c r="K2070" t="s">
        <v>2066</v>
      </c>
      <c r="L2070">
        <v>0</v>
      </c>
      <c r="M2070" t="s">
        <v>2066</v>
      </c>
      <c r="N2070">
        <v>0</v>
      </c>
      <c r="O2070" t="s">
        <v>24</v>
      </c>
      <c r="P2070">
        <v>0</v>
      </c>
      <c r="Q2070">
        <v>610107</v>
      </c>
      <c r="R2070" t="s">
        <v>65</v>
      </c>
      <c r="S2070" s="1">
        <v>1185</v>
      </c>
      <c r="T2070">
        <v>23.7</v>
      </c>
      <c r="U2070" s="2">
        <v>0.17</v>
      </c>
      <c r="V2070" s="3">
        <v>0.54</v>
      </c>
      <c r="W2070" s="3">
        <v>0.46</v>
      </c>
      <c r="X2070" t="s">
        <v>2360</v>
      </c>
      <c r="Y2070" t="b">
        <v>0</v>
      </c>
    </row>
    <row r="2071" spans="1:25" x14ac:dyDescent="0.25">
      <c r="A2071" t="s">
        <v>2064</v>
      </c>
      <c r="B2071" t="s">
        <v>2361</v>
      </c>
      <c r="C2071" t="s">
        <v>2066</v>
      </c>
      <c r="D2071">
        <v>1000285</v>
      </c>
      <c r="E2071" t="s">
        <v>2066</v>
      </c>
      <c r="F2071">
        <v>0</v>
      </c>
      <c r="G2071" t="s">
        <v>2066</v>
      </c>
      <c r="H2071">
        <v>0</v>
      </c>
      <c r="I2071" t="s">
        <v>2066</v>
      </c>
      <c r="J2071">
        <v>0</v>
      </c>
      <c r="K2071" t="s">
        <v>2066</v>
      </c>
      <c r="L2071">
        <v>0</v>
      </c>
      <c r="M2071" t="s">
        <v>2066</v>
      </c>
      <c r="N2071">
        <v>0</v>
      </c>
      <c r="O2071" t="s">
        <v>24</v>
      </c>
      <c r="P2071">
        <v>0</v>
      </c>
      <c r="Q2071">
        <v>609759</v>
      </c>
      <c r="R2071" t="s">
        <v>65</v>
      </c>
      <c r="S2071" s="1">
        <v>5173</v>
      </c>
      <c r="T2071">
        <v>44.2</v>
      </c>
      <c r="U2071" s="2">
        <v>0.01</v>
      </c>
      <c r="V2071" s="3">
        <v>0.44</v>
      </c>
      <c r="W2071" s="3">
        <v>0.56000000000000005</v>
      </c>
      <c r="X2071" t="s">
        <v>2361</v>
      </c>
      <c r="Y2071" t="b">
        <v>0</v>
      </c>
    </row>
    <row r="2072" spans="1:25" x14ac:dyDescent="0.25">
      <c r="A2072" t="s">
        <v>2064</v>
      </c>
      <c r="B2072" t="s">
        <v>2362</v>
      </c>
      <c r="C2072" t="s">
        <v>2066</v>
      </c>
      <c r="D2072">
        <v>1000286</v>
      </c>
      <c r="E2072" t="s">
        <v>2066</v>
      </c>
      <c r="F2072">
        <v>0</v>
      </c>
      <c r="G2072" t="s">
        <v>2066</v>
      </c>
      <c r="H2072">
        <v>0</v>
      </c>
      <c r="I2072" t="s">
        <v>2066</v>
      </c>
      <c r="J2072">
        <v>0</v>
      </c>
      <c r="K2072" t="s">
        <v>2066</v>
      </c>
      <c r="L2072">
        <v>0</v>
      </c>
      <c r="M2072" t="s">
        <v>2066</v>
      </c>
      <c r="N2072">
        <v>0</v>
      </c>
      <c r="O2072" t="s">
        <v>24</v>
      </c>
      <c r="P2072">
        <v>0</v>
      </c>
      <c r="Q2072">
        <v>688783</v>
      </c>
      <c r="R2072" t="s">
        <v>469</v>
      </c>
      <c r="S2072" s="1">
        <v>10339</v>
      </c>
      <c r="T2072">
        <v>24.2</v>
      </c>
      <c r="U2072" s="2">
        <v>0.19</v>
      </c>
      <c r="V2072" s="3">
        <v>0.59</v>
      </c>
      <c r="W2072" s="3">
        <v>0.41</v>
      </c>
      <c r="X2072" t="s">
        <v>2362</v>
      </c>
      <c r="Y2072" t="b">
        <v>0</v>
      </c>
    </row>
    <row r="2073" spans="1:25" x14ac:dyDescent="0.25">
      <c r="A2073" t="s">
        <v>2064</v>
      </c>
      <c r="B2073" t="s">
        <v>2363</v>
      </c>
      <c r="C2073" t="s">
        <v>2066</v>
      </c>
      <c r="D2073">
        <v>1000287</v>
      </c>
      <c r="E2073" t="s">
        <v>2066</v>
      </c>
      <c r="F2073">
        <v>0</v>
      </c>
      <c r="G2073" t="s">
        <v>2066</v>
      </c>
      <c r="H2073">
        <v>0</v>
      </c>
      <c r="I2073" t="s">
        <v>2066</v>
      </c>
      <c r="J2073">
        <v>0</v>
      </c>
      <c r="K2073" t="s">
        <v>2066</v>
      </c>
      <c r="L2073">
        <v>0</v>
      </c>
      <c r="M2073" t="s">
        <v>2066</v>
      </c>
      <c r="N2073">
        <v>0</v>
      </c>
      <c r="O2073" t="s">
        <v>24</v>
      </c>
      <c r="P2073">
        <v>0</v>
      </c>
      <c r="Q2073">
        <v>660920</v>
      </c>
      <c r="R2073" t="s">
        <v>188</v>
      </c>
      <c r="S2073" s="1">
        <v>7461</v>
      </c>
      <c r="T2073">
        <v>34.200000000000003</v>
      </c>
      <c r="U2073" s="2">
        <v>7.0000000000000007E-2</v>
      </c>
      <c r="V2073" s="3">
        <v>0.53</v>
      </c>
      <c r="W2073" s="3">
        <v>0.47</v>
      </c>
      <c r="X2073" t="s">
        <v>2363</v>
      </c>
      <c r="Y2073" t="b">
        <v>0</v>
      </c>
    </row>
    <row r="2074" spans="1:25" x14ac:dyDescent="0.25">
      <c r="A2074" t="s">
        <v>2064</v>
      </c>
      <c r="B2074" t="s">
        <v>2364</v>
      </c>
      <c r="C2074" t="s">
        <v>2066</v>
      </c>
      <c r="D2074">
        <v>1000288</v>
      </c>
      <c r="E2074" t="s">
        <v>2066</v>
      </c>
      <c r="F2074">
        <v>0</v>
      </c>
      <c r="G2074" t="s">
        <v>2066</v>
      </c>
      <c r="H2074">
        <v>0</v>
      </c>
      <c r="I2074" t="s">
        <v>2066</v>
      </c>
      <c r="J2074">
        <v>0</v>
      </c>
      <c r="K2074" t="s">
        <v>2066</v>
      </c>
      <c r="L2074">
        <v>0</v>
      </c>
      <c r="M2074" t="s">
        <v>2066</v>
      </c>
      <c r="N2074">
        <v>0</v>
      </c>
      <c r="O2074" t="s">
        <v>24</v>
      </c>
      <c r="P2074">
        <v>0</v>
      </c>
      <c r="Q2074">
        <v>625017</v>
      </c>
      <c r="R2074" t="s">
        <v>115</v>
      </c>
      <c r="S2074" s="1">
        <v>7041</v>
      </c>
      <c r="T2074">
        <v>25</v>
      </c>
      <c r="U2074" s="2">
        <v>0.06</v>
      </c>
      <c r="V2074" s="3">
        <v>0.38</v>
      </c>
      <c r="W2074" s="3">
        <v>0.62</v>
      </c>
      <c r="X2074" t="s">
        <v>2364</v>
      </c>
      <c r="Y2074" t="b">
        <v>0</v>
      </c>
    </row>
    <row r="2075" spans="1:25" x14ac:dyDescent="0.25">
      <c r="A2075" t="s">
        <v>2064</v>
      </c>
      <c r="B2075" t="s">
        <v>2365</v>
      </c>
      <c r="C2075" t="s">
        <v>2066</v>
      </c>
      <c r="D2075">
        <v>1000289</v>
      </c>
      <c r="E2075" t="s">
        <v>2066</v>
      </c>
      <c r="F2075">
        <v>0</v>
      </c>
      <c r="G2075" t="s">
        <v>2066</v>
      </c>
      <c r="H2075">
        <v>0</v>
      </c>
      <c r="I2075" t="s">
        <v>2066</v>
      </c>
      <c r="J2075">
        <v>0</v>
      </c>
      <c r="K2075" t="s">
        <v>2066</v>
      </c>
      <c r="L2075">
        <v>0</v>
      </c>
      <c r="M2075" t="s">
        <v>2066</v>
      </c>
      <c r="N2075">
        <v>0</v>
      </c>
      <c r="O2075" t="s">
        <v>24</v>
      </c>
      <c r="P2075">
        <v>0</v>
      </c>
      <c r="Q2075">
        <v>131290</v>
      </c>
      <c r="R2075" t="s">
        <v>25</v>
      </c>
      <c r="S2075" s="1">
        <v>2155</v>
      </c>
      <c r="T2075">
        <v>13.1</v>
      </c>
      <c r="U2075" s="2">
        <v>0.1</v>
      </c>
      <c r="V2075" s="3">
        <v>0.6</v>
      </c>
      <c r="W2075" s="3">
        <v>0.4</v>
      </c>
      <c r="X2075" t="s">
        <v>2365</v>
      </c>
      <c r="Y2075" t="b">
        <v>0</v>
      </c>
    </row>
    <row r="2076" spans="1:25" x14ac:dyDescent="0.25">
      <c r="A2076" t="s">
        <v>2064</v>
      </c>
      <c r="B2076" t="s">
        <v>2366</v>
      </c>
      <c r="C2076" t="s">
        <v>2066</v>
      </c>
      <c r="D2076">
        <v>1000290</v>
      </c>
      <c r="E2076" t="s">
        <v>2066</v>
      </c>
      <c r="F2076">
        <v>0</v>
      </c>
      <c r="G2076" t="s">
        <v>2066</v>
      </c>
      <c r="H2076">
        <v>0</v>
      </c>
      <c r="I2076" t="s">
        <v>2066</v>
      </c>
      <c r="J2076">
        <v>0</v>
      </c>
      <c r="K2076" t="s">
        <v>2066</v>
      </c>
      <c r="L2076">
        <v>0</v>
      </c>
      <c r="M2076" t="s">
        <v>2066</v>
      </c>
      <c r="N2076">
        <v>0</v>
      </c>
      <c r="O2076" t="s">
        <v>24</v>
      </c>
      <c r="P2076">
        <v>0</v>
      </c>
      <c r="Q2076">
        <v>720871</v>
      </c>
      <c r="R2076" t="s">
        <v>25</v>
      </c>
      <c r="S2076" s="1">
        <v>1975</v>
      </c>
      <c r="T2076">
        <v>18</v>
      </c>
      <c r="U2076" s="2">
        <v>0.11</v>
      </c>
      <c r="V2076" s="3">
        <v>0.69</v>
      </c>
      <c r="W2076" s="3">
        <v>0.31</v>
      </c>
      <c r="X2076" t="s">
        <v>2366</v>
      </c>
      <c r="Y2076" t="b">
        <v>0</v>
      </c>
    </row>
    <row r="2077" spans="1:25" x14ac:dyDescent="0.25">
      <c r="A2077" t="s">
        <v>2064</v>
      </c>
      <c r="B2077" t="s">
        <v>2367</v>
      </c>
      <c r="C2077" t="s">
        <v>2066</v>
      </c>
      <c r="D2077">
        <v>1000291</v>
      </c>
      <c r="E2077" t="s">
        <v>2066</v>
      </c>
      <c r="F2077">
        <v>0</v>
      </c>
      <c r="G2077" t="s">
        <v>2066</v>
      </c>
      <c r="H2077">
        <v>0</v>
      </c>
      <c r="I2077" t="s">
        <v>2066</v>
      </c>
      <c r="J2077">
        <v>0</v>
      </c>
      <c r="K2077" t="s">
        <v>2066</v>
      </c>
      <c r="L2077">
        <v>0</v>
      </c>
      <c r="M2077" t="s">
        <v>2066</v>
      </c>
      <c r="N2077">
        <v>0</v>
      </c>
      <c r="O2077" t="s">
        <v>24</v>
      </c>
      <c r="P2077">
        <v>0</v>
      </c>
      <c r="Q2077">
        <v>672243</v>
      </c>
      <c r="R2077" t="s">
        <v>1072</v>
      </c>
      <c r="S2077" s="1">
        <v>4500</v>
      </c>
      <c r="T2077">
        <v>7.5</v>
      </c>
      <c r="U2077" s="2">
        <v>0.01</v>
      </c>
      <c r="V2077" s="3">
        <v>0.62</v>
      </c>
      <c r="W2077" s="3">
        <v>0.38</v>
      </c>
      <c r="X2077" t="s">
        <v>2367</v>
      </c>
      <c r="Y2077" t="b">
        <v>0</v>
      </c>
    </row>
    <row r="2078" spans="1:25" x14ac:dyDescent="0.25">
      <c r="A2078" t="s">
        <v>2064</v>
      </c>
      <c r="B2078" t="s">
        <v>2368</v>
      </c>
      <c r="C2078" t="s">
        <v>2066</v>
      </c>
      <c r="D2078">
        <v>1000292</v>
      </c>
      <c r="E2078" t="s">
        <v>2066</v>
      </c>
      <c r="F2078">
        <v>0</v>
      </c>
      <c r="G2078" t="s">
        <v>2066</v>
      </c>
      <c r="H2078">
        <v>0</v>
      </c>
      <c r="I2078" t="s">
        <v>2066</v>
      </c>
      <c r="J2078">
        <v>0</v>
      </c>
      <c r="K2078" t="s">
        <v>2066</v>
      </c>
      <c r="L2078">
        <v>0</v>
      </c>
      <c r="M2078" t="s">
        <v>2066</v>
      </c>
      <c r="N2078">
        <v>0</v>
      </c>
      <c r="O2078" t="s">
        <v>24</v>
      </c>
      <c r="P2078">
        <v>0</v>
      </c>
      <c r="Q2078">
        <v>722082</v>
      </c>
      <c r="R2078" t="s">
        <v>565</v>
      </c>
      <c r="S2078" s="1">
        <v>1089</v>
      </c>
      <c r="T2078">
        <v>6.4</v>
      </c>
      <c r="U2078" s="2">
        <v>0.01</v>
      </c>
      <c r="V2078" s="3">
        <v>0.66</v>
      </c>
      <c r="W2078" s="3">
        <v>0.34</v>
      </c>
      <c r="X2078" t="s">
        <v>2368</v>
      </c>
      <c r="Y2078" t="b">
        <v>0</v>
      </c>
    </row>
    <row r="2079" spans="1:25" x14ac:dyDescent="0.25">
      <c r="A2079" t="s">
        <v>2064</v>
      </c>
      <c r="B2079" t="s">
        <v>2369</v>
      </c>
      <c r="C2079" t="s">
        <v>2066</v>
      </c>
      <c r="D2079">
        <v>1000293</v>
      </c>
      <c r="E2079" t="s">
        <v>2066</v>
      </c>
      <c r="F2079">
        <v>0</v>
      </c>
      <c r="G2079" t="s">
        <v>2066</v>
      </c>
      <c r="H2079">
        <v>0</v>
      </c>
      <c r="I2079" t="s">
        <v>2066</v>
      </c>
      <c r="J2079">
        <v>0</v>
      </c>
      <c r="K2079" t="s">
        <v>2066</v>
      </c>
      <c r="L2079">
        <v>0</v>
      </c>
      <c r="M2079" t="s">
        <v>2066</v>
      </c>
      <c r="N2079">
        <v>0</v>
      </c>
      <c r="O2079" t="s">
        <v>24</v>
      </c>
      <c r="P2079">
        <v>0</v>
      </c>
      <c r="Q2079">
        <v>715195</v>
      </c>
      <c r="R2079" t="s">
        <v>469</v>
      </c>
      <c r="S2079" s="1">
        <v>21163</v>
      </c>
      <c r="T2079">
        <v>7.5</v>
      </c>
      <c r="U2079" s="2">
        <v>0.08</v>
      </c>
      <c r="V2079" s="3">
        <v>0.69</v>
      </c>
      <c r="W2079" s="3">
        <v>0.31</v>
      </c>
      <c r="X2079" t="s">
        <v>2369</v>
      </c>
      <c r="Y2079" t="b">
        <v>0</v>
      </c>
    </row>
    <row r="2080" spans="1:25" x14ac:dyDescent="0.25">
      <c r="A2080" t="s">
        <v>2064</v>
      </c>
      <c r="B2080" t="s">
        <v>2370</v>
      </c>
      <c r="C2080" t="s">
        <v>2066</v>
      </c>
      <c r="D2080">
        <v>1000294</v>
      </c>
      <c r="E2080" t="s">
        <v>2066</v>
      </c>
      <c r="F2080">
        <v>0</v>
      </c>
      <c r="G2080" t="s">
        <v>2066</v>
      </c>
      <c r="H2080">
        <v>0</v>
      </c>
      <c r="I2080" t="s">
        <v>2066</v>
      </c>
      <c r="J2080">
        <v>0</v>
      </c>
      <c r="K2080" t="s">
        <v>2066</v>
      </c>
      <c r="L2080">
        <v>0</v>
      </c>
      <c r="M2080" t="s">
        <v>2066</v>
      </c>
      <c r="N2080">
        <v>0</v>
      </c>
      <c r="O2080" t="s">
        <v>24</v>
      </c>
      <c r="P2080">
        <v>0</v>
      </c>
      <c r="Q2080">
        <v>725448</v>
      </c>
      <c r="R2080" t="s">
        <v>1142</v>
      </c>
      <c r="S2080" s="1">
        <v>1583</v>
      </c>
      <c r="T2080">
        <v>13.2</v>
      </c>
      <c r="U2080" s="2">
        <v>0</v>
      </c>
      <c r="V2080" s="3">
        <v>0.67</v>
      </c>
      <c r="W2080" s="3">
        <v>0.33</v>
      </c>
      <c r="X2080" t="s">
        <v>2370</v>
      </c>
      <c r="Y2080" t="b">
        <v>0</v>
      </c>
    </row>
    <row r="2081" spans="1:25" x14ac:dyDescent="0.25">
      <c r="A2081" t="s">
        <v>2064</v>
      </c>
      <c r="B2081" t="s">
        <v>2371</v>
      </c>
      <c r="C2081" t="s">
        <v>2066</v>
      </c>
      <c r="D2081">
        <v>1000295</v>
      </c>
      <c r="E2081" t="s">
        <v>2066</v>
      </c>
      <c r="F2081">
        <v>0</v>
      </c>
      <c r="G2081" t="s">
        <v>2066</v>
      </c>
      <c r="H2081">
        <v>0</v>
      </c>
      <c r="I2081" t="s">
        <v>2066</v>
      </c>
      <c r="J2081">
        <v>0</v>
      </c>
      <c r="K2081" t="s">
        <v>2066</v>
      </c>
      <c r="L2081">
        <v>0</v>
      </c>
      <c r="M2081" t="s">
        <v>2066</v>
      </c>
      <c r="N2081">
        <v>0</v>
      </c>
      <c r="O2081" t="s">
        <v>24</v>
      </c>
      <c r="P2081">
        <v>0</v>
      </c>
      <c r="Q2081">
        <v>725901</v>
      </c>
      <c r="R2081" t="s">
        <v>1142</v>
      </c>
      <c r="S2081">
        <v>453</v>
      </c>
      <c r="T2081">
        <v>26.6</v>
      </c>
      <c r="U2081" s="2">
        <v>0</v>
      </c>
      <c r="V2081" s="3">
        <v>1</v>
      </c>
      <c r="W2081" s="3">
        <v>0</v>
      </c>
      <c r="X2081" t="s">
        <v>2371</v>
      </c>
      <c r="Y2081" t="b">
        <v>0</v>
      </c>
    </row>
    <row r="2082" spans="1:25" x14ac:dyDescent="0.25">
      <c r="A2082" t="s">
        <v>2064</v>
      </c>
      <c r="B2082" t="s">
        <v>2372</v>
      </c>
      <c r="C2082" t="s">
        <v>2066</v>
      </c>
      <c r="D2082">
        <v>1000296</v>
      </c>
      <c r="E2082" t="s">
        <v>2066</v>
      </c>
      <c r="F2082">
        <v>0</v>
      </c>
      <c r="G2082" t="s">
        <v>2066</v>
      </c>
      <c r="H2082">
        <v>0</v>
      </c>
      <c r="I2082" t="s">
        <v>2066</v>
      </c>
      <c r="J2082">
        <v>0</v>
      </c>
      <c r="K2082" t="s">
        <v>2066</v>
      </c>
      <c r="L2082">
        <v>0</v>
      </c>
      <c r="M2082" t="s">
        <v>2066</v>
      </c>
      <c r="N2082">
        <v>0</v>
      </c>
      <c r="O2082" t="s">
        <v>24</v>
      </c>
      <c r="P2082">
        <v>0</v>
      </c>
      <c r="Q2082">
        <v>725055</v>
      </c>
      <c r="R2082" t="s">
        <v>1142</v>
      </c>
      <c r="S2082" s="1">
        <v>1002</v>
      </c>
      <c r="T2082">
        <v>16.399999999999999</v>
      </c>
      <c r="U2082" s="2">
        <v>0</v>
      </c>
      <c r="V2082" s="3">
        <v>0.66</v>
      </c>
      <c r="W2082" s="3">
        <v>0.34</v>
      </c>
      <c r="X2082" t="s">
        <v>2372</v>
      </c>
      <c r="Y2082" t="b">
        <v>0</v>
      </c>
    </row>
    <row r="2083" spans="1:25" x14ac:dyDescent="0.25">
      <c r="A2083" t="s">
        <v>2064</v>
      </c>
      <c r="B2083" t="s">
        <v>2373</v>
      </c>
      <c r="C2083" t="s">
        <v>2066</v>
      </c>
      <c r="D2083">
        <v>1000297</v>
      </c>
      <c r="E2083" t="s">
        <v>2066</v>
      </c>
      <c r="F2083">
        <v>0</v>
      </c>
      <c r="G2083" t="s">
        <v>2066</v>
      </c>
      <c r="H2083">
        <v>0</v>
      </c>
      <c r="I2083" t="s">
        <v>2066</v>
      </c>
      <c r="J2083">
        <v>0</v>
      </c>
      <c r="K2083" t="s">
        <v>2066</v>
      </c>
      <c r="L2083">
        <v>0</v>
      </c>
      <c r="M2083" t="s">
        <v>2066</v>
      </c>
      <c r="N2083">
        <v>0</v>
      </c>
      <c r="O2083" t="s">
        <v>24</v>
      </c>
      <c r="P2083">
        <v>0</v>
      </c>
      <c r="Q2083">
        <v>726035</v>
      </c>
      <c r="R2083" t="s">
        <v>1142</v>
      </c>
      <c r="S2083">
        <v>666</v>
      </c>
      <c r="T2083">
        <v>14.2</v>
      </c>
      <c r="U2083" s="2">
        <v>0</v>
      </c>
      <c r="V2083" s="3">
        <v>0.65</v>
      </c>
      <c r="W2083" s="3">
        <v>0.35</v>
      </c>
      <c r="X2083" t="s">
        <v>2373</v>
      </c>
      <c r="Y2083" t="b">
        <v>0</v>
      </c>
    </row>
    <row r="2084" spans="1:25" x14ac:dyDescent="0.25">
      <c r="A2084" t="s">
        <v>2064</v>
      </c>
      <c r="B2084" t="s">
        <v>2374</v>
      </c>
      <c r="C2084" t="s">
        <v>2066</v>
      </c>
      <c r="D2084">
        <v>1000298</v>
      </c>
      <c r="E2084" t="s">
        <v>2066</v>
      </c>
      <c r="F2084">
        <v>0</v>
      </c>
      <c r="G2084" t="s">
        <v>2066</v>
      </c>
      <c r="H2084">
        <v>0</v>
      </c>
      <c r="I2084" t="s">
        <v>2066</v>
      </c>
      <c r="J2084">
        <v>0</v>
      </c>
      <c r="K2084" t="s">
        <v>2066</v>
      </c>
      <c r="L2084">
        <v>0</v>
      </c>
      <c r="M2084" t="s">
        <v>2066</v>
      </c>
      <c r="N2084">
        <v>0</v>
      </c>
      <c r="O2084" t="s">
        <v>24</v>
      </c>
      <c r="P2084">
        <v>0</v>
      </c>
      <c r="Q2084">
        <v>726031</v>
      </c>
      <c r="R2084" t="s">
        <v>1142</v>
      </c>
      <c r="S2084">
        <v>801</v>
      </c>
      <c r="T2084">
        <v>12</v>
      </c>
      <c r="U2084" s="2">
        <v>0</v>
      </c>
      <c r="V2084" s="3">
        <v>0.82</v>
      </c>
      <c r="W2084" s="3">
        <v>0.18</v>
      </c>
      <c r="X2084" t="s">
        <v>2374</v>
      </c>
      <c r="Y2084" t="b">
        <v>0</v>
      </c>
    </row>
    <row r="2085" spans="1:25" x14ac:dyDescent="0.25">
      <c r="A2085" t="s">
        <v>2064</v>
      </c>
      <c r="B2085" t="s">
        <v>2375</v>
      </c>
      <c r="C2085" t="s">
        <v>2066</v>
      </c>
      <c r="D2085">
        <v>1000299</v>
      </c>
      <c r="E2085" t="s">
        <v>2066</v>
      </c>
      <c r="F2085">
        <v>0</v>
      </c>
      <c r="G2085" t="s">
        <v>2066</v>
      </c>
      <c r="H2085">
        <v>0</v>
      </c>
      <c r="I2085" t="s">
        <v>2066</v>
      </c>
      <c r="J2085">
        <v>0</v>
      </c>
      <c r="K2085" t="s">
        <v>2066</v>
      </c>
      <c r="L2085">
        <v>0</v>
      </c>
      <c r="M2085" t="s">
        <v>2066</v>
      </c>
      <c r="N2085">
        <v>0</v>
      </c>
      <c r="O2085" t="s">
        <v>24</v>
      </c>
      <c r="P2085">
        <v>0</v>
      </c>
      <c r="Q2085">
        <v>131294</v>
      </c>
      <c r="R2085" t="s">
        <v>25</v>
      </c>
      <c r="S2085" s="1">
        <v>7645</v>
      </c>
      <c r="T2085">
        <v>139</v>
      </c>
      <c r="U2085" s="2">
        <v>0.12</v>
      </c>
      <c r="V2085" s="3">
        <v>0.61</v>
      </c>
      <c r="W2085" s="3">
        <v>0.39</v>
      </c>
      <c r="X2085" t="s">
        <v>2375</v>
      </c>
      <c r="Y2085" t="b">
        <v>0</v>
      </c>
    </row>
    <row r="2086" spans="1:25" x14ac:dyDescent="0.25">
      <c r="A2086" t="s">
        <v>2064</v>
      </c>
      <c r="B2086" t="s">
        <v>2376</v>
      </c>
      <c r="C2086" t="s">
        <v>2066</v>
      </c>
      <c r="D2086">
        <v>1000300</v>
      </c>
      <c r="E2086" t="s">
        <v>2066</v>
      </c>
      <c r="F2086">
        <v>0</v>
      </c>
      <c r="G2086" t="s">
        <v>2066</v>
      </c>
      <c r="H2086">
        <v>0</v>
      </c>
      <c r="I2086" t="s">
        <v>2066</v>
      </c>
      <c r="J2086">
        <v>0</v>
      </c>
      <c r="K2086" t="s">
        <v>2066</v>
      </c>
      <c r="L2086">
        <v>0</v>
      </c>
      <c r="M2086" t="s">
        <v>2066</v>
      </c>
      <c r="N2086">
        <v>0</v>
      </c>
      <c r="O2086" t="s">
        <v>24</v>
      </c>
      <c r="P2086">
        <v>0</v>
      </c>
      <c r="Q2086">
        <v>724375</v>
      </c>
      <c r="R2086" t="s">
        <v>1072</v>
      </c>
      <c r="S2086" s="1">
        <v>4829</v>
      </c>
      <c r="T2086">
        <v>17.600000000000001</v>
      </c>
      <c r="U2086" s="2">
        <v>0</v>
      </c>
      <c r="V2086" s="3">
        <v>0.53</v>
      </c>
      <c r="W2086" s="3">
        <v>0.47</v>
      </c>
      <c r="X2086" t="s">
        <v>2376</v>
      </c>
      <c r="Y2086" t="b">
        <v>0</v>
      </c>
    </row>
    <row r="2087" spans="1:25" x14ac:dyDescent="0.25">
      <c r="A2087" t="s">
        <v>2064</v>
      </c>
      <c r="B2087" t="s">
        <v>2377</v>
      </c>
      <c r="C2087" t="s">
        <v>2066</v>
      </c>
      <c r="D2087">
        <v>1000301</v>
      </c>
      <c r="E2087" t="s">
        <v>2066</v>
      </c>
      <c r="F2087">
        <v>0</v>
      </c>
      <c r="G2087" t="s">
        <v>2066</v>
      </c>
      <c r="H2087">
        <v>0</v>
      </c>
      <c r="I2087" t="s">
        <v>2066</v>
      </c>
      <c r="J2087">
        <v>0</v>
      </c>
      <c r="K2087" t="s">
        <v>2066</v>
      </c>
      <c r="L2087">
        <v>0</v>
      </c>
      <c r="M2087" t="s">
        <v>2066</v>
      </c>
      <c r="N2087">
        <v>0</v>
      </c>
      <c r="O2087" t="s">
        <v>24</v>
      </c>
      <c r="P2087">
        <v>0</v>
      </c>
      <c r="Q2087">
        <v>610785</v>
      </c>
      <c r="R2087" t="s">
        <v>65</v>
      </c>
      <c r="S2087" s="1">
        <v>4017</v>
      </c>
      <c r="T2087">
        <v>15.1</v>
      </c>
      <c r="U2087" s="2">
        <v>0.01</v>
      </c>
      <c r="V2087" s="3">
        <v>0.47</v>
      </c>
      <c r="W2087" s="3">
        <v>0.53</v>
      </c>
      <c r="X2087" t="s">
        <v>2377</v>
      </c>
      <c r="Y2087" t="b">
        <v>0</v>
      </c>
    </row>
    <row r="2088" spans="1:25" x14ac:dyDescent="0.25">
      <c r="A2088" t="s">
        <v>2064</v>
      </c>
      <c r="B2088" t="s">
        <v>2378</v>
      </c>
      <c r="C2088" t="s">
        <v>2066</v>
      </c>
      <c r="D2088">
        <v>1000302</v>
      </c>
      <c r="E2088" t="s">
        <v>2066</v>
      </c>
      <c r="F2088">
        <v>0</v>
      </c>
      <c r="G2088" t="s">
        <v>2066</v>
      </c>
      <c r="H2088">
        <v>0</v>
      </c>
      <c r="I2088" t="s">
        <v>2066</v>
      </c>
      <c r="J2088">
        <v>0</v>
      </c>
      <c r="K2088" t="s">
        <v>2066</v>
      </c>
      <c r="L2088">
        <v>0</v>
      </c>
      <c r="M2088" t="s">
        <v>2066</v>
      </c>
      <c r="N2088">
        <v>0</v>
      </c>
      <c r="O2088" t="s">
        <v>24</v>
      </c>
      <c r="P2088">
        <v>0</v>
      </c>
      <c r="Q2088">
        <v>610440</v>
      </c>
      <c r="R2088" t="s">
        <v>65</v>
      </c>
      <c r="S2088" s="1">
        <v>6253</v>
      </c>
      <c r="T2088">
        <v>22.2</v>
      </c>
      <c r="U2088" s="2">
        <v>0.01</v>
      </c>
      <c r="V2088" s="3">
        <v>0.37</v>
      </c>
      <c r="W2088" s="3">
        <v>0.63</v>
      </c>
      <c r="X2088" t="s">
        <v>2378</v>
      </c>
      <c r="Y2088" t="b">
        <v>0</v>
      </c>
    </row>
    <row r="2089" spans="1:25" x14ac:dyDescent="0.25">
      <c r="A2089" t="s">
        <v>2064</v>
      </c>
      <c r="B2089" t="s">
        <v>2379</v>
      </c>
      <c r="C2089" t="s">
        <v>2066</v>
      </c>
      <c r="D2089">
        <v>1000303</v>
      </c>
      <c r="E2089" t="s">
        <v>2066</v>
      </c>
      <c r="F2089">
        <v>0</v>
      </c>
      <c r="G2089" t="s">
        <v>2066</v>
      </c>
      <c r="H2089">
        <v>0</v>
      </c>
      <c r="I2089" t="s">
        <v>2066</v>
      </c>
      <c r="J2089">
        <v>0</v>
      </c>
      <c r="K2089" t="s">
        <v>2066</v>
      </c>
      <c r="L2089">
        <v>0</v>
      </c>
      <c r="M2089" t="s">
        <v>2066</v>
      </c>
      <c r="N2089">
        <v>0</v>
      </c>
      <c r="O2089" t="s">
        <v>24</v>
      </c>
      <c r="P2089">
        <v>0</v>
      </c>
      <c r="Q2089">
        <v>610194</v>
      </c>
      <c r="R2089" t="s">
        <v>65</v>
      </c>
      <c r="S2089" s="1">
        <v>4645</v>
      </c>
      <c r="T2089">
        <v>25.9</v>
      </c>
      <c r="U2089" s="2">
        <v>0</v>
      </c>
      <c r="V2089" s="3">
        <v>0.11</v>
      </c>
      <c r="W2089" s="3">
        <v>0.89</v>
      </c>
      <c r="X2089" t="s">
        <v>2379</v>
      </c>
      <c r="Y2089" t="b">
        <v>0</v>
      </c>
    </row>
    <row r="2090" spans="1:25" x14ac:dyDescent="0.25">
      <c r="A2090" t="s">
        <v>2064</v>
      </c>
      <c r="B2090" t="s">
        <v>2380</v>
      </c>
      <c r="C2090" t="s">
        <v>2066</v>
      </c>
      <c r="D2090">
        <v>1000304</v>
      </c>
      <c r="E2090" t="s">
        <v>2066</v>
      </c>
      <c r="F2090">
        <v>0</v>
      </c>
      <c r="G2090" t="s">
        <v>2066</v>
      </c>
      <c r="H2090">
        <v>0</v>
      </c>
      <c r="I2090" t="s">
        <v>2066</v>
      </c>
      <c r="J2090">
        <v>0</v>
      </c>
      <c r="K2090" t="s">
        <v>2066</v>
      </c>
      <c r="L2090">
        <v>0</v>
      </c>
      <c r="M2090" t="s">
        <v>2066</v>
      </c>
      <c r="N2090">
        <v>0</v>
      </c>
      <c r="O2090" t="s">
        <v>24</v>
      </c>
      <c r="P2090">
        <v>0</v>
      </c>
      <c r="Q2090">
        <v>131617</v>
      </c>
      <c r="R2090" t="s">
        <v>65</v>
      </c>
      <c r="S2090" s="1">
        <v>5998</v>
      </c>
      <c r="T2090">
        <v>16</v>
      </c>
      <c r="U2090" s="2">
        <v>0.13</v>
      </c>
      <c r="V2090" s="3">
        <v>0.33</v>
      </c>
      <c r="W2090" s="3">
        <v>0.67</v>
      </c>
      <c r="X2090" t="s">
        <v>2380</v>
      </c>
      <c r="Y2090" t="b">
        <v>0</v>
      </c>
    </row>
    <row r="2091" spans="1:25" x14ac:dyDescent="0.25">
      <c r="A2091" t="s">
        <v>2064</v>
      </c>
      <c r="B2091" t="s">
        <v>2381</v>
      </c>
      <c r="C2091" t="s">
        <v>2066</v>
      </c>
      <c r="D2091">
        <v>1000305</v>
      </c>
      <c r="E2091" t="s">
        <v>2066</v>
      </c>
      <c r="F2091">
        <v>0</v>
      </c>
      <c r="G2091" t="s">
        <v>2066</v>
      </c>
      <c r="H2091">
        <v>0</v>
      </c>
      <c r="I2091" t="s">
        <v>2066</v>
      </c>
      <c r="J2091">
        <v>0</v>
      </c>
      <c r="K2091" t="s">
        <v>2066</v>
      </c>
      <c r="L2091">
        <v>0</v>
      </c>
      <c r="M2091" t="s">
        <v>2066</v>
      </c>
      <c r="N2091">
        <v>0</v>
      </c>
      <c r="O2091" t="s">
        <v>24</v>
      </c>
      <c r="P2091">
        <v>11</v>
      </c>
      <c r="Q2091">
        <v>688693</v>
      </c>
      <c r="R2091" t="s">
        <v>737</v>
      </c>
      <c r="S2091" s="1">
        <v>27092</v>
      </c>
      <c r="T2091">
        <v>54</v>
      </c>
      <c r="U2091" s="2">
        <v>0</v>
      </c>
      <c r="V2091" s="3">
        <v>0.62</v>
      </c>
      <c r="W2091" s="3">
        <v>0.38</v>
      </c>
      <c r="X2091" t="s">
        <v>2381</v>
      </c>
      <c r="Y2091" t="b">
        <v>0</v>
      </c>
    </row>
    <row r="2092" spans="1:25" x14ac:dyDescent="0.25">
      <c r="A2092" t="s">
        <v>2064</v>
      </c>
      <c r="B2092" t="s">
        <v>2382</v>
      </c>
      <c r="C2092" t="s">
        <v>2066</v>
      </c>
      <c r="D2092">
        <v>1000306</v>
      </c>
      <c r="E2092" t="s">
        <v>2066</v>
      </c>
      <c r="F2092">
        <v>0</v>
      </c>
      <c r="G2092" t="s">
        <v>2066</v>
      </c>
      <c r="H2092">
        <v>0</v>
      </c>
      <c r="I2092" t="s">
        <v>2066</v>
      </c>
      <c r="J2092">
        <v>0</v>
      </c>
      <c r="K2092" t="s">
        <v>2066</v>
      </c>
      <c r="L2092">
        <v>0</v>
      </c>
      <c r="M2092" t="s">
        <v>2066</v>
      </c>
      <c r="N2092">
        <v>0</v>
      </c>
      <c r="O2092" t="s">
        <v>24</v>
      </c>
      <c r="P2092">
        <v>0</v>
      </c>
      <c r="Q2092">
        <v>715279</v>
      </c>
      <c r="R2092" t="s">
        <v>2098</v>
      </c>
      <c r="S2092" s="1">
        <v>17579</v>
      </c>
      <c r="T2092">
        <v>22</v>
      </c>
      <c r="U2092" s="2">
        <v>0</v>
      </c>
      <c r="V2092" s="3">
        <v>0.27</v>
      </c>
      <c r="W2092" s="3">
        <v>0.73</v>
      </c>
      <c r="X2092" t="s">
        <v>2382</v>
      </c>
      <c r="Y2092" t="b">
        <v>0</v>
      </c>
    </row>
    <row r="2093" spans="1:25" x14ac:dyDescent="0.25">
      <c r="A2093" t="s">
        <v>2064</v>
      </c>
      <c r="B2093" t="s">
        <v>2383</v>
      </c>
      <c r="C2093" t="s">
        <v>2066</v>
      </c>
      <c r="D2093">
        <v>1000307</v>
      </c>
      <c r="E2093" t="s">
        <v>2066</v>
      </c>
      <c r="F2093">
        <v>0</v>
      </c>
      <c r="G2093" t="s">
        <v>2066</v>
      </c>
      <c r="H2093">
        <v>0</v>
      </c>
      <c r="I2093" t="s">
        <v>2066</v>
      </c>
      <c r="J2093">
        <v>0</v>
      </c>
      <c r="K2093" t="s">
        <v>2066</v>
      </c>
      <c r="L2093">
        <v>0</v>
      </c>
      <c r="M2093" t="s">
        <v>2066</v>
      </c>
      <c r="N2093">
        <v>0</v>
      </c>
      <c r="O2093" t="s">
        <v>24</v>
      </c>
      <c r="P2093">
        <v>0</v>
      </c>
      <c r="Q2093">
        <v>610794</v>
      </c>
      <c r="R2093" t="s">
        <v>65</v>
      </c>
      <c r="S2093" s="1">
        <v>4630</v>
      </c>
      <c r="T2093">
        <v>20.100000000000001</v>
      </c>
      <c r="U2093" s="2">
        <v>0</v>
      </c>
      <c r="V2093" s="3">
        <v>0.33</v>
      </c>
      <c r="W2093" s="3">
        <v>0.67</v>
      </c>
      <c r="X2093" t="s">
        <v>2383</v>
      </c>
      <c r="Y2093" t="b">
        <v>0</v>
      </c>
    </row>
    <row r="2094" spans="1:25" x14ac:dyDescent="0.25">
      <c r="A2094" t="s">
        <v>2064</v>
      </c>
      <c r="B2094" t="s">
        <v>2384</v>
      </c>
      <c r="C2094" t="s">
        <v>2066</v>
      </c>
      <c r="D2094">
        <v>1000308</v>
      </c>
      <c r="E2094" t="s">
        <v>2066</v>
      </c>
      <c r="F2094">
        <v>0</v>
      </c>
      <c r="G2094" t="s">
        <v>2066</v>
      </c>
      <c r="H2094">
        <v>0</v>
      </c>
      <c r="I2094" t="s">
        <v>2066</v>
      </c>
      <c r="J2094">
        <v>0</v>
      </c>
      <c r="K2094" t="s">
        <v>2066</v>
      </c>
      <c r="L2094">
        <v>0</v>
      </c>
      <c r="M2094" t="s">
        <v>2066</v>
      </c>
      <c r="N2094">
        <v>0</v>
      </c>
      <c r="O2094" t="s">
        <v>24</v>
      </c>
      <c r="P2094">
        <v>0</v>
      </c>
      <c r="Q2094">
        <v>724380</v>
      </c>
      <c r="R2094" t="s">
        <v>565</v>
      </c>
      <c r="S2094" s="1">
        <v>1143</v>
      </c>
      <c r="T2094">
        <v>15</v>
      </c>
      <c r="U2094" s="2">
        <v>0</v>
      </c>
      <c r="V2094" s="3">
        <v>1</v>
      </c>
      <c r="W2094" s="3">
        <v>0</v>
      </c>
      <c r="X2094" t="s">
        <v>2384</v>
      </c>
      <c r="Y2094" t="b">
        <v>0</v>
      </c>
    </row>
    <row r="2095" spans="1:25" x14ac:dyDescent="0.25">
      <c r="A2095" t="s">
        <v>2064</v>
      </c>
      <c r="B2095" t="s">
        <v>2385</v>
      </c>
      <c r="C2095" t="s">
        <v>2066</v>
      </c>
      <c r="D2095">
        <v>1000309</v>
      </c>
      <c r="E2095" t="s">
        <v>2066</v>
      </c>
      <c r="F2095">
        <v>0</v>
      </c>
      <c r="G2095" t="s">
        <v>2066</v>
      </c>
      <c r="H2095">
        <v>0</v>
      </c>
      <c r="I2095" t="s">
        <v>2066</v>
      </c>
      <c r="J2095">
        <v>0</v>
      </c>
      <c r="K2095" t="s">
        <v>2066</v>
      </c>
      <c r="L2095">
        <v>0</v>
      </c>
      <c r="M2095" t="s">
        <v>2066</v>
      </c>
      <c r="N2095">
        <v>0</v>
      </c>
      <c r="O2095" t="s">
        <v>24</v>
      </c>
      <c r="P2095">
        <v>0</v>
      </c>
      <c r="Q2095">
        <v>721216</v>
      </c>
      <c r="R2095" t="s">
        <v>719</v>
      </c>
      <c r="S2095" s="1">
        <v>4601</v>
      </c>
      <c r="T2095">
        <v>17.8</v>
      </c>
      <c r="U2095" s="2">
        <v>0</v>
      </c>
      <c r="V2095" s="3">
        <v>0.34</v>
      </c>
      <c r="W2095" s="3">
        <v>0.66</v>
      </c>
      <c r="X2095" t="s">
        <v>2385</v>
      </c>
      <c r="Y2095" t="b">
        <v>0</v>
      </c>
    </row>
    <row r="2096" spans="1:25" x14ac:dyDescent="0.25">
      <c r="A2096" t="s">
        <v>2064</v>
      </c>
      <c r="B2096" t="s">
        <v>2386</v>
      </c>
      <c r="C2096" t="s">
        <v>2066</v>
      </c>
      <c r="D2096">
        <v>1000310</v>
      </c>
      <c r="E2096" t="s">
        <v>2066</v>
      </c>
      <c r="F2096">
        <v>0</v>
      </c>
      <c r="G2096" t="s">
        <v>2066</v>
      </c>
      <c r="H2096">
        <v>0</v>
      </c>
      <c r="I2096" t="s">
        <v>2066</v>
      </c>
      <c r="J2096">
        <v>0</v>
      </c>
      <c r="K2096" t="s">
        <v>2066</v>
      </c>
      <c r="L2096">
        <v>0</v>
      </c>
      <c r="M2096" t="s">
        <v>2066</v>
      </c>
      <c r="N2096">
        <v>0</v>
      </c>
      <c r="O2096" t="s">
        <v>24</v>
      </c>
      <c r="P2096">
        <v>0</v>
      </c>
      <c r="Q2096">
        <v>723257</v>
      </c>
      <c r="R2096" t="s">
        <v>572</v>
      </c>
      <c r="S2096" s="1">
        <v>4705</v>
      </c>
      <c r="T2096">
        <v>13.6</v>
      </c>
      <c r="U2096" s="2">
        <v>0</v>
      </c>
      <c r="V2096" s="3">
        <v>0.55000000000000004</v>
      </c>
      <c r="W2096" s="3">
        <v>0.45</v>
      </c>
      <c r="X2096" t="s">
        <v>2386</v>
      </c>
      <c r="Y2096" t="b">
        <v>0</v>
      </c>
    </row>
    <row r="2097" spans="1:25" x14ac:dyDescent="0.25">
      <c r="A2097" t="s">
        <v>2064</v>
      </c>
      <c r="B2097" t="s">
        <v>2387</v>
      </c>
      <c r="C2097" t="s">
        <v>2066</v>
      </c>
      <c r="D2097">
        <v>1000311</v>
      </c>
      <c r="E2097" t="s">
        <v>2066</v>
      </c>
      <c r="F2097">
        <v>0</v>
      </c>
      <c r="G2097" t="s">
        <v>2066</v>
      </c>
      <c r="H2097">
        <v>0</v>
      </c>
      <c r="I2097" t="s">
        <v>2066</v>
      </c>
      <c r="J2097">
        <v>0</v>
      </c>
      <c r="K2097" t="s">
        <v>2066</v>
      </c>
      <c r="L2097">
        <v>0</v>
      </c>
      <c r="M2097" t="s">
        <v>2066</v>
      </c>
      <c r="N2097">
        <v>0</v>
      </c>
      <c r="O2097" t="s">
        <v>24</v>
      </c>
      <c r="P2097">
        <v>0</v>
      </c>
      <c r="Q2097">
        <v>621606</v>
      </c>
      <c r="R2097" t="s">
        <v>1072</v>
      </c>
      <c r="S2097" s="1">
        <v>2550</v>
      </c>
      <c r="T2097">
        <v>20.100000000000001</v>
      </c>
      <c r="U2097" s="2">
        <v>0.03</v>
      </c>
      <c r="V2097" s="3">
        <v>0.48</v>
      </c>
      <c r="W2097" s="3">
        <v>0.52</v>
      </c>
      <c r="X2097" t="s">
        <v>2387</v>
      </c>
      <c r="Y2097" t="b">
        <v>0</v>
      </c>
    </row>
    <row r="2098" spans="1:25" x14ac:dyDescent="0.25">
      <c r="A2098" t="s">
        <v>2064</v>
      </c>
      <c r="B2098" t="s">
        <v>2388</v>
      </c>
      <c r="C2098" t="s">
        <v>2066</v>
      </c>
      <c r="D2098">
        <v>1000313</v>
      </c>
      <c r="E2098" t="s">
        <v>2066</v>
      </c>
      <c r="F2098">
        <v>0</v>
      </c>
      <c r="G2098" t="s">
        <v>2066</v>
      </c>
      <c r="H2098">
        <v>0</v>
      </c>
      <c r="I2098" t="s">
        <v>2066</v>
      </c>
      <c r="J2098">
        <v>0</v>
      </c>
      <c r="K2098" t="s">
        <v>2066</v>
      </c>
      <c r="L2098">
        <v>0</v>
      </c>
      <c r="M2098" t="s">
        <v>2066</v>
      </c>
      <c r="N2098">
        <v>0</v>
      </c>
      <c r="O2098" t="s">
        <v>24</v>
      </c>
      <c r="P2098">
        <v>0</v>
      </c>
      <c r="Q2098">
        <v>609411</v>
      </c>
      <c r="R2098" t="s">
        <v>65</v>
      </c>
      <c r="S2098" s="1">
        <v>1353</v>
      </c>
      <c r="T2098">
        <v>10.199999999999999</v>
      </c>
      <c r="U2098" s="2">
        <v>0.02</v>
      </c>
      <c r="V2098" s="3">
        <v>0.59</v>
      </c>
      <c r="W2098" s="3">
        <v>0.41</v>
      </c>
      <c r="X2098" t="s">
        <v>2388</v>
      </c>
      <c r="Y2098" t="b">
        <v>0</v>
      </c>
    </row>
    <row r="2099" spans="1:25" x14ac:dyDescent="0.25">
      <c r="A2099" t="s">
        <v>2064</v>
      </c>
      <c r="B2099" t="s">
        <v>2389</v>
      </c>
      <c r="C2099" t="s">
        <v>2066</v>
      </c>
      <c r="D2099">
        <v>1000314</v>
      </c>
      <c r="E2099" t="s">
        <v>2066</v>
      </c>
      <c r="F2099">
        <v>0</v>
      </c>
      <c r="G2099" t="s">
        <v>2066</v>
      </c>
      <c r="H2099">
        <v>0</v>
      </c>
      <c r="I2099" t="s">
        <v>2066</v>
      </c>
      <c r="J2099">
        <v>0</v>
      </c>
      <c r="K2099" t="s">
        <v>2066</v>
      </c>
      <c r="L2099">
        <v>0</v>
      </c>
      <c r="M2099" t="s">
        <v>2066</v>
      </c>
      <c r="N2099">
        <v>0</v>
      </c>
      <c r="O2099" t="s">
        <v>24</v>
      </c>
      <c r="P2099">
        <v>0</v>
      </c>
      <c r="Q2099">
        <v>709664</v>
      </c>
      <c r="R2099" t="s">
        <v>1142</v>
      </c>
      <c r="S2099" s="1">
        <v>30653</v>
      </c>
      <c r="T2099">
        <v>29.6</v>
      </c>
      <c r="U2099" s="2">
        <v>0</v>
      </c>
      <c r="V2099" s="3">
        <v>0.64</v>
      </c>
      <c r="W2099" s="3">
        <v>0.36</v>
      </c>
      <c r="X2099" t="s">
        <v>2389</v>
      </c>
      <c r="Y2099" t="b">
        <v>0</v>
      </c>
    </row>
    <row r="2100" spans="1:25" x14ac:dyDescent="0.25">
      <c r="A2100" t="s">
        <v>2064</v>
      </c>
      <c r="B2100" t="s">
        <v>2390</v>
      </c>
      <c r="C2100" t="s">
        <v>2066</v>
      </c>
      <c r="D2100">
        <v>1000315</v>
      </c>
      <c r="E2100" t="s">
        <v>2066</v>
      </c>
      <c r="F2100">
        <v>0</v>
      </c>
      <c r="G2100" t="s">
        <v>2066</v>
      </c>
      <c r="H2100">
        <v>0</v>
      </c>
      <c r="I2100" t="s">
        <v>2066</v>
      </c>
      <c r="J2100">
        <v>0</v>
      </c>
      <c r="K2100" t="s">
        <v>2066</v>
      </c>
      <c r="L2100">
        <v>0</v>
      </c>
      <c r="M2100" t="s">
        <v>2066</v>
      </c>
      <c r="N2100">
        <v>0</v>
      </c>
      <c r="O2100" t="s">
        <v>24</v>
      </c>
      <c r="P2100">
        <v>0</v>
      </c>
      <c r="Q2100">
        <v>702139</v>
      </c>
      <c r="R2100" t="s">
        <v>296</v>
      </c>
      <c r="S2100" s="1">
        <v>2385</v>
      </c>
      <c r="T2100">
        <v>25.9</v>
      </c>
      <c r="U2100" s="2">
        <v>0</v>
      </c>
      <c r="V2100" s="3">
        <v>0.56000000000000005</v>
      </c>
      <c r="W2100" s="3">
        <v>0.44</v>
      </c>
      <c r="X2100" t="s">
        <v>2390</v>
      </c>
      <c r="Y2100" t="b">
        <v>0</v>
      </c>
    </row>
    <row r="2101" spans="1:25" x14ac:dyDescent="0.25">
      <c r="A2101" t="s">
        <v>2064</v>
      </c>
      <c r="B2101" t="s">
        <v>2391</v>
      </c>
      <c r="C2101" t="s">
        <v>2066</v>
      </c>
      <c r="D2101">
        <v>1000316</v>
      </c>
      <c r="E2101" t="s">
        <v>2066</v>
      </c>
      <c r="F2101">
        <v>0</v>
      </c>
      <c r="G2101" t="s">
        <v>2066</v>
      </c>
      <c r="H2101">
        <v>0</v>
      </c>
      <c r="I2101" t="s">
        <v>2066</v>
      </c>
      <c r="J2101">
        <v>0</v>
      </c>
      <c r="K2101" t="s">
        <v>2066</v>
      </c>
      <c r="L2101">
        <v>0</v>
      </c>
      <c r="M2101" t="s">
        <v>2066</v>
      </c>
      <c r="N2101">
        <v>0</v>
      </c>
      <c r="O2101" t="s">
        <v>24</v>
      </c>
      <c r="P2101">
        <v>0</v>
      </c>
      <c r="Q2101">
        <v>626055</v>
      </c>
      <c r="R2101" t="s">
        <v>296</v>
      </c>
      <c r="S2101" s="1">
        <v>7066</v>
      </c>
      <c r="T2101">
        <v>19.100000000000001</v>
      </c>
      <c r="U2101" s="2">
        <v>0</v>
      </c>
      <c r="V2101" s="3">
        <v>0.41</v>
      </c>
      <c r="W2101" s="3">
        <v>0.59</v>
      </c>
      <c r="X2101" t="s">
        <v>2391</v>
      </c>
      <c r="Y2101" t="b">
        <v>0</v>
      </c>
    </row>
    <row r="2102" spans="1:25" x14ac:dyDescent="0.25">
      <c r="A2102" t="s">
        <v>2064</v>
      </c>
      <c r="B2102" t="s">
        <v>2392</v>
      </c>
      <c r="C2102" t="s">
        <v>2066</v>
      </c>
      <c r="D2102">
        <v>1000317</v>
      </c>
      <c r="E2102" t="s">
        <v>2066</v>
      </c>
      <c r="F2102">
        <v>0</v>
      </c>
      <c r="G2102" t="s">
        <v>2066</v>
      </c>
      <c r="H2102">
        <v>0</v>
      </c>
      <c r="I2102" t="s">
        <v>2066</v>
      </c>
      <c r="J2102">
        <v>0</v>
      </c>
      <c r="K2102" t="s">
        <v>2066</v>
      </c>
      <c r="L2102">
        <v>0</v>
      </c>
      <c r="M2102" t="s">
        <v>2066</v>
      </c>
      <c r="N2102">
        <v>0</v>
      </c>
      <c r="O2102" t="s">
        <v>24</v>
      </c>
      <c r="P2102">
        <v>0</v>
      </c>
      <c r="Q2102">
        <v>691825</v>
      </c>
      <c r="R2102" t="s">
        <v>565</v>
      </c>
      <c r="S2102" s="1">
        <v>4420</v>
      </c>
      <c r="T2102">
        <v>21.1</v>
      </c>
      <c r="U2102" s="2">
        <v>0</v>
      </c>
      <c r="V2102" s="3">
        <v>0.22</v>
      </c>
      <c r="W2102" s="3">
        <v>0.78</v>
      </c>
      <c r="X2102" t="s">
        <v>2392</v>
      </c>
      <c r="Y2102" t="b">
        <v>0</v>
      </c>
    </row>
    <row r="2103" spans="1:25" x14ac:dyDescent="0.25">
      <c r="A2103" t="s">
        <v>2064</v>
      </c>
      <c r="B2103" t="s">
        <v>2393</v>
      </c>
      <c r="C2103" t="s">
        <v>2066</v>
      </c>
      <c r="D2103">
        <v>1000318</v>
      </c>
      <c r="E2103" t="s">
        <v>2066</v>
      </c>
      <c r="F2103">
        <v>0</v>
      </c>
      <c r="G2103" t="s">
        <v>2066</v>
      </c>
      <c r="H2103">
        <v>0</v>
      </c>
      <c r="I2103" t="s">
        <v>2066</v>
      </c>
      <c r="J2103">
        <v>0</v>
      </c>
      <c r="K2103" t="s">
        <v>2066</v>
      </c>
      <c r="L2103">
        <v>0</v>
      </c>
      <c r="M2103" t="s">
        <v>2066</v>
      </c>
      <c r="N2103">
        <v>0</v>
      </c>
      <c r="O2103" t="s">
        <v>24</v>
      </c>
      <c r="P2103">
        <v>0</v>
      </c>
      <c r="Q2103">
        <v>701740</v>
      </c>
      <c r="R2103" t="s">
        <v>1072</v>
      </c>
      <c r="S2103" s="1">
        <v>9197</v>
      </c>
      <c r="T2103">
        <v>44.2</v>
      </c>
      <c r="U2103" s="2">
        <v>0</v>
      </c>
      <c r="V2103" s="3">
        <v>0.42</v>
      </c>
      <c r="W2103" s="3">
        <v>0.57999999999999996</v>
      </c>
      <c r="X2103" t="s">
        <v>2393</v>
      </c>
      <c r="Y2103" t="b">
        <v>0</v>
      </c>
    </row>
    <row r="2104" spans="1:25" x14ac:dyDescent="0.25">
      <c r="A2104" t="s">
        <v>2064</v>
      </c>
      <c r="B2104" t="s">
        <v>2394</v>
      </c>
      <c r="C2104" t="s">
        <v>2066</v>
      </c>
      <c r="D2104">
        <v>1000319</v>
      </c>
      <c r="E2104" t="s">
        <v>2066</v>
      </c>
      <c r="F2104">
        <v>0</v>
      </c>
      <c r="G2104" t="s">
        <v>2066</v>
      </c>
      <c r="H2104">
        <v>0</v>
      </c>
      <c r="I2104" t="s">
        <v>2066</v>
      </c>
      <c r="J2104">
        <v>0</v>
      </c>
      <c r="K2104" t="s">
        <v>2066</v>
      </c>
      <c r="L2104">
        <v>0</v>
      </c>
      <c r="M2104" t="s">
        <v>2066</v>
      </c>
      <c r="N2104">
        <v>0</v>
      </c>
      <c r="O2104" t="s">
        <v>24</v>
      </c>
      <c r="P2104">
        <v>0</v>
      </c>
      <c r="Q2104">
        <v>638021</v>
      </c>
      <c r="R2104" t="s">
        <v>83</v>
      </c>
      <c r="S2104" s="1">
        <v>1324</v>
      </c>
      <c r="T2104">
        <v>11.9</v>
      </c>
      <c r="U2104" s="2">
        <v>0.13</v>
      </c>
      <c r="V2104" s="3">
        <v>0.31</v>
      </c>
      <c r="W2104" s="3">
        <v>0.69</v>
      </c>
      <c r="X2104" t="s">
        <v>2394</v>
      </c>
      <c r="Y2104" t="b">
        <v>0</v>
      </c>
    </row>
    <row r="2105" spans="1:25" x14ac:dyDescent="0.25">
      <c r="A2105" t="s">
        <v>2064</v>
      </c>
      <c r="B2105" t="s">
        <v>2395</v>
      </c>
      <c r="C2105" t="s">
        <v>2066</v>
      </c>
      <c r="D2105">
        <v>1000320</v>
      </c>
      <c r="E2105" t="s">
        <v>2066</v>
      </c>
      <c r="F2105">
        <v>0</v>
      </c>
      <c r="G2105" t="s">
        <v>2066</v>
      </c>
      <c r="H2105">
        <v>0</v>
      </c>
      <c r="I2105" t="s">
        <v>2066</v>
      </c>
      <c r="J2105">
        <v>0</v>
      </c>
      <c r="K2105" t="s">
        <v>2066</v>
      </c>
      <c r="L2105">
        <v>0</v>
      </c>
      <c r="M2105" t="s">
        <v>2066</v>
      </c>
      <c r="N2105">
        <v>0</v>
      </c>
      <c r="O2105" t="s">
        <v>24</v>
      </c>
      <c r="P2105">
        <v>0</v>
      </c>
      <c r="Q2105">
        <v>638033</v>
      </c>
      <c r="R2105" t="s">
        <v>918</v>
      </c>
      <c r="S2105" s="1">
        <v>10686</v>
      </c>
      <c r="T2105">
        <v>31.6</v>
      </c>
      <c r="U2105" s="2">
        <v>0</v>
      </c>
      <c r="V2105" s="3">
        <v>0.4</v>
      </c>
      <c r="W2105" s="3">
        <v>0.6</v>
      </c>
      <c r="X2105" t="s">
        <v>2395</v>
      </c>
      <c r="Y2105" t="b">
        <v>0</v>
      </c>
    </row>
    <row r="2106" spans="1:25" x14ac:dyDescent="0.25">
      <c r="A2106" t="s">
        <v>2064</v>
      </c>
      <c r="B2106" t="s">
        <v>2396</v>
      </c>
      <c r="C2106" t="s">
        <v>2066</v>
      </c>
      <c r="D2106">
        <v>1000321</v>
      </c>
      <c r="E2106" t="s">
        <v>2066</v>
      </c>
      <c r="F2106">
        <v>0</v>
      </c>
      <c r="G2106" t="s">
        <v>2066</v>
      </c>
      <c r="H2106">
        <v>0</v>
      </c>
      <c r="I2106" t="s">
        <v>2066</v>
      </c>
      <c r="J2106">
        <v>0</v>
      </c>
      <c r="K2106" t="s">
        <v>2066</v>
      </c>
      <c r="L2106">
        <v>0</v>
      </c>
      <c r="M2106" t="s">
        <v>2066</v>
      </c>
      <c r="N2106">
        <v>0</v>
      </c>
      <c r="O2106" t="s">
        <v>24</v>
      </c>
      <c r="P2106">
        <v>0</v>
      </c>
      <c r="Q2106">
        <v>688660</v>
      </c>
      <c r="R2106" t="s">
        <v>296</v>
      </c>
      <c r="S2106" s="1">
        <v>2639</v>
      </c>
      <c r="T2106">
        <v>34.700000000000003</v>
      </c>
      <c r="U2106" s="2">
        <v>0</v>
      </c>
      <c r="V2106" s="3">
        <v>1</v>
      </c>
      <c r="W2106" s="3">
        <v>0</v>
      </c>
      <c r="X2106" t="s">
        <v>2396</v>
      </c>
      <c r="Y2106" t="b">
        <v>0</v>
      </c>
    </row>
    <row r="2107" spans="1:25" x14ac:dyDescent="0.25">
      <c r="A2107" t="s">
        <v>2064</v>
      </c>
      <c r="B2107" t="s">
        <v>2397</v>
      </c>
      <c r="C2107" t="s">
        <v>2066</v>
      </c>
      <c r="D2107">
        <v>1000322</v>
      </c>
      <c r="E2107" t="s">
        <v>2066</v>
      </c>
      <c r="F2107">
        <v>0</v>
      </c>
      <c r="G2107" t="s">
        <v>2066</v>
      </c>
      <c r="H2107">
        <v>0</v>
      </c>
      <c r="I2107" t="s">
        <v>2066</v>
      </c>
      <c r="J2107">
        <v>0</v>
      </c>
      <c r="K2107" t="s">
        <v>2066</v>
      </c>
      <c r="L2107">
        <v>0</v>
      </c>
      <c r="M2107" t="s">
        <v>2066</v>
      </c>
      <c r="N2107">
        <v>0</v>
      </c>
      <c r="O2107" t="s">
        <v>24</v>
      </c>
      <c r="P2107">
        <v>0</v>
      </c>
      <c r="Q2107">
        <v>670401</v>
      </c>
      <c r="R2107" t="s">
        <v>565</v>
      </c>
      <c r="S2107" s="1">
        <v>1220</v>
      </c>
      <c r="T2107">
        <v>14.4</v>
      </c>
      <c r="U2107" s="2">
        <v>0</v>
      </c>
      <c r="V2107" s="3">
        <v>0.23</v>
      </c>
      <c r="W2107" s="3">
        <v>0.77</v>
      </c>
      <c r="X2107" t="s">
        <v>2397</v>
      </c>
      <c r="Y2107" t="b">
        <v>0</v>
      </c>
    </row>
    <row r="2108" spans="1:25" x14ac:dyDescent="0.25">
      <c r="A2108" t="s">
        <v>2064</v>
      </c>
      <c r="B2108" t="s">
        <v>2398</v>
      </c>
      <c r="C2108" t="s">
        <v>2066</v>
      </c>
      <c r="D2108">
        <v>1000323</v>
      </c>
      <c r="E2108" t="s">
        <v>2066</v>
      </c>
      <c r="F2108">
        <v>0</v>
      </c>
      <c r="G2108" t="s">
        <v>2066</v>
      </c>
      <c r="H2108">
        <v>0</v>
      </c>
      <c r="I2108" t="s">
        <v>2066</v>
      </c>
      <c r="J2108">
        <v>0</v>
      </c>
      <c r="K2108" t="s">
        <v>2066</v>
      </c>
      <c r="L2108">
        <v>0</v>
      </c>
      <c r="M2108" t="s">
        <v>2066</v>
      </c>
      <c r="N2108">
        <v>0</v>
      </c>
      <c r="O2108" t="s">
        <v>24</v>
      </c>
      <c r="P2108">
        <v>0</v>
      </c>
      <c r="Q2108">
        <v>131565</v>
      </c>
      <c r="R2108" t="s">
        <v>156</v>
      </c>
      <c r="S2108">
        <v>893</v>
      </c>
      <c r="T2108">
        <v>17.100000000000001</v>
      </c>
      <c r="U2108" s="2">
        <v>0.33</v>
      </c>
      <c r="V2108" s="3">
        <v>0.19</v>
      </c>
      <c r="W2108" s="3">
        <v>0.81</v>
      </c>
      <c r="X2108" t="s">
        <v>2398</v>
      </c>
      <c r="Y2108" t="b">
        <v>1</v>
      </c>
    </row>
    <row r="2109" spans="1:25" x14ac:dyDescent="0.25">
      <c r="A2109" t="s">
        <v>2064</v>
      </c>
      <c r="B2109" t="s">
        <v>2399</v>
      </c>
      <c r="C2109" t="s">
        <v>2066</v>
      </c>
      <c r="D2109">
        <v>1000324</v>
      </c>
      <c r="E2109" t="s">
        <v>2066</v>
      </c>
      <c r="F2109">
        <v>0</v>
      </c>
      <c r="G2109" t="s">
        <v>2066</v>
      </c>
      <c r="H2109">
        <v>0</v>
      </c>
      <c r="I2109" t="s">
        <v>2066</v>
      </c>
      <c r="J2109">
        <v>0</v>
      </c>
      <c r="K2109" t="s">
        <v>2066</v>
      </c>
      <c r="L2109">
        <v>0</v>
      </c>
      <c r="M2109" t="s">
        <v>2066</v>
      </c>
      <c r="N2109">
        <v>0</v>
      </c>
      <c r="O2109" t="s">
        <v>24</v>
      </c>
      <c r="P2109">
        <v>0</v>
      </c>
      <c r="Q2109">
        <v>131606</v>
      </c>
      <c r="R2109" t="s">
        <v>25</v>
      </c>
      <c r="S2109">
        <v>210</v>
      </c>
      <c r="T2109">
        <v>2.8</v>
      </c>
      <c r="U2109" s="2">
        <v>0.36</v>
      </c>
      <c r="V2109" s="3">
        <v>0.65</v>
      </c>
      <c r="W2109" s="3">
        <v>0.35</v>
      </c>
      <c r="X2109" t="s">
        <v>2399</v>
      </c>
      <c r="Y2109" t="b">
        <v>0</v>
      </c>
    </row>
    <row r="2110" spans="1:25" x14ac:dyDescent="0.25">
      <c r="A2110" t="s">
        <v>2064</v>
      </c>
      <c r="B2110" t="s">
        <v>2400</v>
      </c>
      <c r="C2110" t="s">
        <v>2066</v>
      </c>
      <c r="D2110">
        <v>1000325</v>
      </c>
      <c r="E2110" t="s">
        <v>2066</v>
      </c>
      <c r="F2110">
        <v>0</v>
      </c>
      <c r="G2110" t="s">
        <v>2066</v>
      </c>
      <c r="H2110">
        <v>0</v>
      </c>
      <c r="I2110" t="s">
        <v>2066</v>
      </c>
      <c r="J2110">
        <v>0</v>
      </c>
      <c r="K2110" t="s">
        <v>2066</v>
      </c>
      <c r="L2110">
        <v>0</v>
      </c>
      <c r="M2110" t="s">
        <v>2066</v>
      </c>
      <c r="N2110">
        <v>0</v>
      </c>
      <c r="O2110" t="s">
        <v>24</v>
      </c>
      <c r="P2110">
        <v>0</v>
      </c>
      <c r="Q2110">
        <v>701291</v>
      </c>
      <c r="R2110" t="s">
        <v>1258</v>
      </c>
      <c r="S2110" s="1">
        <v>7895</v>
      </c>
      <c r="T2110">
        <v>25.8</v>
      </c>
      <c r="U2110" s="2">
        <v>0.02</v>
      </c>
      <c r="V2110" s="3">
        <v>0.45</v>
      </c>
      <c r="W2110" s="3">
        <v>0.55000000000000004</v>
      </c>
      <c r="X2110" t="s">
        <v>2400</v>
      </c>
      <c r="Y2110" t="b">
        <v>0</v>
      </c>
    </row>
    <row r="2111" spans="1:25" x14ac:dyDescent="0.25">
      <c r="A2111" t="s">
        <v>2064</v>
      </c>
      <c r="B2111" t="s">
        <v>2401</v>
      </c>
      <c r="C2111" t="s">
        <v>2066</v>
      </c>
      <c r="D2111">
        <v>1000327</v>
      </c>
      <c r="E2111" t="s">
        <v>2066</v>
      </c>
      <c r="F2111">
        <v>0</v>
      </c>
      <c r="G2111" t="s">
        <v>2066</v>
      </c>
      <c r="H2111">
        <v>0</v>
      </c>
      <c r="I2111" t="s">
        <v>2066</v>
      </c>
      <c r="J2111">
        <v>0</v>
      </c>
      <c r="K2111" t="s">
        <v>2066</v>
      </c>
      <c r="L2111">
        <v>0</v>
      </c>
      <c r="M2111" t="s">
        <v>2066</v>
      </c>
      <c r="N2111">
        <v>0</v>
      </c>
      <c r="O2111" t="s">
        <v>24</v>
      </c>
      <c r="P2111">
        <v>0</v>
      </c>
      <c r="Q2111">
        <v>589214</v>
      </c>
      <c r="R2111" t="s">
        <v>65</v>
      </c>
      <c r="S2111" s="1">
        <v>2823</v>
      </c>
      <c r="T2111">
        <v>12.1</v>
      </c>
      <c r="U2111" s="2">
        <v>0.13</v>
      </c>
      <c r="V2111" s="3" t="s">
        <v>2857</v>
      </c>
      <c r="W2111" s="3" t="s">
        <v>2857</v>
      </c>
      <c r="X2111" t="s">
        <v>2401</v>
      </c>
      <c r="Y2111" t="b">
        <v>0</v>
      </c>
    </row>
    <row r="2112" spans="1:25" x14ac:dyDescent="0.25">
      <c r="A2112" t="s">
        <v>2064</v>
      </c>
      <c r="B2112" t="s">
        <v>2402</v>
      </c>
      <c r="C2112" t="s">
        <v>2066</v>
      </c>
      <c r="D2112">
        <v>1000328</v>
      </c>
      <c r="E2112" t="s">
        <v>2066</v>
      </c>
      <c r="F2112">
        <v>0</v>
      </c>
      <c r="G2112" t="s">
        <v>2066</v>
      </c>
      <c r="H2112">
        <v>0</v>
      </c>
      <c r="I2112" t="s">
        <v>2066</v>
      </c>
      <c r="J2112">
        <v>0</v>
      </c>
      <c r="K2112" t="s">
        <v>2066</v>
      </c>
      <c r="L2112">
        <v>0</v>
      </c>
      <c r="M2112" t="s">
        <v>2066</v>
      </c>
      <c r="N2112">
        <v>0</v>
      </c>
      <c r="O2112" t="s">
        <v>24</v>
      </c>
      <c r="P2112">
        <v>0</v>
      </c>
      <c r="Q2112">
        <v>725519</v>
      </c>
      <c r="R2112" t="s">
        <v>660</v>
      </c>
      <c r="S2112" s="1">
        <v>3040</v>
      </c>
      <c r="T2112">
        <v>32.700000000000003</v>
      </c>
      <c r="U2112" s="2">
        <v>0.01</v>
      </c>
      <c r="V2112" s="3">
        <v>0.36</v>
      </c>
      <c r="W2112" s="3">
        <v>0.64</v>
      </c>
      <c r="X2112" t="s">
        <v>2402</v>
      </c>
      <c r="Y2112" t="b">
        <v>0</v>
      </c>
    </row>
    <row r="2113" spans="1:25" x14ac:dyDescent="0.25">
      <c r="A2113" t="s">
        <v>2064</v>
      </c>
      <c r="B2113" t="s">
        <v>2403</v>
      </c>
      <c r="C2113" t="s">
        <v>2066</v>
      </c>
      <c r="D2113">
        <v>1000329</v>
      </c>
      <c r="E2113" t="s">
        <v>2066</v>
      </c>
      <c r="F2113">
        <v>0</v>
      </c>
      <c r="G2113" t="s">
        <v>2066</v>
      </c>
      <c r="H2113">
        <v>0</v>
      </c>
      <c r="I2113" t="s">
        <v>2066</v>
      </c>
      <c r="J2113">
        <v>0</v>
      </c>
      <c r="K2113" t="s">
        <v>2066</v>
      </c>
      <c r="L2113">
        <v>0</v>
      </c>
      <c r="M2113" t="s">
        <v>2066</v>
      </c>
      <c r="N2113">
        <v>0</v>
      </c>
      <c r="O2113" t="s">
        <v>24</v>
      </c>
      <c r="P2113">
        <v>0</v>
      </c>
      <c r="Q2113">
        <v>723772</v>
      </c>
      <c r="R2113" t="s">
        <v>2271</v>
      </c>
      <c r="S2113" s="1">
        <v>1784</v>
      </c>
      <c r="T2113">
        <v>17.7</v>
      </c>
      <c r="U2113" s="2">
        <v>0</v>
      </c>
      <c r="V2113" s="3">
        <v>0.61</v>
      </c>
      <c r="W2113" s="3">
        <v>0.39</v>
      </c>
      <c r="X2113" t="s">
        <v>2403</v>
      </c>
      <c r="Y2113" t="b">
        <v>0</v>
      </c>
    </row>
    <row r="2114" spans="1:25" x14ac:dyDescent="0.25">
      <c r="A2114" t="s">
        <v>2064</v>
      </c>
      <c r="B2114" t="s">
        <v>2404</v>
      </c>
      <c r="C2114" t="s">
        <v>2066</v>
      </c>
      <c r="D2114">
        <v>1000330</v>
      </c>
      <c r="E2114" t="s">
        <v>2066</v>
      </c>
      <c r="F2114">
        <v>0</v>
      </c>
      <c r="G2114" t="s">
        <v>2066</v>
      </c>
      <c r="H2114">
        <v>0</v>
      </c>
      <c r="I2114" t="s">
        <v>2066</v>
      </c>
      <c r="J2114">
        <v>0</v>
      </c>
      <c r="K2114" t="s">
        <v>2066</v>
      </c>
      <c r="L2114">
        <v>0</v>
      </c>
      <c r="M2114" t="s">
        <v>2066</v>
      </c>
      <c r="N2114">
        <v>0</v>
      </c>
      <c r="O2114" t="s">
        <v>24</v>
      </c>
      <c r="P2114">
        <v>0</v>
      </c>
      <c r="Q2114">
        <v>722208</v>
      </c>
      <c r="R2114" t="s">
        <v>660</v>
      </c>
      <c r="S2114" s="1">
        <v>5656</v>
      </c>
      <c r="T2114">
        <v>14.9</v>
      </c>
      <c r="U2114" s="2">
        <v>0.01</v>
      </c>
      <c r="V2114" s="3">
        <v>0.3</v>
      </c>
      <c r="W2114" s="3">
        <v>0.7</v>
      </c>
      <c r="X2114" t="s">
        <v>2404</v>
      </c>
      <c r="Y2114" t="b">
        <v>0</v>
      </c>
    </row>
    <row r="2115" spans="1:25" x14ac:dyDescent="0.25">
      <c r="A2115" t="s">
        <v>2064</v>
      </c>
      <c r="B2115" t="s">
        <v>2405</v>
      </c>
      <c r="C2115" t="s">
        <v>2066</v>
      </c>
      <c r="D2115">
        <v>1000331</v>
      </c>
      <c r="E2115" t="s">
        <v>2066</v>
      </c>
      <c r="F2115">
        <v>0</v>
      </c>
      <c r="G2115" t="s">
        <v>2066</v>
      </c>
      <c r="H2115">
        <v>0</v>
      </c>
      <c r="I2115" t="s">
        <v>2066</v>
      </c>
      <c r="J2115">
        <v>0</v>
      </c>
      <c r="K2115" t="s">
        <v>2066</v>
      </c>
      <c r="L2115">
        <v>0</v>
      </c>
      <c r="M2115" t="s">
        <v>2066</v>
      </c>
      <c r="N2115">
        <v>0</v>
      </c>
      <c r="O2115" t="s">
        <v>24</v>
      </c>
      <c r="P2115">
        <v>0</v>
      </c>
      <c r="Q2115">
        <v>696562</v>
      </c>
      <c r="R2115" t="s">
        <v>1271</v>
      </c>
      <c r="S2115" s="1">
        <v>6413</v>
      </c>
      <c r="T2115">
        <v>31.3</v>
      </c>
      <c r="U2115" s="2">
        <v>0.04</v>
      </c>
      <c r="V2115" s="3">
        <v>0.53</v>
      </c>
      <c r="W2115" s="3">
        <v>0.47</v>
      </c>
      <c r="X2115" t="s">
        <v>2405</v>
      </c>
      <c r="Y2115" t="b">
        <v>0</v>
      </c>
    </row>
    <row r="2116" spans="1:25" x14ac:dyDescent="0.25">
      <c r="A2116" t="s">
        <v>2064</v>
      </c>
      <c r="B2116" t="s">
        <v>2406</v>
      </c>
      <c r="C2116" t="s">
        <v>2066</v>
      </c>
      <c r="D2116">
        <v>1000332</v>
      </c>
      <c r="E2116" t="s">
        <v>2066</v>
      </c>
      <c r="F2116">
        <v>0</v>
      </c>
      <c r="G2116" t="s">
        <v>2066</v>
      </c>
      <c r="H2116">
        <v>0</v>
      </c>
      <c r="I2116" t="s">
        <v>2066</v>
      </c>
      <c r="J2116">
        <v>0</v>
      </c>
      <c r="K2116" t="s">
        <v>2066</v>
      </c>
      <c r="L2116">
        <v>0</v>
      </c>
      <c r="M2116" t="s">
        <v>2066</v>
      </c>
      <c r="N2116">
        <v>0</v>
      </c>
      <c r="O2116" t="s">
        <v>24</v>
      </c>
      <c r="P2116">
        <v>0</v>
      </c>
      <c r="Q2116">
        <v>718552</v>
      </c>
      <c r="R2116" t="s">
        <v>2271</v>
      </c>
      <c r="S2116">
        <v>552</v>
      </c>
      <c r="T2116">
        <v>9.1999999999999993</v>
      </c>
      <c r="U2116" s="2">
        <v>0</v>
      </c>
      <c r="V2116" s="3">
        <v>0.39</v>
      </c>
      <c r="W2116" s="3">
        <v>0.61</v>
      </c>
      <c r="X2116" t="s">
        <v>2406</v>
      </c>
      <c r="Y2116" t="b">
        <v>0</v>
      </c>
    </row>
    <row r="2117" spans="1:25" x14ac:dyDescent="0.25">
      <c r="A2117" t="s">
        <v>2064</v>
      </c>
      <c r="B2117" t="s">
        <v>2407</v>
      </c>
      <c r="C2117" t="s">
        <v>2066</v>
      </c>
      <c r="D2117">
        <v>1000333</v>
      </c>
      <c r="E2117" t="s">
        <v>2066</v>
      </c>
      <c r="F2117">
        <v>0</v>
      </c>
      <c r="G2117" t="s">
        <v>2066</v>
      </c>
      <c r="H2117">
        <v>0</v>
      </c>
      <c r="I2117" t="s">
        <v>2066</v>
      </c>
      <c r="J2117">
        <v>0</v>
      </c>
      <c r="K2117" t="s">
        <v>2066</v>
      </c>
      <c r="L2117">
        <v>0</v>
      </c>
      <c r="M2117" t="s">
        <v>2066</v>
      </c>
      <c r="N2117">
        <v>0</v>
      </c>
      <c r="O2117" t="s">
        <v>24</v>
      </c>
      <c r="P2117">
        <v>0</v>
      </c>
      <c r="Q2117">
        <v>722330</v>
      </c>
      <c r="R2117" t="s">
        <v>2408</v>
      </c>
      <c r="S2117">
        <v>469</v>
      </c>
      <c r="T2117">
        <v>17.399999999999999</v>
      </c>
      <c r="U2117" s="2">
        <v>0.69</v>
      </c>
      <c r="V2117" s="3">
        <v>0.31</v>
      </c>
      <c r="W2117" s="3">
        <v>0.69</v>
      </c>
      <c r="X2117" t="s">
        <v>2407</v>
      </c>
      <c r="Y2117" t="b">
        <v>0</v>
      </c>
    </row>
    <row r="2118" spans="1:25" x14ac:dyDescent="0.25">
      <c r="A2118" t="s">
        <v>2064</v>
      </c>
      <c r="B2118" t="s">
        <v>2409</v>
      </c>
      <c r="C2118" t="s">
        <v>2066</v>
      </c>
      <c r="D2118">
        <v>1000334</v>
      </c>
      <c r="E2118" t="s">
        <v>2066</v>
      </c>
      <c r="F2118">
        <v>0</v>
      </c>
      <c r="G2118" t="s">
        <v>2066</v>
      </c>
      <c r="H2118">
        <v>0</v>
      </c>
      <c r="I2118" t="s">
        <v>2066</v>
      </c>
      <c r="J2118">
        <v>0</v>
      </c>
      <c r="K2118" t="s">
        <v>2066</v>
      </c>
      <c r="L2118">
        <v>0</v>
      </c>
      <c r="M2118" t="s">
        <v>2066</v>
      </c>
      <c r="N2118">
        <v>0</v>
      </c>
      <c r="O2118" t="s">
        <v>24</v>
      </c>
      <c r="P2118">
        <v>0</v>
      </c>
      <c r="Q2118">
        <v>661040</v>
      </c>
      <c r="R2118" t="s">
        <v>617</v>
      </c>
      <c r="S2118" s="1">
        <v>8507</v>
      </c>
      <c r="T2118">
        <v>40.700000000000003</v>
      </c>
      <c r="U2118" s="2">
        <v>0.02</v>
      </c>
      <c r="V2118" s="3">
        <v>0.53</v>
      </c>
      <c r="W2118" s="3">
        <v>0.47</v>
      </c>
      <c r="X2118" t="s">
        <v>2409</v>
      </c>
      <c r="Y2118" t="b">
        <v>0</v>
      </c>
    </row>
    <row r="2119" spans="1:25" x14ac:dyDescent="0.25">
      <c r="A2119" t="s">
        <v>2064</v>
      </c>
      <c r="B2119" t="s">
        <v>2410</v>
      </c>
      <c r="C2119" t="s">
        <v>2066</v>
      </c>
      <c r="D2119">
        <v>1000335</v>
      </c>
      <c r="E2119" t="s">
        <v>2066</v>
      </c>
      <c r="F2119">
        <v>0</v>
      </c>
      <c r="G2119" t="s">
        <v>2066</v>
      </c>
      <c r="H2119">
        <v>0</v>
      </c>
      <c r="I2119" t="s">
        <v>2066</v>
      </c>
      <c r="J2119">
        <v>0</v>
      </c>
      <c r="K2119" t="s">
        <v>2066</v>
      </c>
      <c r="L2119">
        <v>0</v>
      </c>
      <c r="M2119" t="s">
        <v>2066</v>
      </c>
      <c r="N2119">
        <v>0</v>
      </c>
      <c r="O2119" t="s">
        <v>24</v>
      </c>
      <c r="P2119">
        <v>0</v>
      </c>
      <c r="Q2119">
        <v>670539</v>
      </c>
      <c r="R2119" t="s">
        <v>922</v>
      </c>
      <c r="S2119" s="1">
        <v>3273</v>
      </c>
      <c r="T2119">
        <v>13</v>
      </c>
      <c r="U2119" s="2">
        <v>0.04</v>
      </c>
      <c r="V2119" s="3">
        <v>0.72</v>
      </c>
      <c r="W2119" s="3">
        <v>0.28000000000000003</v>
      </c>
      <c r="X2119" t="s">
        <v>2410</v>
      </c>
      <c r="Y2119" t="b">
        <v>0</v>
      </c>
    </row>
    <row r="2120" spans="1:25" x14ac:dyDescent="0.25">
      <c r="A2120" t="s">
        <v>2064</v>
      </c>
      <c r="B2120" t="s">
        <v>2411</v>
      </c>
      <c r="C2120" t="s">
        <v>2066</v>
      </c>
      <c r="D2120">
        <v>1000336</v>
      </c>
      <c r="E2120" t="s">
        <v>2066</v>
      </c>
      <c r="F2120">
        <v>0</v>
      </c>
      <c r="G2120" t="s">
        <v>2066</v>
      </c>
      <c r="H2120">
        <v>0</v>
      </c>
      <c r="I2120" t="s">
        <v>2066</v>
      </c>
      <c r="J2120">
        <v>0</v>
      </c>
      <c r="K2120" t="s">
        <v>2066</v>
      </c>
      <c r="L2120">
        <v>0</v>
      </c>
      <c r="M2120" t="s">
        <v>2066</v>
      </c>
      <c r="N2120">
        <v>0</v>
      </c>
      <c r="O2120" t="s">
        <v>24</v>
      </c>
      <c r="P2120">
        <v>0</v>
      </c>
      <c r="Q2120">
        <v>685021</v>
      </c>
      <c r="R2120" t="s">
        <v>565</v>
      </c>
      <c r="S2120" s="1">
        <v>9569</v>
      </c>
      <c r="T2120">
        <v>13.6</v>
      </c>
      <c r="U2120" s="2">
        <v>0.01</v>
      </c>
      <c r="V2120" s="3">
        <v>0.24</v>
      </c>
      <c r="W2120" s="3">
        <v>0.76</v>
      </c>
      <c r="X2120" t="s">
        <v>2411</v>
      </c>
      <c r="Y2120" t="b">
        <v>0</v>
      </c>
    </row>
    <row r="2121" spans="1:25" x14ac:dyDescent="0.25">
      <c r="A2121" t="s">
        <v>2064</v>
      </c>
      <c r="B2121" t="s">
        <v>2412</v>
      </c>
      <c r="C2121" t="s">
        <v>2066</v>
      </c>
      <c r="D2121">
        <v>1000337</v>
      </c>
      <c r="E2121" t="s">
        <v>2066</v>
      </c>
      <c r="F2121">
        <v>0</v>
      </c>
      <c r="G2121" t="s">
        <v>2066</v>
      </c>
      <c r="H2121">
        <v>0</v>
      </c>
      <c r="I2121" t="s">
        <v>2066</v>
      </c>
      <c r="J2121">
        <v>0</v>
      </c>
      <c r="K2121" t="s">
        <v>2066</v>
      </c>
      <c r="L2121">
        <v>0</v>
      </c>
      <c r="M2121" t="s">
        <v>2066</v>
      </c>
      <c r="N2121">
        <v>0</v>
      </c>
      <c r="O2121" t="s">
        <v>24</v>
      </c>
      <c r="P2121">
        <v>0</v>
      </c>
      <c r="Q2121">
        <v>670650</v>
      </c>
      <c r="R2121" t="s">
        <v>1072</v>
      </c>
      <c r="S2121" s="1">
        <v>5023</v>
      </c>
      <c r="T2121">
        <v>10.199999999999999</v>
      </c>
      <c r="U2121" s="2">
        <v>0.01</v>
      </c>
      <c r="V2121" s="3">
        <v>0.6</v>
      </c>
      <c r="W2121" s="3">
        <v>0.4</v>
      </c>
      <c r="X2121" t="s">
        <v>2412</v>
      </c>
      <c r="Y2121" t="b">
        <v>0</v>
      </c>
    </row>
    <row r="2122" spans="1:25" x14ac:dyDescent="0.25">
      <c r="A2122" t="s">
        <v>2064</v>
      </c>
      <c r="B2122" t="s">
        <v>2413</v>
      </c>
      <c r="C2122" t="s">
        <v>2066</v>
      </c>
      <c r="D2122">
        <v>1000338</v>
      </c>
      <c r="E2122" t="s">
        <v>2066</v>
      </c>
      <c r="F2122">
        <v>0</v>
      </c>
      <c r="G2122" t="s">
        <v>2066</v>
      </c>
      <c r="H2122">
        <v>0</v>
      </c>
      <c r="I2122" t="s">
        <v>2066</v>
      </c>
      <c r="J2122">
        <v>0</v>
      </c>
      <c r="K2122" t="s">
        <v>2066</v>
      </c>
      <c r="L2122">
        <v>0</v>
      </c>
      <c r="M2122" t="s">
        <v>2066</v>
      </c>
      <c r="N2122">
        <v>0</v>
      </c>
      <c r="O2122" t="s">
        <v>24</v>
      </c>
      <c r="P2122">
        <v>0</v>
      </c>
      <c r="Q2122">
        <v>710456</v>
      </c>
      <c r="R2122" t="s">
        <v>1108</v>
      </c>
      <c r="S2122" s="1">
        <v>17102</v>
      </c>
      <c r="T2122">
        <v>45</v>
      </c>
      <c r="U2122" s="2">
        <v>0.01</v>
      </c>
      <c r="V2122" s="3">
        <v>0.56999999999999995</v>
      </c>
      <c r="W2122" s="3">
        <v>0.43</v>
      </c>
      <c r="X2122" t="s">
        <v>2413</v>
      </c>
      <c r="Y2122" t="b">
        <v>0</v>
      </c>
    </row>
    <row r="2123" spans="1:25" x14ac:dyDescent="0.25">
      <c r="A2123" t="s">
        <v>2064</v>
      </c>
      <c r="B2123" t="s">
        <v>2414</v>
      </c>
      <c r="C2123" t="s">
        <v>2066</v>
      </c>
      <c r="D2123">
        <v>1000339</v>
      </c>
      <c r="E2123" t="s">
        <v>2066</v>
      </c>
      <c r="F2123">
        <v>0</v>
      </c>
      <c r="G2123" t="s">
        <v>2066</v>
      </c>
      <c r="H2123">
        <v>0</v>
      </c>
      <c r="I2123" t="s">
        <v>2066</v>
      </c>
      <c r="J2123">
        <v>0</v>
      </c>
      <c r="K2123" t="s">
        <v>2066</v>
      </c>
      <c r="L2123">
        <v>0</v>
      </c>
      <c r="M2123" t="s">
        <v>2066</v>
      </c>
      <c r="N2123">
        <v>0</v>
      </c>
      <c r="O2123" t="s">
        <v>24</v>
      </c>
      <c r="P2123">
        <v>0</v>
      </c>
      <c r="Q2123">
        <v>718628</v>
      </c>
      <c r="R2123" t="s">
        <v>298</v>
      </c>
      <c r="S2123" s="1">
        <v>10104</v>
      </c>
      <c r="T2123">
        <v>8.4</v>
      </c>
      <c r="U2123" s="2">
        <v>0.7</v>
      </c>
      <c r="V2123" s="3">
        <v>0.04</v>
      </c>
      <c r="W2123" s="3">
        <v>0.96</v>
      </c>
      <c r="X2123" t="s">
        <v>2414</v>
      </c>
      <c r="Y2123" t="b">
        <v>0</v>
      </c>
    </row>
    <row r="2124" spans="1:25" x14ac:dyDescent="0.25">
      <c r="A2124" t="s">
        <v>2064</v>
      </c>
      <c r="B2124" t="s">
        <v>2415</v>
      </c>
      <c r="C2124" t="s">
        <v>2066</v>
      </c>
      <c r="D2124">
        <v>1000340</v>
      </c>
      <c r="E2124" t="s">
        <v>2066</v>
      </c>
      <c r="F2124">
        <v>0</v>
      </c>
      <c r="G2124" t="s">
        <v>2066</v>
      </c>
      <c r="H2124">
        <v>0</v>
      </c>
      <c r="I2124" t="s">
        <v>2066</v>
      </c>
      <c r="J2124">
        <v>0</v>
      </c>
      <c r="K2124" t="s">
        <v>2066</v>
      </c>
      <c r="L2124">
        <v>0</v>
      </c>
      <c r="M2124" t="s">
        <v>2066</v>
      </c>
      <c r="N2124">
        <v>0</v>
      </c>
      <c r="O2124" t="s">
        <v>24</v>
      </c>
      <c r="P2124">
        <v>0</v>
      </c>
      <c r="Q2124">
        <v>721482</v>
      </c>
      <c r="R2124" t="s">
        <v>971</v>
      </c>
      <c r="S2124" s="1">
        <v>17824</v>
      </c>
      <c r="T2124">
        <v>14.3</v>
      </c>
      <c r="U2124" s="2">
        <v>0</v>
      </c>
      <c r="V2124" s="3">
        <v>0.33</v>
      </c>
      <c r="W2124" s="3">
        <v>0.67</v>
      </c>
      <c r="X2124" t="s">
        <v>2415</v>
      </c>
      <c r="Y2124" t="b">
        <v>0</v>
      </c>
    </row>
    <row r="2125" spans="1:25" x14ac:dyDescent="0.25">
      <c r="A2125" t="s">
        <v>2064</v>
      </c>
      <c r="B2125" t="s">
        <v>2416</v>
      </c>
      <c r="C2125" t="s">
        <v>2066</v>
      </c>
      <c r="D2125">
        <v>1000341</v>
      </c>
      <c r="E2125" t="s">
        <v>2066</v>
      </c>
      <c r="F2125">
        <v>0</v>
      </c>
      <c r="G2125" t="s">
        <v>2066</v>
      </c>
      <c r="H2125">
        <v>0</v>
      </c>
      <c r="I2125" t="s">
        <v>2066</v>
      </c>
      <c r="J2125">
        <v>0</v>
      </c>
      <c r="K2125" t="s">
        <v>2066</v>
      </c>
      <c r="L2125">
        <v>0</v>
      </c>
      <c r="M2125" t="s">
        <v>2066</v>
      </c>
      <c r="N2125">
        <v>0</v>
      </c>
      <c r="O2125" t="s">
        <v>24</v>
      </c>
      <c r="P2125">
        <v>0</v>
      </c>
      <c r="Q2125">
        <v>720401</v>
      </c>
      <c r="R2125" t="s">
        <v>783</v>
      </c>
      <c r="S2125" s="1">
        <v>4864</v>
      </c>
      <c r="T2125">
        <v>19.600000000000001</v>
      </c>
      <c r="U2125" s="2">
        <v>0.18</v>
      </c>
      <c r="V2125" s="3">
        <v>0.54</v>
      </c>
      <c r="W2125" s="3">
        <v>0.46</v>
      </c>
      <c r="X2125" t="s">
        <v>2416</v>
      </c>
      <c r="Y2125" t="b">
        <v>0</v>
      </c>
    </row>
    <row r="2126" spans="1:25" x14ac:dyDescent="0.25">
      <c r="A2126" t="s">
        <v>2064</v>
      </c>
      <c r="B2126" t="s">
        <v>2417</v>
      </c>
      <c r="C2126" t="s">
        <v>2066</v>
      </c>
      <c r="D2126">
        <v>1000342</v>
      </c>
      <c r="E2126" t="s">
        <v>2066</v>
      </c>
      <c r="F2126">
        <v>0</v>
      </c>
      <c r="G2126" t="s">
        <v>2066</v>
      </c>
      <c r="H2126">
        <v>0</v>
      </c>
      <c r="I2126" t="s">
        <v>2066</v>
      </c>
      <c r="J2126">
        <v>0</v>
      </c>
      <c r="K2126" t="s">
        <v>2066</v>
      </c>
      <c r="L2126">
        <v>0</v>
      </c>
      <c r="M2126" t="s">
        <v>2066</v>
      </c>
      <c r="N2126">
        <v>0</v>
      </c>
      <c r="O2126" t="s">
        <v>24</v>
      </c>
      <c r="P2126">
        <v>0</v>
      </c>
      <c r="Q2126">
        <v>689086</v>
      </c>
      <c r="R2126" t="s">
        <v>1258</v>
      </c>
      <c r="S2126" s="1">
        <v>3282</v>
      </c>
      <c r="T2126">
        <v>37.700000000000003</v>
      </c>
      <c r="U2126" s="2">
        <v>0.01</v>
      </c>
      <c r="V2126" s="3">
        <v>0.39</v>
      </c>
      <c r="W2126" s="3">
        <v>0.61</v>
      </c>
      <c r="X2126" t="s">
        <v>2417</v>
      </c>
      <c r="Y2126" t="b">
        <v>0</v>
      </c>
    </row>
    <row r="2127" spans="1:25" x14ac:dyDescent="0.25">
      <c r="A2127" t="s">
        <v>2064</v>
      </c>
      <c r="B2127" t="s">
        <v>2418</v>
      </c>
      <c r="C2127" t="s">
        <v>2066</v>
      </c>
      <c r="D2127">
        <v>1000343</v>
      </c>
      <c r="E2127" t="s">
        <v>2066</v>
      </c>
      <c r="F2127">
        <v>0</v>
      </c>
      <c r="G2127" t="s">
        <v>2066</v>
      </c>
      <c r="H2127">
        <v>0</v>
      </c>
      <c r="I2127" t="s">
        <v>2066</v>
      </c>
      <c r="J2127">
        <v>0</v>
      </c>
      <c r="K2127" t="s">
        <v>2066</v>
      </c>
      <c r="L2127">
        <v>0</v>
      </c>
      <c r="M2127" t="s">
        <v>2066</v>
      </c>
      <c r="N2127">
        <v>0</v>
      </c>
      <c r="O2127" t="s">
        <v>24</v>
      </c>
      <c r="P2127">
        <v>0</v>
      </c>
      <c r="Q2127">
        <v>725370</v>
      </c>
      <c r="R2127" t="s">
        <v>469</v>
      </c>
      <c r="S2127" s="1">
        <v>5005</v>
      </c>
      <c r="T2127">
        <v>21.3</v>
      </c>
      <c r="U2127" s="2">
        <v>0.1</v>
      </c>
      <c r="V2127" s="3">
        <v>0.52</v>
      </c>
      <c r="W2127" s="3">
        <v>0.48</v>
      </c>
      <c r="X2127" t="s">
        <v>2418</v>
      </c>
      <c r="Y2127" t="b">
        <v>0</v>
      </c>
    </row>
    <row r="2128" spans="1:25" x14ac:dyDescent="0.25">
      <c r="A2128" t="s">
        <v>2064</v>
      </c>
      <c r="B2128" t="s">
        <v>2419</v>
      </c>
      <c r="C2128" t="s">
        <v>2066</v>
      </c>
      <c r="D2128">
        <v>1000344</v>
      </c>
      <c r="E2128" t="s">
        <v>2066</v>
      </c>
      <c r="F2128">
        <v>0</v>
      </c>
      <c r="G2128" t="s">
        <v>2066</v>
      </c>
      <c r="H2128">
        <v>0</v>
      </c>
      <c r="I2128" t="s">
        <v>2066</v>
      </c>
      <c r="J2128">
        <v>0</v>
      </c>
      <c r="K2128" t="s">
        <v>2066</v>
      </c>
      <c r="L2128">
        <v>0</v>
      </c>
      <c r="M2128" t="s">
        <v>2066</v>
      </c>
      <c r="N2128">
        <v>0</v>
      </c>
      <c r="O2128" t="s">
        <v>24</v>
      </c>
      <c r="P2128">
        <v>0</v>
      </c>
      <c r="Q2128">
        <v>622281</v>
      </c>
      <c r="R2128" t="s">
        <v>469</v>
      </c>
      <c r="S2128" s="1">
        <v>34637</v>
      </c>
      <c r="T2128">
        <v>39</v>
      </c>
      <c r="U2128" s="2">
        <v>0.13</v>
      </c>
      <c r="V2128" s="3">
        <v>0.45</v>
      </c>
      <c r="W2128" s="3">
        <v>0.55000000000000004</v>
      </c>
      <c r="X2128" t="s">
        <v>2419</v>
      </c>
      <c r="Y2128" t="b">
        <v>0</v>
      </c>
    </row>
    <row r="2129" spans="1:25" x14ac:dyDescent="0.25">
      <c r="A2129" t="s">
        <v>2064</v>
      </c>
      <c r="B2129" t="s">
        <v>2420</v>
      </c>
      <c r="C2129" t="s">
        <v>2066</v>
      </c>
      <c r="D2129">
        <v>1000345</v>
      </c>
      <c r="E2129" t="s">
        <v>2066</v>
      </c>
      <c r="F2129">
        <v>0</v>
      </c>
      <c r="G2129" t="s">
        <v>2066</v>
      </c>
      <c r="H2129">
        <v>0</v>
      </c>
      <c r="I2129" t="s">
        <v>2066</v>
      </c>
      <c r="J2129">
        <v>0</v>
      </c>
      <c r="K2129" t="s">
        <v>2066</v>
      </c>
      <c r="L2129">
        <v>0</v>
      </c>
      <c r="M2129" t="s">
        <v>2066</v>
      </c>
      <c r="N2129">
        <v>0</v>
      </c>
      <c r="O2129" t="s">
        <v>24</v>
      </c>
      <c r="P2129">
        <v>0</v>
      </c>
      <c r="Q2129">
        <v>719272</v>
      </c>
      <c r="R2129" t="s">
        <v>469</v>
      </c>
      <c r="S2129" s="1">
        <v>12495</v>
      </c>
      <c r="T2129">
        <v>26</v>
      </c>
      <c r="U2129" s="2">
        <v>0.11</v>
      </c>
      <c r="V2129" s="3" t="s">
        <v>2857</v>
      </c>
      <c r="W2129" s="3" t="s">
        <v>2857</v>
      </c>
      <c r="X2129" t="s">
        <v>2420</v>
      </c>
      <c r="Y2129" t="b">
        <v>0</v>
      </c>
    </row>
    <row r="2130" spans="1:25" x14ac:dyDescent="0.25">
      <c r="A2130" t="s">
        <v>2064</v>
      </c>
      <c r="B2130" t="s">
        <v>2421</v>
      </c>
      <c r="C2130" t="s">
        <v>2066</v>
      </c>
      <c r="D2130">
        <v>1000346</v>
      </c>
      <c r="E2130" t="s">
        <v>2066</v>
      </c>
      <c r="F2130">
        <v>0</v>
      </c>
      <c r="G2130" t="s">
        <v>2066</v>
      </c>
      <c r="H2130">
        <v>0</v>
      </c>
      <c r="I2130" t="s">
        <v>2066</v>
      </c>
      <c r="J2130">
        <v>0</v>
      </c>
      <c r="K2130" t="s">
        <v>2066</v>
      </c>
      <c r="L2130">
        <v>0</v>
      </c>
      <c r="M2130" t="s">
        <v>2066</v>
      </c>
      <c r="N2130">
        <v>0</v>
      </c>
      <c r="O2130" t="s">
        <v>24</v>
      </c>
      <c r="P2130">
        <v>0</v>
      </c>
      <c r="Q2130">
        <v>688819</v>
      </c>
      <c r="R2130" t="s">
        <v>469</v>
      </c>
      <c r="S2130" s="1">
        <v>8563</v>
      </c>
      <c r="T2130">
        <v>15.3</v>
      </c>
      <c r="U2130" s="2">
        <v>0.14000000000000001</v>
      </c>
      <c r="V2130" s="3">
        <v>0.53</v>
      </c>
      <c r="W2130" s="3">
        <v>0.47</v>
      </c>
      <c r="X2130" t="s">
        <v>2421</v>
      </c>
      <c r="Y2130" t="b">
        <v>0</v>
      </c>
    </row>
    <row r="2131" spans="1:25" x14ac:dyDescent="0.25">
      <c r="A2131" t="s">
        <v>2064</v>
      </c>
      <c r="B2131" t="s">
        <v>2422</v>
      </c>
      <c r="C2131" t="s">
        <v>2066</v>
      </c>
      <c r="D2131">
        <v>1000347</v>
      </c>
      <c r="E2131" t="s">
        <v>2066</v>
      </c>
      <c r="F2131">
        <v>0</v>
      </c>
      <c r="G2131" t="s">
        <v>2066</v>
      </c>
      <c r="H2131">
        <v>0</v>
      </c>
      <c r="I2131" t="s">
        <v>2066</v>
      </c>
      <c r="J2131">
        <v>0</v>
      </c>
      <c r="K2131" t="s">
        <v>2066</v>
      </c>
      <c r="L2131">
        <v>0</v>
      </c>
      <c r="M2131" t="s">
        <v>2066</v>
      </c>
      <c r="N2131">
        <v>0</v>
      </c>
      <c r="O2131" t="s">
        <v>24</v>
      </c>
      <c r="P2131">
        <v>0</v>
      </c>
      <c r="Q2131">
        <v>709550</v>
      </c>
      <c r="R2131" t="s">
        <v>918</v>
      </c>
      <c r="S2131" s="1">
        <v>5115</v>
      </c>
      <c r="T2131">
        <v>18.100000000000001</v>
      </c>
      <c r="U2131" s="2">
        <v>0.01</v>
      </c>
      <c r="V2131" s="3">
        <v>0.3</v>
      </c>
      <c r="W2131" s="3">
        <v>0.7</v>
      </c>
      <c r="X2131" t="s">
        <v>2422</v>
      </c>
      <c r="Y2131" t="b">
        <v>0</v>
      </c>
    </row>
    <row r="2132" spans="1:25" x14ac:dyDescent="0.25">
      <c r="A2132" t="s">
        <v>2064</v>
      </c>
      <c r="B2132" t="s">
        <v>2423</v>
      </c>
      <c r="C2132" t="s">
        <v>2066</v>
      </c>
      <c r="D2132">
        <v>1000348</v>
      </c>
      <c r="E2132" t="s">
        <v>2066</v>
      </c>
      <c r="F2132">
        <v>0</v>
      </c>
      <c r="G2132" t="s">
        <v>2066</v>
      </c>
      <c r="H2132">
        <v>0</v>
      </c>
      <c r="I2132" t="s">
        <v>2066</v>
      </c>
      <c r="J2132">
        <v>0</v>
      </c>
      <c r="K2132" t="s">
        <v>2066</v>
      </c>
      <c r="L2132">
        <v>0</v>
      </c>
      <c r="M2132" t="s">
        <v>2066</v>
      </c>
      <c r="N2132">
        <v>0</v>
      </c>
      <c r="O2132" t="s">
        <v>24</v>
      </c>
      <c r="P2132">
        <v>11</v>
      </c>
      <c r="Q2132">
        <v>661609</v>
      </c>
      <c r="R2132" t="s">
        <v>233</v>
      </c>
      <c r="S2132" s="1">
        <v>8109</v>
      </c>
      <c r="T2132">
        <v>18.899999999999999</v>
      </c>
      <c r="U2132" s="2">
        <v>0.06</v>
      </c>
      <c r="V2132" s="3">
        <v>0.73</v>
      </c>
      <c r="W2132" s="3">
        <v>0.27</v>
      </c>
      <c r="X2132" t="s">
        <v>2423</v>
      </c>
      <c r="Y2132" t="b">
        <v>0</v>
      </c>
    </row>
    <row r="2133" spans="1:25" x14ac:dyDescent="0.25">
      <c r="A2133" t="s">
        <v>2064</v>
      </c>
      <c r="B2133" t="s">
        <v>2424</v>
      </c>
      <c r="C2133" t="s">
        <v>2066</v>
      </c>
      <c r="D2133">
        <v>1000349</v>
      </c>
      <c r="E2133" t="s">
        <v>2066</v>
      </c>
      <c r="F2133">
        <v>0</v>
      </c>
      <c r="G2133" t="s">
        <v>2066</v>
      </c>
      <c r="H2133">
        <v>0</v>
      </c>
      <c r="I2133" t="s">
        <v>2066</v>
      </c>
      <c r="J2133">
        <v>0</v>
      </c>
      <c r="K2133" t="s">
        <v>2066</v>
      </c>
      <c r="L2133">
        <v>0</v>
      </c>
      <c r="M2133" t="s">
        <v>2066</v>
      </c>
      <c r="N2133">
        <v>0</v>
      </c>
      <c r="O2133" t="s">
        <v>24</v>
      </c>
      <c r="P2133">
        <v>0</v>
      </c>
      <c r="Q2133">
        <v>647924</v>
      </c>
      <c r="R2133" t="s">
        <v>572</v>
      </c>
      <c r="S2133" s="1">
        <v>8489</v>
      </c>
      <c r="T2133">
        <v>17.3</v>
      </c>
      <c r="U2133" s="2">
        <v>0.03</v>
      </c>
      <c r="V2133" s="3">
        <v>0.25</v>
      </c>
      <c r="W2133" s="3">
        <v>0.75</v>
      </c>
      <c r="X2133" t="s">
        <v>2424</v>
      </c>
      <c r="Y2133" t="b">
        <v>0</v>
      </c>
    </row>
    <row r="2134" spans="1:25" x14ac:dyDescent="0.25">
      <c r="A2134" t="s">
        <v>2064</v>
      </c>
      <c r="B2134" t="s">
        <v>2425</v>
      </c>
      <c r="C2134" t="s">
        <v>2066</v>
      </c>
      <c r="D2134">
        <v>1000350</v>
      </c>
      <c r="E2134" t="s">
        <v>2066</v>
      </c>
      <c r="F2134">
        <v>0</v>
      </c>
      <c r="G2134" t="s">
        <v>2066</v>
      </c>
      <c r="H2134">
        <v>0</v>
      </c>
      <c r="I2134" t="s">
        <v>2066</v>
      </c>
      <c r="J2134">
        <v>0</v>
      </c>
      <c r="K2134" t="s">
        <v>2066</v>
      </c>
      <c r="L2134">
        <v>0</v>
      </c>
      <c r="M2134" t="s">
        <v>2066</v>
      </c>
      <c r="N2134">
        <v>0</v>
      </c>
      <c r="O2134" t="s">
        <v>24</v>
      </c>
      <c r="P2134">
        <v>0</v>
      </c>
      <c r="Q2134">
        <v>678564</v>
      </c>
      <c r="R2134" t="s">
        <v>1072</v>
      </c>
      <c r="S2134" s="1">
        <v>1728</v>
      </c>
      <c r="T2134">
        <v>15.3</v>
      </c>
      <c r="U2134" s="2">
        <v>0</v>
      </c>
      <c r="V2134" s="3">
        <v>0.61</v>
      </c>
      <c r="W2134" s="3">
        <v>0.39</v>
      </c>
      <c r="X2134" t="s">
        <v>2425</v>
      </c>
      <c r="Y2134" t="b">
        <v>0</v>
      </c>
    </row>
    <row r="2135" spans="1:25" x14ac:dyDescent="0.25">
      <c r="A2135" t="s">
        <v>2064</v>
      </c>
      <c r="B2135" t="s">
        <v>2426</v>
      </c>
      <c r="C2135" t="s">
        <v>2066</v>
      </c>
      <c r="D2135">
        <v>1000351</v>
      </c>
      <c r="E2135" t="s">
        <v>2066</v>
      </c>
      <c r="F2135">
        <v>0</v>
      </c>
      <c r="G2135" t="s">
        <v>2066</v>
      </c>
      <c r="H2135">
        <v>0</v>
      </c>
      <c r="I2135" t="s">
        <v>2066</v>
      </c>
      <c r="J2135">
        <v>0</v>
      </c>
      <c r="K2135" t="s">
        <v>2066</v>
      </c>
      <c r="L2135">
        <v>0</v>
      </c>
      <c r="M2135" t="s">
        <v>2066</v>
      </c>
      <c r="N2135">
        <v>0</v>
      </c>
      <c r="O2135" t="s">
        <v>24</v>
      </c>
      <c r="P2135">
        <v>0</v>
      </c>
      <c r="Q2135">
        <v>688726</v>
      </c>
      <c r="R2135" t="s">
        <v>783</v>
      </c>
      <c r="S2135" s="1">
        <v>5258</v>
      </c>
      <c r="T2135">
        <v>19.8</v>
      </c>
      <c r="U2135" s="2">
        <v>0.17</v>
      </c>
      <c r="V2135" s="3">
        <v>0.38</v>
      </c>
      <c r="W2135" s="3">
        <v>0.62</v>
      </c>
      <c r="X2135" t="s">
        <v>2426</v>
      </c>
      <c r="Y2135" t="b">
        <v>0</v>
      </c>
    </row>
    <row r="2136" spans="1:25" x14ac:dyDescent="0.25">
      <c r="A2136" t="s">
        <v>2064</v>
      </c>
      <c r="B2136" t="s">
        <v>2427</v>
      </c>
      <c r="C2136" t="s">
        <v>2066</v>
      </c>
      <c r="D2136">
        <v>1000352</v>
      </c>
      <c r="E2136" t="s">
        <v>2066</v>
      </c>
      <c r="F2136">
        <v>0</v>
      </c>
      <c r="G2136" t="s">
        <v>2066</v>
      </c>
      <c r="H2136">
        <v>0</v>
      </c>
      <c r="I2136" t="s">
        <v>2066</v>
      </c>
      <c r="J2136">
        <v>0</v>
      </c>
      <c r="K2136" t="s">
        <v>2066</v>
      </c>
      <c r="L2136">
        <v>0</v>
      </c>
      <c r="M2136" t="s">
        <v>2066</v>
      </c>
      <c r="N2136">
        <v>0</v>
      </c>
      <c r="O2136" t="s">
        <v>24</v>
      </c>
      <c r="P2136">
        <v>0</v>
      </c>
      <c r="Q2136">
        <v>609333</v>
      </c>
      <c r="R2136" t="s">
        <v>65</v>
      </c>
      <c r="S2136" s="1">
        <v>1190</v>
      </c>
      <c r="T2136">
        <v>7.3</v>
      </c>
      <c r="U2136" s="2">
        <v>0.41</v>
      </c>
      <c r="V2136" s="3">
        <v>0.23</v>
      </c>
      <c r="W2136" s="3">
        <v>0.77</v>
      </c>
      <c r="X2136" t="s">
        <v>2427</v>
      </c>
      <c r="Y2136" t="b">
        <v>0</v>
      </c>
    </row>
    <row r="2137" spans="1:25" x14ac:dyDescent="0.25">
      <c r="A2137" t="s">
        <v>2064</v>
      </c>
      <c r="B2137" t="s">
        <v>2428</v>
      </c>
      <c r="C2137" t="s">
        <v>2066</v>
      </c>
      <c r="D2137">
        <v>1000353</v>
      </c>
      <c r="E2137" t="s">
        <v>2066</v>
      </c>
      <c r="F2137">
        <v>0</v>
      </c>
      <c r="G2137" t="s">
        <v>2066</v>
      </c>
      <c r="H2137">
        <v>0</v>
      </c>
      <c r="I2137" t="s">
        <v>2066</v>
      </c>
      <c r="J2137">
        <v>0</v>
      </c>
      <c r="K2137" t="s">
        <v>2066</v>
      </c>
      <c r="L2137">
        <v>0</v>
      </c>
      <c r="M2137" t="s">
        <v>2066</v>
      </c>
      <c r="N2137">
        <v>0</v>
      </c>
      <c r="O2137" t="s">
        <v>24</v>
      </c>
      <c r="P2137">
        <v>0</v>
      </c>
      <c r="Q2137">
        <v>609195</v>
      </c>
      <c r="R2137" t="s">
        <v>65</v>
      </c>
      <c r="S2137" s="1">
        <v>5420</v>
      </c>
      <c r="T2137">
        <v>27.9</v>
      </c>
      <c r="U2137" s="2">
        <v>0.56000000000000005</v>
      </c>
      <c r="V2137" s="3">
        <v>0.3</v>
      </c>
      <c r="W2137" s="3">
        <v>0.7</v>
      </c>
      <c r="X2137" t="s">
        <v>2428</v>
      </c>
      <c r="Y2137" t="b">
        <v>0</v>
      </c>
    </row>
    <row r="2138" spans="1:25" x14ac:dyDescent="0.25">
      <c r="A2138" t="s">
        <v>2064</v>
      </c>
      <c r="B2138" t="s">
        <v>2429</v>
      </c>
      <c r="C2138" t="s">
        <v>2066</v>
      </c>
      <c r="D2138">
        <v>1000354</v>
      </c>
      <c r="E2138" t="s">
        <v>2066</v>
      </c>
      <c r="F2138">
        <v>0</v>
      </c>
      <c r="G2138" t="s">
        <v>2066</v>
      </c>
      <c r="H2138">
        <v>0</v>
      </c>
      <c r="I2138" t="s">
        <v>2066</v>
      </c>
      <c r="J2138">
        <v>0</v>
      </c>
      <c r="K2138" t="s">
        <v>2066</v>
      </c>
      <c r="L2138">
        <v>0</v>
      </c>
      <c r="M2138" t="s">
        <v>2066</v>
      </c>
      <c r="N2138">
        <v>0</v>
      </c>
      <c r="O2138" t="s">
        <v>24</v>
      </c>
      <c r="P2138">
        <v>0</v>
      </c>
      <c r="Q2138">
        <v>718874</v>
      </c>
      <c r="R2138" t="s">
        <v>918</v>
      </c>
      <c r="S2138" s="1">
        <v>3815</v>
      </c>
      <c r="T2138">
        <v>13.2</v>
      </c>
      <c r="U2138" s="2">
        <v>0</v>
      </c>
      <c r="V2138" s="3">
        <v>0.32</v>
      </c>
      <c r="W2138" s="3">
        <v>0.68</v>
      </c>
      <c r="X2138" t="s">
        <v>2429</v>
      </c>
      <c r="Y2138" t="b">
        <v>0</v>
      </c>
    </row>
    <row r="2139" spans="1:25" x14ac:dyDescent="0.25">
      <c r="A2139" t="s">
        <v>2064</v>
      </c>
      <c r="B2139" t="s">
        <v>2430</v>
      </c>
      <c r="C2139" t="s">
        <v>2066</v>
      </c>
      <c r="D2139">
        <v>1000355</v>
      </c>
      <c r="E2139" t="s">
        <v>2066</v>
      </c>
      <c r="F2139">
        <v>0</v>
      </c>
      <c r="G2139" t="s">
        <v>2066</v>
      </c>
      <c r="H2139">
        <v>0</v>
      </c>
      <c r="I2139" t="s">
        <v>2066</v>
      </c>
      <c r="J2139">
        <v>0</v>
      </c>
      <c r="K2139" t="s">
        <v>2066</v>
      </c>
      <c r="L2139">
        <v>0</v>
      </c>
      <c r="M2139" t="s">
        <v>2066</v>
      </c>
      <c r="N2139">
        <v>0</v>
      </c>
      <c r="O2139" t="s">
        <v>24</v>
      </c>
      <c r="P2139">
        <v>0</v>
      </c>
      <c r="Q2139">
        <v>720222</v>
      </c>
      <c r="R2139" t="s">
        <v>1079</v>
      </c>
      <c r="S2139" s="1">
        <v>10328</v>
      </c>
      <c r="T2139">
        <v>16.600000000000001</v>
      </c>
      <c r="U2139" s="2">
        <v>0.01</v>
      </c>
      <c r="V2139" s="3">
        <v>0.69</v>
      </c>
      <c r="W2139" s="3">
        <v>0.31</v>
      </c>
      <c r="X2139" t="s">
        <v>2430</v>
      </c>
      <c r="Y2139" t="b">
        <v>0</v>
      </c>
    </row>
    <row r="2140" spans="1:25" x14ac:dyDescent="0.25">
      <c r="A2140" t="s">
        <v>2064</v>
      </c>
      <c r="B2140" t="s">
        <v>2431</v>
      </c>
      <c r="C2140" t="s">
        <v>2066</v>
      </c>
      <c r="D2140">
        <v>1000356</v>
      </c>
      <c r="E2140" t="s">
        <v>2066</v>
      </c>
      <c r="F2140">
        <v>0</v>
      </c>
      <c r="G2140" t="s">
        <v>2066</v>
      </c>
      <c r="H2140">
        <v>0</v>
      </c>
      <c r="I2140" t="s">
        <v>2066</v>
      </c>
      <c r="J2140">
        <v>0</v>
      </c>
      <c r="K2140" t="s">
        <v>2066</v>
      </c>
      <c r="L2140">
        <v>0</v>
      </c>
      <c r="M2140" t="s">
        <v>2066</v>
      </c>
      <c r="N2140">
        <v>0</v>
      </c>
      <c r="O2140" t="s">
        <v>24</v>
      </c>
      <c r="P2140">
        <v>0</v>
      </c>
      <c r="Q2140">
        <v>717951</v>
      </c>
      <c r="R2140" t="s">
        <v>2109</v>
      </c>
      <c r="S2140" s="1">
        <v>10399</v>
      </c>
      <c r="T2140">
        <v>18.5</v>
      </c>
      <c r="U2140" s="2">
        <v>0</v>
      </c>
      <c r="V2140" s="3">
        <v>0.17</v>
      </c>
      <c r="W2140" s="3">
        <v>0.83</v>
      </c>
      <c r="X2140" t="s">
        <v>2431</v>
      </c>
      <c r="Y2140" t="b">
        <v>0</v>
      </c>
    </row>
    <row r="2141" spans="1:25" x14ac:dyDescent="0.25">
      <c r="A2141" t="s">
        <v>2064</v>
      </c>
      <c r="B2141" t="s">
        <v>2432</v>
      </c>
      <c r="C2141" t="s">
        <v>2066</v>
      </c>
      <c r="D2141">
        <v>1000357</v>
      </c>
      <c r="E2141" t="s">
        <v>2066</v>
      </c>
      <c r="F2141">
        <v>0</v>
      </c>
      <c r="G2141" t="s">
        <v>2066</v>
      </c>
      <c r="H2141">
        <v>0</v>
      </c>
      <c r="I2141" t="s">
        <v>2066</v>
      </c>
      <c r="J2141">
        <v>0</v>
      </c>
      <c r="K2141" t="s">
        <v>2066</v>
      </c>
      <c r="L2141">
        <v>0</v>
      </c>
      <c r="M2141" t="s">
        <v>2066</v>
      </c>
      <c r="N2141">
        <v>0</v>
      </c>
      <c r="O2141" t="s">
        <v>24</v>
      </c>
      <c r="P2141">
        <v>0</v>
      </c>
      <c r="Q2141">
        <v>723683</v>
      </c>
      <c r="R2141" t="s">
        <v>2109</v>
      </c>
      <c r="S2141" s="1">
        <v>17881</v>
      </c>
      <c r="T2141">
        <v>27.5</v>
      </c>
      <c r="U2141" s="2">
        <v>0</v>
      </c>
      <c r="V2141" s="3">
        <v>0.63</v>
      </c>
      <c r="W2141" s="3">
        <v>0.37</v>
      </c>
      <c r="X2141" t="s">
        <v>2432</v>
      </c>
      <c r="Y2141" t="b">
        <v>0</v>
      </c>
    </row>
    <row r="2142" spans="1:25" x14ac:dyDescent="0.25">
      <c r="A2142" t="s">
        <v>2064</v>
      </c>
      <c r="B2142" t="s">
        <v>2433</v>
      </c>
      <c r="C2142" t="s">
        <v>2066</v>
      </c>
      <c r="D2142">
        <v>1000358</v>
      </c>
      <c r="E2142" t="s">
        <v>2066</v>
      </c>
      <c r="F2142">
        <v>0</v>
      </c>
      <c r="G2142" t="s">
        <v>2066</v>
      </c>
      <c r="H2142">
        <v>0</v>
      </c>
      <c r="I2142" t="s">
        <v>2066</v>
      </c>
      <c r="J2142">
        <v>0</v>
      </c>
      <c r="K2142" t="s">
        <v>2066</v>
      </c>
      <c r="L2142">
        <v>0</v>
      </c>
      <c r="M2142" t="s">
        <v>2066</v>
      </c>
      <c r="N2142">
        <v>0</v>
      </c>
      <c r="O2142" t="s">
        <v>24</v>
      </c>
      <c r="P2142">
        <v>0</v>
      </c>
      <c r="Q2142">
        <v>662164</v>
      </c>
      <c r="R2142" t="s">
        <v>375</v>
      </c>
      <c r="S2142" s="1">
        <v>3210</v>
      </c>
      <c r="T2142">
        <v>13.8</v>
      </c>
      <c r="U2142" s="2">
        <v>0</v>
      </c>
      <c r="V2142" s="3">
        <v>0.26</v>
      </c>
      <c r="W2142" s="3">
        <v>0.74</v>
      </c>
      <c r="X2142" t="s">
        <v>2433</v>
      </c>
      <c r="Y2142" t="b">
        <v>0</v>
      </c>
    </row>
    <row r="2143" spans="1:25" x14ac:dyDescent="0.25">
      <c r="A2143" t="s">
        <v>2064</v>
      </c>
      <c r="B2143" t="s">
        <v>2434</v>
      </c>
      <c r="C2143" t="s">
        <v>2066</v>
      </c>
      <c r="D2143">
        <v>1000359</v>
      </c>
      <c r="E2143" t="s">
        <v>2066</v>
      </c>
      <c r="F2143">
        <v>0</v>
      </c>
      <c r="G2143" t="s">
        <v>2066</v>
      </c>
      <c r="H2143">
        <v>0</v>
      </c>
      <c r="I2143" t="s">
        <v>2066</v>
      </c>
      <c r="J2143">
        <v>0</v>
      </c>
      <c r="K2143" t="s">
        <v>2066</v>
      </c>
      <c r="L2143">
        <v>0</v>
      </c>
      <c r="M2143" t="s">
        <v>2066</v>
      </c>
      <c r="N2143">
        <v>0</v>
      </c>
      <c r="O2143" t="s">
        <v>24</v>
      </c>
      <c r="P2143">
        <v>0</v>
      </c>
      <c r="Q2143">
        <v>722397</v>
      </c>
      <c r="R2143" t="s">
        <v>1487</v>
      </c>
      <c r="S2143" s="1">
        <v>8592</v>
      </c>
      <c r="T2143">
        <v>40</v>
      </c>
      <c r="U2143" s="2">
        <v>0</v>
      </c>
      <c r="V2143" s="3">
        <v>0.47</v>
      </c>
      <c r="W2143" s="3">
        <v>0.53</v>
      </c>
      <c r="X2143" t="s">
        <v>2434</v>
      </c>
      <c r="Y2143" t="b">
        <v>0</v>
      </c>
    </row>
    <row r="2144" spans="1:25" x14ac:dyDescent="0.25">
      <c r="A2144" t="s">
        <v>2064</v>
      </c>
      <c r="B2144" t="s">
        <v>2435</v>
      </c>
      <c r="C2144" t="s">
        <v>2066</v>
      </c>
      <c r="D2144">
        <v>1000360</v>
      </c>
      <c r="E2144" t="s">
        <v>2066</v>
      </c>
      <c r="F2144">
        <v>0</v>
      </c>
      <c r="G2144" t="s">
        <v>2066</v>
      </c>
      <c r="H2144">
        <v>0</v>
      </c>
      <c r="I2144" t="s">
        <v>2066</v>
      </c>
      <c r="J2144">
        <v>0</v>
      </c>
      <c r="K2144" t="s">
        <v>2066</v>
      </c>
      <c r="L2144">
        <v>0</v>
      </c>
      <c r="M2144" t="s">
        <v>2066</v>
      </c>
      <c r="N2144">
        <v>0</v>
      </c>
      <c r="O2144" t="s">
        <v>24</v>
      </c>
      <c r="P2144">
        <v>0</v>
      </c>
      <c r="Q2144">
        <v>624072</v>
      </c>
      <c r="R2144" t="s">
        <v>156</v>
      </c>
      <c r="S2144" s="1">
        <v>11201</v>
      </c>
      <c r="T2144">
        <v>19.7</v>
      </c>
      <c r="U2144" s="2">
        <v>0.14000000000000001</v>
      </c>
      <c r="V2144" s="3">
        <v>0.54</v>
      </c>
      <c r="W2144" s="3">
        <v>0.46</v>
      </c>
      <c r="X2144" t="s">
        <v>2435</v>
      </c>
      <c r="Y2144" t="b">
        <v>1</v>
      </c>
    </row>
    <row r="2145" spans="1:25" x14ac:dyDescent="0.25">
      <c r="A2145" t="s">
        <v>2064</v>
      </c>
      <c r="B2145" t="s">
        <v>2436</v>
      </c>
      <c r="C2145" t="s">
        <v>2066</v>
      </c>
      <c r="D2145">
        <v>1000361</v>
      </c>
      <c r="E2145" t="s">
        <v>2066</v>
      </c>
      <c r="F2145">
        <v>0</v>
      </c>
      <c r="G2145" t="s">
        <v>2066</v>
      </c>
      <c r="H2145">
        <v>0</v>
      </c>
      <c r="I2145" t="s">
        <v>2066</v>
      </c>
      <c r="J2145">
        <v>0</v>
      </c>
      <c r="K2145" t="s">
        <v>2066</v>
      </c>
      <c r="L2145">
        <v>0</v>
      </c>
      <c r="M2145" t="s">
        <v>2066</v>
      </c>
      <c r="N2145">
        <v>0</v>
      </c>
      <c r="O2145" t="s">
        <v>24</v>
      </c>
      <c r="P2145">
        <v>0</v>
      </c>
      <c r="Q2145">
        <v>721426</v>
      </c>
      <c r="R2145" t="s">
        <v>1487</v>
      </c>
      <c r="S2145" s="1">
        <v>8060</v>
      </c>
      <c r="T2145">
        <v>39.1</v>
      </c>
      <c r="U2145" s="2">
        <v>0</v>
      </c>
      <c r="V2145" s="3">
        <v>0.5</v>
      </c>
      <c r="W2145" s="3">
        <v>0.5</v>
      </c>
      <c r="X2145" t="s">
        <v>2436</v>
      </c>
      <c r="Y2145" t="b">
        <v>0</v>
      </c>
    </row>
    <row r="2146" spans="1:25" x14ac:dyDescent="0.25">
      <c r="A2146" t="s">
        <v>2064</v>
      </c>
      <c r="B2146" t="s">
        <v>2437</v>
      </c>
      <c r="C2146" t="s">
        <v>2066</v>
      </c>
      <c r="D2146">
        <v>1000362</v>
      </c>
      <c r="E2146" t="s">
        <v>2066</v>
      </c>
      <c r="F2146">
        <v>0</v>
      </c>
      <c r="G2146" t="s">
        <v>2066</v>
      </c>
      <c r="H2146">
        <v>0</v>
      </c>
      <c r="I2146" t="s">
        <v>2066</v>
      </c>
      <c r="J2146">
        <v>0</v>
      </c>
      <c r="K2146" t="s">
        <v>2066</v>
      </c>
      <c r="L2146">
        <v>0</v>
      </c>
      <c r="M2146" t="s">
        <v>2066</v>
      </c>
      <c r="N2146">
        <v>0</v>
      </c>
      <c r="O2146" t="s">
        <v>24</v>
      </c>
      <c r="P2146">
        <v>0</v>
      </c>
      <c r="Q2146">
        <v>647933</v>
      </c>
      <c r="R2146" t="s">
        <v>469</v>
      </c>
      <c r="S2146" s="1">
        <v>4840</v>
      </c>
      <c r="T2146">
        <v>24</v>
      </c>
      <c r="U2146" s="2">
        <v>0.04</v>
      </c>
      <c r="V2146" s="3">
        <v>0.55000000000000004</v>
      </c>
      <c r="W2146" s="3">
        <v>0.45</v>
      </c>
      <c r="X2146" t="s">
        <v>2437</v>
      </c>
      <c r="Y2146" t="b">
        <v>0</v>
      </c>
    </row>
    <row r="2147" spans="1:25" x14ac:dyDescent="0.25">
      <c r="A2147" t="s">
        <v>2064</v>
      </c>
      <c r="B2147" t="s">
        <v>2438</v>
      </c>
      <c r="C2147" t="s">
        <v>2066</v>
      </c>
      <c r="D2147">
        <v>1000363</v>
      </c>
      <c r="E2147" t="s">
        <v>2066</v>
      </c>
      <c r="F2147">
        <v>0</v>
      </c>
      <c r="G2147" t="s">
        <v>2066</v>
      </c>
      <c r="H2147">
        <v>0</v>
      </c>
      <c r="I2147" t="s">
        <v>2066</v>
      </c>
      <c r="J2147">
        <v>0</v>
      </c>
      <c r="K2147" t="s">
        <v>2066</v>
      </c>
      <c r="L2147">
        <v>0</v>
      </c>
      <c r="M2147" t="s">
        <v>2066</v>
      </c>
      <c r="N2147">
        <v>0</v>
      </c>
      <c r="O2147" t="s">
        <v>24</v>
      </c>
      <c r="P2147">
        <v>0</v>
      </c>
      <c r="Q2147">
        <v>710105</v>
      </c>
      <c r="R2147" t="s">
        <v>572</v>
      </c>
      <c r="S2147" s="1">
        <v>2790</v>
      </c>
      <c r="T2147">
        <v>7.6</v>
      </c>
      <c r="U2147" s="2">
        <v>0</v>
      </c>
      <c r="V2147" s="3">
        <v>0.63</v>
      </c>
      <c r="W2147" s="3">
        <v>0.37</v>
      </c>
      <c r="X2147" t="s">
        <v>2438</v>
      </c>
      <c r="Y2147" t="b">
        <v>0</v>
      </c>
    </row>
    <row r="2148" spans="1:25" x14ac:dyDescent="0.25">
      <c r="A2148" t="s">
        <v>2064</v>
      </c>
      <c r="B2148" t="s">
        <v>2439</v>
      </c>
      <c r="C2148" t="s">
        <v>2066</v>
      </c>
      <c r="D2148">
        <v>1000364</v>
      </c>
      <c r="E2148" t="s">
        <v>2066</v>
      </c>
      <c r="F2148">
        <v>0</v>
      </c>
      <c r="G2148" t="s">
        <v>2066</v>
      </c>
      <c r="H2148">
        <v>0</v>
      </c>
      <c r="I2148" t="s">
        <v>2066</v>
      </c>
      <c r="J2148">
        <v>0</v>
      </c>
      <c r="K2148" t="s">
        <v>2066</v>
      </c>
      <c r="L2148">
        <v>0</v>
      </c>
      <c r="M2148" t="s">
        <v>2066</v>
      </c>
      <c r="N2148">
        <v>0</v>
      </c>
      <c r="O2148" t="s">
        <v>24</v>
      </c>
      <c r="P2148">
        <v>0</v>
      </c>
      <c r="Q2148">
        <v>621645</v>
      </c>
      <c r="R2148" t="s">
        <v>660</v>
      </c>
      <c r="S2148" s="1">
        <v>13360</v>
      </c>
      <c r="T2148">
        <v>9.1</v>
      </c>
      <c r="U2148" s="2">
        <v>7.0000000000000007E-2</v>
      </c>
      <c r="V2148" s="3">
        <v>0.67</v>
      </c>
      <c r="W2148" s="3">
        <v>0.33</v>
      </c>
      <c r="X2148" t="s">
        <v>2439</v>
      </c>
      <c r="Y2148" t="b">
        <v>0</v>
      </c>
    </row>
    <row r="2149" spans="1:25" x14ac:dyDescent="0.25">
      <c r="A2149" t="s">
        <v>2064</v>
      </c>
      <c r="B2149" t="s">
        <v>2440</v>
      </c>
      <c r="C2149" t="s">
        <v>2066</v>
      </c>
      <c r="D2149">
        <v>1000365</v>
      </c>
      <c r="E2149" t="s">
        <v>2066</v>
      </c>
      <c r="F2149">
        <v>0</v>
      </c>
      <c r="G2149" t="s">
        <v>2066</v>
      </c>
      <c r="H2149">
        <v>0</v>
      </c>
      <c r="I2149" t="s">
        <v>2066</v>
      </c>
      <c r="J2149">
        <v>0</v>
      </c>
      <c r="K2149" t="s">
        <v>2066</v>
      </c>
      <c r="L2149">
        <v>0</v>
      </c>
      <c r="M2149" t="s">
        <v>2066</v>
      </c>
      <c r="N2149">
        <v>0</v>
      </c>
      <c r="O2149" t="s">
        <v>24</v>
      </c>
      <c r="P2149">
        <v>0</v>
      </c>
      <c r="Q2149">
        <v>705184</v>
      </c>
      <c r="R2149" t="s">
        <v>660</v>
      </c>
      <c r="S2149" s="1">
        <v>4904</v>
      </c>
      <c r="T2149">
        <v>13.6</v>
      </c>
      <c r="U2149" s="2">
        <v>0.01</v>
      </c>
      <c r="V2149" s="3">
        <v>0.56000000000000005</v>
      </c>
      <c r="W2149" s="3">
        <v>0.44</v>
      </c>
      <c r="X2149" t="s">
        <v>2440</v>
      </c>
      <c r="Y2149" t="b">
        <v>0</v>
      </c>
    </row>
    <row r="2150" spans="1:25" x14ac:dyDescent="0.25">
      <c r="A2150" t="s">
        <v>2064</v>
      </c>
      <c r="B2150" t="s">
        <v>2441</v>
      </c>
      <c r="C2150" t="s">
        <v>2066</v>
      </c>
      <c r="D2150">
        <v>1000366</v>
      </c>
      <c r="E2150" t="s">
        <v>2066</v>
      </c>
      <c r="F2150">
        <v>0</v>
      </c>
      <c r="G2150" t="s">
        <v>2066</v>
      </c>
      <c r="H2150">
        <v>0</v>
      </c>
      <c r="I2150" t="s">
        <v>2066</v>
      </c>
      <c r="J2150">
        <v>0</v>
      </c>
      <c r="K2150" t="s">
        <v>2066</v>
      </c>
      <c r="L2150">
        <v>0</v>
      </c>
      <c r="M2150" t="s">
        <v>2066</v>
      </c>
      <c r="N2150">
        <v>0</v>
      </c>
      <c r="O2150" t="s">
        <v>24</v>
      </c>
      <c r="P2150">
        <v>0</v>
      </c>
      <c r="Q2150">
        <v>672228</v>
      </c>
      <c r="R2150" t="s">
        <v>2109</v>
      </c>
      <c r="S2150" s="1">
        <v>28389</v>
      </c>
      <c r="T2150">
        <v>28.7</v>
      </c>
      <c r="U2150" s="2">
        <v>0.02</v>
      </c>
      <c r="V2150" s="3">
        <v>0.44</v>
      </c>
      <c r="W2150" s="3">
        <v>0.56000000000000005</v>
      </c>
      <c r="X2150" t="s">
        <v>2441</v>
      </c>
      <c r="Y2150" t="b">
        <v>0</v>
      </c>
    </row>
    <row r="2151" spans="1:25" x14ac:dyDescent="0.25">
      <c r="A2151" t="s">
        <v>2064</v>
      </c>
      <c r="B2151" t="s">
        <v>2442</v>
      </c>
      <c r="C2151" t="s">
        <v>2066</v>
      </c>
      <c r="D2151">
        <v>1000367</v>
      </c>
      <c r="E2151" t="s">
        <v>2066</v>
      </c>
      <c r="F2151">
        <v>0</v>
      </c>
      <c r="G2151" t="s">
        <v>2066</v>
      </c>
      <c r="H2151">
        <v>0</v>
      </c>
      <c r="I2151" t="s">
        <v>2066</v>
      </c>
      <c r="J2151">
        <v>0</v>
      </c>
      <c r="K2151" t="s">
        <v>2066</v>
      </c>
      <c r="L2151">
        <v>0</v>
      </c>
      <c r="M2151" t="s">
        <v>2066</v>
      </c>
      <c r="N2151">
        <v>0</v>
      </c>
      <c r="O2151" t="s">
        <v>24</v>
      </c>
      <c r="P2151">
        <v>0</v>
      </c>
      <c r="Q2151">
        <v>724244</v>
      </c>
      <c r="R2151" t="s">
        <v>2109</v>
      </c>
      <c r="S2151" s="1">
        <v>11421</v>
      </c>
      <c r="T2151">
        <v>26.3</v>
      </c>
      <c r="U2151" s="2">
        <v>0</v>
      </c>
      <c r="V2151" s="3">
        <v>0.16</v>
      </c>
      <c r="W2151" s="3">
        <v>0.84</v>
      </c>
      <c r="X2151" t="s">
        <v>2442</v>
      </c>
      <c r="Y2151" t="b">
        <v>0</v>
      </c>
    </row>
    <row r="2152" spans="1:25" x14ac:dyDescent="0.25">
      <c r="A2152" t="s">
        <v>2064</v>
      </c>
      <c r="B2152" t="s">
        <v>2443</v>
      </c>
      <c r="C2152" t="s">
        <v>2066</v>
      </c>
      <c r="D2152">
        <v>1000368</v>
      </c>
      <c r="E2152" t="s">
        <v>2066</v>
      </c>
      <c r="F2152">
        <v>0</v>
      </c>
      <c r="G2152" t="s">
        <v>2066</v>
      </c>
      <c r="H2152">
        <v>0</v>
      </c>
      <c r="I2152" t="s">
        <v>2066</v>
      </c>
      <c r="J2152">
        <v>0</v>
      </c>
      <c r="K2152" t="s">
        <v>2066</v>
      </c>
      <c r="L2152">
        <v>0</v>
      </c>
      <c r="M2152" t="s">
        <v>2066</v>
      </c>
      <c r="N2152">
        <v>0</v>
      </c>
      <c r="O2152" t="s">
        <v>24</v>
      </c>
      <c r="P2152">
        <v>6</v>
      </c>
      <c r="Q2152">
        <v>131661</v>
      </c>
      <c r="R2152" t="s">
        <v>660</v>
      </c>
      <c r="S2152" s="1">
        <v>5178</v>
      </c>
      <c r="T2152">
        <v>27.6</v>
      </c>
      <c r="U2152" s="2">
        <v>0.02</v>
      </c>
      <c r="V2152" s="3">
        <v>0.36</v>
      </c>
      <c r="W2152" s="3">
        <v>0.64</v>
      </c>
      <c r="X2152" t="s">
        <v>2443</v>
      </c>
      <c r="Y2152" t="b">
        <v>0</v>
      </c>
    </row>
    <row r="2153" spans="1:25" x14ac:dyDescent="0.25">
      <c r="A2153" t="s">
        <v>2064</v>
      </c>
      <c r="B2153" t="s">
        <v>2444</v>
      </c>
      <c r="C2153" t="s">
        <v>2066</v>
      </c>
      <c r="D2153">
        <v>1000369</v>
      </c>
      <c r="E2153" t="s">
        <v>2066</v>
      </c>
      <c r="F2153">
        <v>0</v>
      </c>
      <c r="G2153" t="s">
        <v>2066</v>
      </c>
      <c r="H2153">
        <v>0</v>
      </c>
      <c r="I2153" t="s">
        <v>2066</v>
      </c>
      <c r="J2153">
        <v>0</v>
      </c>
      <c r="K2153" t="s">
        <v>2066</v>
      </c>
      <c r="L2153">
        <v>0</v>
      </c>
      <c r="M2153" t="s">
        <v>2066</v>
      </c>
      <c r="N2153">
        <v>0</v>
      </c>
      <c r="O2153" t="s">
        <v>24</v>
      </c>
      <c r="P2153">
        <v>0</v>
      </c>
      <c r="Q2153">
        <v>589133</v>
      </c>
      <c r="R2153" t="s">
        <v>660</v>
      </c>
      <c r="S2153" s="1">
        <v>16862</v>
      </c>
      <c r="T2153">
        <v>16.100000000000001</v>
      </c>
      <c r="U2153" s="2">
        <v>0.03</v>
      </c>
      <c r="V2153" s="3">
        <v>0.59</v>
      </c>
      <c r="W2153" s="3">
        <v>0.41</v>
      </c>
      <c r="X2153" t="s">
        <v>2444</v>
      </c>
      <c r="Y2153" t="b">
        <v>0</v>
      </c>
    </row>
    <row r="2154" spans="1:25" x14ac:dyDescent="0.25">
      <c r="A2154" t="s">
        <v>2064</v>
      </c>
      <c r="B2154" t="s">
        <v>2445</v>
      </c>
      <c r="C2154" t="s">
        <v>2066</v>
      </c>
      <c r="D2154">
        <v>1000370</v>
      </c>
      <c r="E2154" t="s">
        <v>2066</v>
      </c>
      <c r="F2154">
        <v>0</v>
      </c>
      <c r="G2154" t="s">
        <v>2066</v>
      </c>
      <c r="H2154">
        <v>0</v>
      </c>
      <c r="I2154" t="s">
        <v>2066</v>
      </c>
      <c r="J2154">
        <v>0</v>
      </c>
      <c r="K2154" t="s">
        <v>2066</v>
      </c>
      <c r="L2154">
        <v>0</v>
      </c>
      <c r="M2154" t="s">
        <v>2066</v>
      </c>
      <c r="N2154">
        <v>0</v>
      </c>
      <c r="O2154" t="s">
        <v>24</v>
      </c>
      <c r="P2154">
        <v>0</v>
      </c>
      <c r="Q2154">
        <v>672279</v>
      </c>
      <c r="R2154" t="s">
        <v>660</v>
      </c>
      <c r="S2154" s="1">
        <v>6154</v>
      </c>
      <c r="T2154">
        <v>18.600000000000001</v>
      </c>
      <c r="U2154" s="2">
        <v>0.02</v>
      </c>
      <c r="V2154" s="3">
        <v>1</v>
      </c>
      <c r="W2154" s="3">
        <v>0</v>
      </c>
      <c r="X2154" t="s">
        <v>2445</v>
      </c>
      <c r="Y2154" t="b">
        <v>0</v>
      </c>
    </row>
    <row r="2155" spans="1:25" x14ac:dyDescent="0.25">
      <c r="A2155" t="s">
        <v>2064</v>
      </c>
      <c r="B2155" t="s">
        <v>2446</v>
      </c>
      <c r="C2155" t="s">
        <v>2066</v>
      </c>
      <c r="D2155">
        <v>1000371</v>
      </c>
      <c r="E2155" t="s">
        <v>2066</v>
      </c>
      <c r="F2155">
        <v>0</v>
      </c>
      <c r="G2155" t="s">
        <v>2066</v>
      </c>
      <c r="H2155">
        <v>0</v>
      </c>
      <c r="I2155" t="s">
        <v>2066</v>
      </c>
      <c r="J2155">
        <v>0</v>
      </c>
      <c r="K2155" t="s">
        <v>2066</v>
      </c>
      <c r="L2155">
        <v>0</v>
      </c>
      <c r="M2155" t="s">
        <v>2066</v>
      </c>
      <c r="N2155">
        <v>0</v>
      </c>
      <c r="O2155" t="s">
        <v>24</v>
      </c>
      <c r="P2155">
        <v>0</v>
      </c>
      <c r="Q2155">
        <v>725722</v>
      </c>
      <c r="R2155" t="s">
        <v>660</v>
      </c>
      <c r="S2155">
        <v>138</v>
      </c>
      <c r="T2155">
        <v>2.9</v>
      </c>
      <c r="U2155" s="2">
        <v>0</v>
      </c>
      <c r="V2155" s="3">
        <v>0.64</v>
      </c>
      <c r="W2155" s="3">
        <v>0.36</v>
      </c>
      <c r="X2155" t="s">
        <v>2446</v>
      </c>
      <c r="Y2155" t="b">
        <v>0</v>
      </c>
    </row>
    <row r="2156" spans="1:25" x14ac:dyDescent="0.25">
      <c r="A2156" t="s">
        <v>2064</v>
      </c>
      <c r="B2156" t="s">
        <v>2447</v>
      </c>
      <c r="C2156" t="s">
        <v>2066</v>
      </c>
      <c r="D2156">
        <v>1000372</v>
      </c>
      <c r="E2156" t="s">
        <v>2066</v>
      </c>
      <c r="F2156">
        <v>0</v>
      </c>
      <c r="G2156" t="s">
        <v>2066</v>
      </c>
      <c r="H2156">
        <v>0</v>
      </c>
      <c r="I2156" t="s">
        <v>2066</v>
      </c>
      <c r="J2156">
        <v>0</v>
      </c>
      <c r="K2156" t="s">
        <v>2066</v>
      </c>
      <c r="L2156">
        <v>0</v>
      </c>
      <c r="M2156" t="s">
        <v>2066</v>
      </c>
      <c r="N2156">
        <v>0</v>
      </c>
      <c r="O2156" t="s">
        <v>24</v>
      </c>
      <c r="P2156">
        <v>0</v>
      </c>
      <c r="Q2156">
        <v>703933</v>
      </c>
      <c r="R2156" t="s">
        <v>156</v>
      </c>
      <c r="S2156" s="1">
        <v>9290</v>
      </c>
      <c r="T2156">
        <v>24.1</v>
      </c>
      <c r="U2156" s="2">
        <v>0.03</v>
      </c>
      <c r="V2156" s="3">
        <v>0.32</v>
      </c>
      <c r="W2156" s="3">
        <v>0.68</v>
      </c>
      <c r="X2156" t="s">
        <v>2447</v>
      </c>
      <c r="Y2156" t="b">
        <v>1</v>
      </c>
    </row>
    <row r="2157" spans="1:25" x14ac:dyDescent="0.25">
      <c r="A2157" t="s">
        <v>2064</v>
      </c>
      <c r="B2157" t="s">
        <v>2448</v>
      </c>
      <c r="C2157" t="s">
        <v>2066</v>
      </c>
      <c r="D2157">
        <v>1000373</v>
      </c>
      <c r="E2157" t="s">
        <v>2066</v>
      </c>
      <c r="F2157">
        <v>0</v>
      </c>
      <c r="G2157" t="s">
        <v>2066</v>
      </c>
      <c r="H2157">
        <v>0</v>
      </c>
      <c r="I2157" t="s">
        <v>2066</v>
      </c>
      <c r="J2157">
        <v>0</v>
      </c>
      <c r="K2157" t="s">
        <v>2066</v>
      </c>
      <c r="L2157">
        <v>0</v>
      </c>
      <c r="M2157" t="s">
        <v>2066</v>
      </c>
      <c r="N2157">
        <v>0</v>
      </c>
      <c r="O2157" t="s">
        <v>24</v>
      </c>
      <c r="P2157">
        <v>0</v>
      </c>
      <c r="Q2157">
        <v>587622</v>
      </c>
      <c r="R2157" t="s">
        <v>65</v>
      </c>
      <c r="S2157" s="1">
        <v>1064</v>
      </c>
      <c r="T2157">
        <v>26</v>
      </c>
      <c r="U2157" s="2">
        <v>0.05</v>
      </c>
      <c r="V2157" s="3">
        <v>1</v>
      </c>
      <c r="W2157" s="3">
        <v>0</v>
      </c>
      <c r="X2157" t="s">
        <v>2448</v>
      </c>
      <c r="Y2157" t="b">
        <v>0</v>
      </c>
    </row>
    <row r="2158" spans="1:25" x14ac:dyDescent="0.25">
      <c r="A2158" t="s">
        <v>2064</v>
      </c>
      <c r="B2158" t="s">
        <v>2449</v>
      </c>
      <c r="C2158" t="s">
        <v>2066</v>
      </c>
      <c r="D2158">
        <v>1000374</v>
      </c>
      <c r="E2158" t="s">
        <v>2066</v>
      </c>
      <c r="F2158">
        <v>0</v>
      </c>
      <c r="G2158" t="s">
        <v>2066</v>
      </c>
      <c r="H2158">
        <v>0</v>
      </c>
      <c r="I2158" t="s">
        <v>2066</v>
      </c>
      <c r="J2158">
        <v>0</v>
      </c>
      <c r="K2158" t="s">
        <v>2066</v>
      </c>
      <c r="L2158">
        <v>0</v>
      </c>
      <c r="M2158" t="s">
        <v>2066</v>
      </c>
      <c r="N2158">
        <v>0</v>
      </c>
      <c r="O2158" t="s">
        <v>24</v>
      </c>
      <c r="P2158">
        <v>0</v>
      </c>
      <c r="Q2158">
        <v>718582</v>
      </c>
      <c r="R2158" t="s">
        <v>572</v>
      </c>
      <c r="S2158">
        <v>435</v>
      </c>
      <c r="T2158">
        <v>7.4</v>
      </c>
      <c r="U2158" s="2">
        <v>0</v>
      </c>
      <c r="V2158" s="3">
        <v>0.82</v>
      </c>
      <c r="W2158" s="3">
        <v>0.18</v>
      </c>
      <c r="X2158" t="s">
        <v>2449</v>
      </c>
      <c r="Y2158" t="b">
        <v>0</v>
      </c>
    </row>
    <row r="2159" spans="1:25" x14ac:dyDescent="0.25">
      <c r="A2159" t="s">
        <v>2064</v>
      </c>
      <c r="B2159" t="s">
        <v>2450</v>
      </c>
      <c r="C2159" t="s">
        <v>2066</v>
      </c>
      <c r="D2159">
        <v>1000375</v>
      </c>
      <c r="E2159" t="s">
        <v>2066</v>
      </c>
      <c r="F2159">
        <v>0</v>
      </c>
      <c r="G2159" t="s">
        <v>2066</v>
      </c>
      <c r="H2159">
        <v>0</v>
      </c>
      <c r="I2159" t="s">
        <v>2066</v>
      </c>
      <c r="J2159">
        <v>0</v>
      </c>
      <c r="K2159" t="s">
        <v>2066</v>
      </c>
      <c r="L2159">
        <v>0</v>
      </c>
      <c r="M2159" t="s">
        <v>2066</v>
      </c>
      <c r="N2159">
        <v>0</v>
      </c>
      <c r="O2159" t="s">
        <v>24</v>
      </c>
      <c r="P2159">
        <v>0</v>
      </c>
      <c r="Q2159">
        <v>723988</v>
      </c>
      <c r="R2159" t="s">
        <v>572</v>
      </c>
      <c r="S2159" s="1">
        <v>5083</v>
      </c>
      <c r="T2159">
        <v>14.6</v>
      </c>
      <c r="U2159" s="2">
        <v>0.1</v>
      </c>
      <c r="V2159" s="3" t="s">
        <v>2857</v>
      </c>
      <c r="W2159" s="3" t="s">
        <v>2857</v>
      </c>
      <c r="X2159" t="s">
        <v>2450</v>
      </c>
      <c r="Y2159" t="b">
        <v>0</v>
      </c>
    </row>
    <row r="2160" spans="1:25" x14ac:dyDescent="0.25">
      <c r="A2160" t="s">
        <v>2064</v>
      </c>
      <c r="B2160" t="s">
        <v>2451</v>
      </c>
      <c r="C2160" t="s">
        <v>2066</v>
      </c>
      <c r="D2160">
        <v>1000376</v>
      </c>
      <c r="E2160" t="s">
        <v>2066</v>
      </c>
      <c r="F2160">
        <v>0</v>
      </c>
      <c r="G2160" t="s">
        <v>2066</v>
      </c>
      <c r="H2160">
        <v>0</v>
      </c>
      <c r="I2160" t="s">
        <v>2066</v>
      </c>
      <c r="J2160">
        <v>0</v>
      </c>
      <c r="K2160" t="s">
        <v>2066</v>
      </c>
      <c r="L2160">
        <v>0</v>
      </c>
      <c r="M2160" t="s">
        <v>2066</v>
      </c>
      <c r="N2160">
        <v>0</v>
      </c>
      <c r="O2160" t="s">
        <v>24</v>
      </c>
      <c r="P2160">
        <v>0</v>
      </c>
      <c r="Q2160">
        <v>722205</v>
      </c>
      <c r="R2160" t="s">
        <v>572</v>
      </c>
      <c r="S2160" s="1">
        <v>8692</v>
      </c>
      <c r="T2160">
        <v>13.8</v>
      </c>
      <c r="U2160" s="2">
        <v>0.04</v>
      </c>
      <c r="V2160" s="3">
        <v>0.48</v>
      </c>
      <c r="W2160" s="3">
        <v>0.52</v>
      </c>
      <c r="X2160" t="s">
        <v>2451</v>
      </c>
      <c r="Y2160" t="b">
        <v>0</v>
      </c>
    </row>
    <row r="2161" spans="1:25" x14ac:dyDescent="0.25">
      <c r="A2161" t="s">
        <v>2064</v>
      </c>
      <c r="B2161" t="s">
        <v>2452</v>
      </c>
      <c r="C2161" t="s">
        <v>2066</v>
      </c>
      <c r="D2161">
        <v>1000377</v>
      </c>
      <c r="E2161" t="s">
        <v>2066</v>
      </c>
      <c r="F2161">
        <v>0</v>
      </c>
      <c r="G2161" t="s">
        <v>2066</v>
      </c>
      <c r="H2161">
        <v>0</v>
      </c>
      <c r="I2161" t="s">
        <v>2066</v>
      </c>
      <c r="J2161">
        <v>0</v>
      </c>
      <c r="K2161" t="s">
        <v>2066</v>
      </c>
      <c r="L2161">
        <v>0</v>
      </c>
      <c r="M2161" t="s">
        <v>2066</v>
      </c>
      <c r="N2161">
        <v>0</v>
      </c>
      <c r="O2161" t="s">
        <v>24</v>
      </c>
      <c r="P2161">
        <v>0</v>
      </c>
      <c r="Q2161">
        <v>131614</v>
      </c>
      <c r="R2161" t="s">
        <v>1685</v>
      </c>
      <c r="S2161" s="1">
        <v>2917</v>
      </c>
      <c r="T2161">
        <v>12.3</v>
      </c>
      <c r="U2161" s="2">
        <v>0.06</v>
      </c>
      <c r="V2161" s="3">
        <v>0.52</v>
      </c>
      <c r="W2161" s="3">
        <v>0.48</v>
      </c>
      <c r="X2161" t="s">
        <v>2452</v>
      </c>
      <c r="Y2161" t="b">
        <v>0</v>
      </c>
    </row>
    <row r="2162" spans="1:25" x14ac:dyDescent="0.25">
      <c r="A2162" t="s">
        <v>2064</v>
      </c>
      <c r="B2162" t="s">
        <v>2453</v>
      </c>
      <c r="C2162" t="s">
        <v>2066</v>
      </c>
      <c r="D2162">
        <v>1000378</v>
      </c>
      <c r="E2162" t="s">
        <v>2066</v>
      </c>
      <c r="F2162">
        <v>0</v>
      </c>
      <c r="G2162" t="s">
        <v>2066</v>
      </c>
      <c r="H2162">
        <v>0</v>
      </c>
      <c r="I2162" t="s">
        <v>2066</v>
      </c>
      <c r="J2162">
        <v>0</v>
      </c>
      <c r="K2162" t="s">
        <v>2066</v>
      </c>
      <c r="L2162">
        <v>0</v>
      </c>
      <c r="M2162" t="s">
        <v>2066</v>
      </c>
      <c r="N2162">
        <v>0</v>
      </c>
      <c r="O2162" t="s">
        <v>24</v>
      </c>
      <c r="P2162">
        <v>0</v>
      </c>
      <c r="Q2162">
        <v>662302</v>
      </c>
      <c r="R2162" t="s">
        <v>918</v>
      </c>
      <c r="S2162" s="1">
        <v>6170</v>
      </c>
      <c r="T2162">
        <v>15.5</v>
      </c>
      <c r="U2162" s="2">
        <v>0</v>
      </c>
      <c r="V2162" s="3">
        <v>0.21</v>
      </c>
      <c r="W2162" s="3">
        <v>0.79</v>
      </c>
      <c r="X2162" t="s">
        <v>2453</v>
      </c>
      <c r="Y2162" t="b">
        <v>0</v>
      </c>
    </row>
    <row r="2163" spans="1:25" x14ac:dyDescent="0.25">
      <c r="A2163" t="s">
        <v>2064</v>
      </c>
      <c r="B2163" t="s">
        <v>2454</v>
      </c>
      <c r="C2163" t="s">
        <v>2066</v>
      </c>
      <c r="D2163">
        <v>1000379</v>
      </c>
      <c r="E2163" t="s">
        <v>2066</v>
      </c>
      <c r="F2163">
        <v>0</v>
      </c>
      <c r="G2163" t="s">
        <v>2066</v>
      </c>
      <c r="H2163">
        <v>0</v>
      </c>
      <c r="I2163" t="s">
        <v>2066</v>
      </c>
      <c r="J2163">
        <v>0</v>
      </c>
      <c r="K2163" t="s">
        <v>2066</v>
      </c>
      <c r="L2163">
        <v>0</v>
      </c>
      <c r="M2163" t="s">
        <v>2066</v>
      </c>
      <c r="N2163">
        <v>0</v>
      </c>
      <c r="O2163" t="s">
        <v>24</v>
      </c>
      <c r="P2163">
        <v>0</v>
      </c>
      <c r="Q2163">
        <v>703346</v>
      </c>
      <c r="R2163" t="s">
        <v>565</v>
      </c>
      <c r="S2163" s="1">
        <v>9872</v>
      </c>
      <c r="T2163">
        <v>20.2</v>
      </c>
      <c r="U2163" s="2">
        <v>0</v>
      </c>
      <c r="V2163" s="3">
        <v>0.43</v>
      </c>
      <c r="W2163" s="3">
        <v>0.56999999999999995</v>
      </c>
      <c r="X2163" t="s">
        <v>2454</v>
      </c>
      <c r="Y2163" t="b">
        <v>0</v>
      </c>
    </row>
    <row r="2164" spans="1:25" x14ac:dyDescent="0.25">
      <c r="A2164" t="s">
        <v>2064</v>
      </c>
      <c r="B2164" t="s">
        <v>2455</v>
      </c>
      <c r="C2164" t="s">
        <v>2066</v>
      </c>
      <c r="D2164">
        <v>1000380</v>
      </c>
      <c r="E2164" t="s">
        <v>2066</v>
      </c>
      <c r="F2164">
        <v>0</v>
      </c>
      <c r="G2164" t="s">
        <v>2066</v>
      </c>
      <c r="H2164">
        <v>0</v>
      </c>
      <c r="I2164" t="s">
        <v>2066</v>
      </c>
      <c r="J2164">
        <v>0</v>
      </c>
      <c r="K2164" t="s">
        <v>2066</v>
      </c>
      <c r="L2164">
        <v>0</v>
      </c>
      <c r="M2164" t="s">
        <v>2066</v>
      </c>
      <c r="N2164">
        <v>0</v>
      </c>
      <c r="O2164" t="s">
        <v>24</v>
      </c>
      <c r="P2164">
        <v>0</v>
      </c>
      <c r="Q2164">
        <v>716969</v>
      </c>
      <c r="R2164" t="s">
        <v>565</v>
      </c>
      <c r="S2164" s="1">
        <v>5283</v>
      </c>
      <c r="T2164">
        <v>15.4</v>
      </c>
      <c r="U2164" s="2">
        <v>0.03</v>
      </c>
      <c r="V2164" s="3">
        <v>0.4</v>
      </c>
      <c r="W2164" s="3">
        <v>0.6</v>
      </c>
      <c r="X2164" t="s">
        <v>2455</v>
      </c>
      <c r="Y2164" t="b">
        <v>0</v>
      </c>
    </row>
    <row r="2165" spans="1:25" x14ac:dyDescent="0.25">
      <c r="A2165" t="s">
        <v>2064</v>
      </c>
      <c r="B2165" t="s">
        <v>2456</v>
      </c>
      <c r="C2165" t="s">
        <v>2066</v>
      </c>
      <c r="D2165">
        <v>1000381</v>
      </c>
      <c r="E2165" t="s">
        <v>2066</v>
      </c>
      <c r="F2165">
        <v>0</v>
      </c>
      <c r="G2165" t="s">
        <v>2066</v>
      </c>
      <c r="H2165">
        <v>0</v>
      </c>
      <c r="I2165" t="s">
        <v>2066</v>
      </c>
      <c r="J2165">
        <v>0</v>
      </c>
      <c r="K2165" t="s">
        <v>2066</v>
      </c>
      <c r="L2165">
        <v>0</v>
      </c>
      <c r="M2165" t="s">
        <v>2066</v>
      </c>
      <c r="N2165">
        <v>0</v>
      </c>
      <c r="O2165" t="s">
        <v>24</v>
      </c>
      <c r="P2165">
        <v>0</v>
      </c>
      <c r="Q2165">
        <v>725104</v>
      </c>
      <c r="R2165" t="s">
        <v>2109</v>
      </c>
      <c r="S2165" s="1">
        <v>8057</v>
      </c>
      <c r="T2165">
        <v>17.3</v>
      </c>
      <c r="U2165" s="2">
        <v>0.13</v>
      </c>
      <c r="V2165" s="3">
        <v>0.56999999999999995</v>
      </c>
      <c r="W2165" s="3">
        <v>0.43</v>
      </c>
      <c r="X2165" t="s">
        <v>2456</v>
      </c>
      <c r="Y2165" t="b">
        <v>0</v>
      </c>
    </row>
    <row r="2166" spans="1:25" x14ac:dyDescent="0.25">
      <c r="A2166" t="s">
        <v>2064</v>
      </c>
      <c r="B2166" t="s">
        <v>2457</v>
      </c>
      <c r="C2166" t="s">
        <v>2066</v>
      </c>
      <c r="D2166">
        <v>1000382</v>
      </c>
      <c r="E2166" t="s">
        <v>2066</v>
      </c>
      <c r="F2166">
        <v>0</v>
      </c>
      <c r="G2166" t="s">
        <v>2066</v>
      </c>
      <c r="H2166">
        <v>0</v>
      </c>
      <c r="I2166" t="s">
        <v>2066</v>
      </c>
      <c r="J2166">
        <v>0</v>
      </c>
      <c r="K2166" t="s">
        <v>2066</v>
      </c>
      <c r="L2166">
        <v>0</v>
      </c>
      <c r="M2166" t="s">
        <v>2066</v>
      </c>
      <c r="N2166">
        <v>0</v>
      </c>
      <c r="O2166" t="s">
        <v>24</v>
      </c>
      <c r="P2166">
        <v>0</v>
      </c>
      <c r="Q2166">
        <v>623388</v>
      </c>
      <c r="R2166" t="s">
        <v>298</v>
      </c>
      <c r="S2166" s="1">
        <v>1316</v>
      </c>
      <c r="T2166">
        <v>8</v>
      </c>
      <c r="U2166" s="2">
        <v>0.67</v>
      </c>
      <c r="V2166" s="3">
        <v>0.36</v>
      </c>
      <c r="W2166" s="3">
        <v>0.64</v>
      </c>
      <c r="X2166" t="s">
        <v>2457</v>
      </c>
      <c r="Y2166" t="b">
        <v>0</v>
      </c>
    </row>
    <row r="2167" spans="1:25" x14ac:dyDescent="0.25">
      <c r="A2167" t="s">
        <v>2064</v>
      </c>
      <c r="B2167" t="s">
        <v>2458</v>
      </c>
      <c r="C2167" t="s">
        <v>2066</v>
      </c>
      <c r="D2167">
        <v>1000383</v>
      </c>
      <c r="E2167" t="s">
        <v>2066</v>
      </c>
      <c r="F2167">
        <v>0</v>
      </c>
      <c r="G2167" t="s">
        <v>2066</v>
      </c>
      <c r="H2167">
        <v>0</v>
      </c>
      <c r="I2167" t="s">
        <v>2066</v>
      </c>
      <c r="J2167">
        <v>0</v>
      </c>
      <c r="K2167" t="s">
        <v>2066</v>
      </c>
      <c r="L2167">
        <v>0</v>
      </c>
      <c r="M2167" t="s">
        <v>2066</v>
      </c>
      <c r="N2167">
        <v>0</v>
      </c>
      <c r="O2167" t="s">
        <v>24</v>
      </c>
      <c r="P2167">
        <v>0</v>
      </c>
      <c r="Q2167">
        <v>723737</v>
      </c>
      <c r="R2167" t="s">
        <v>572</v>
      </c>
      <c r="S2167" s="1">
        <v>1487</v>
      </c>
      <c r="T2167">
        <v>9.1</v>
      </c>
      <c r="U2167" s="2">
        <v>0</v>
      </c>
      <c r="V2167" s="3">
        <v>0.56000000000000005</v>
      </c>
      <c r="W2167" s="3">
        <v>0.44</v>
      </c>
      <c r="X2167" t="s">
        <v>2458</v>
      </c>
      <c r="Y2167" t="b">
        <v>0</v>
      </c>
    </row>
    <row r="2168" spans="1:25" x14ac:dyDescent="0.25">
      <c r="A2168" t="s">
        <v>2064</v>
      </c>
      <c r="B2168" t="s">
        <v>2459</v>
      </c>
      <c r="C2168" t="s">
        <v>2066</v>
      </c>
      <c r="D2168">
        <v>1000384</v>
      </c>
      <c r="E2168" t="s">
        <v>2066</v>
      </c>
      <c r="F2168">
        <v>0</v>
      </c>
      <c r="G2168" t="s">
        <v>2066</v>
      </c>
      <c r="H2168">
        <v>0</v>
      </c>
      <c r="I2168" t="s">
        <v>2066</v>
      </c>
      <c r="J2168">
        <v>0</v>
      </c>
      <c r="K2168" t="s">
        <v>2066</v>
      </c>
      <c r="L2168">
        <v>0</v>
      </c>
      <c r="M2168" t="s">
        <v>2066</v>
      </c>
      <c r="N2168">
        <v>0</v>
      </c>
      <c r="O2168" t="s">
        <v>24</v>
      </c>
      <c r="P2168">
        <v>0</v>
      </c>
      <c r="Q2168">
        <v>645755</v>
      </c>
      <c r="R2168" t="s">
        <v>565</v>
      </c>
      <c r="S2168" s="1">
        <v>3211</v>
      </c>
      <c r="T2168">
        <v>13.7</v>
      </c>
      <c r="U2168" s="2">
        <v>0.02</v>
      </c>
      <c r="V2168" s="3">
        <v>0.6</v>
      </c>
      <c r="W2168" s="3">
        <v>0.4</v>
      </c>
      <c r="X2168" t="s">
        <v>2459</v>
      </c>
      <c r="Y2168" t="b">
        <v>0</v>
      </c>
    </row>
    <row r="2169" spans="1:25" x14ac:dyDescent="0.25">
      <c r="A2169" t="s">
        <v>2064</v>
      </c>
      <c r="B2169" t="s">
        <v>2460</v>
      </c>
      <c r="C2169" t="s">
        <v>2066</v>
      </c>
      <c r="D2169">
        <v>1000385</v>
      </c>
      <c r="E2169" t="s">
        <v>2066</v>
      </c>
      <c r="F2169">
        <v>0</v>
      </c>
      <c r="G2169" t="s">
        <v>2066</v>
      </c>
      <c r="H2169">
        <v>0</v>
      </c>
      <c r="I2169" t="s">
        <v>2066</v>
      </c>
      <c r="J2169">
        <v>0</v>
      </c>
      <c r="K2169" t="s">
        <v>2066</v>
      </c>
      <c r="L2169">
        <v>0</v>
      </c>
      <c r="M2169" t="s">
        <v>2066</v>
      </c>
      <c r="N2169">
        <v>0</v>
      </c>
      <c r="O2169" t="s">
        <v>24</v>
      </c>
      <c r="P2169">
        <v>0</v>
      </c>
      <c r="Q2169">
        <v>725322</v>
      </c>
      <c r="R2169" t="s">
        <v>565</v>
      </c>
      <c r="S2169" s="1">
        <v>3766</v>
      </c>
      <c r="T2169">
        <v>18.3</v>
      </c>
      <c r="U2169" s="2">
        <v>0</v>
      </c>
      <c r="V2169" s="3">
        <v>1</v>
      </c>
      <c r="W2169" s="3">
        <v>0</v>
      </c>
      <c r="X2169" t="s">
        <v>2460</v>
      </c>
      <c r="Y2169" t="b">
        <v>0</v>
      </c>
    </row>
    <row r="2170" spans="1:25" x14ac:dyDescent="0.25">
      <c r="A2170" t="s">
        <v>2064</v>
      </c>
      <c r="B2170" t="s">
        <v>2461</v>
      </c>
      <c r="C2170" t="s">
        <v>2066</v>
      </c>
      <c r="D2170">
        <v>1000386</v>
      </c>
      <c r="E2170" t="s">
        <v>2066</v>
      </c>
      <c r="F2170">
        <v>0</v>
      </c>
      <c r="G2170" t="s">
        <v>2066</v>
      </c>
      <c r="H2170">
        <v>0</v>
      </c>
      <c r="I2170" t="s">
        <v>2066</v>
      </c>
      <c r="J2170">
        <v>0</v>
      </c>
      <c r="K2170" t="s">
        <v>2066</v>
      </c>
      <c r="L2170">
        <v>0</v>
      </c>
      <c r="M2170" t="s">
        <v>2066</v>
      </c>
      <c r="N2170">
        <v>0</v>
      </c>
      <c r="O2170" t="s">
        <v>24</v>
      </c>
      <c r="P2170">
        <v>0</v>
      </c>
      <c r="Q2170">
        <v>661169</v>
      </c>
      <c r="R2170" t="s">
        <v>1072</v>
      </c>
      <c r="S2170" s="1">
        <v>17513</v>
      </c>
      <c r="T2170">
        <v>23.7</v>
      </c>
      <c r="U2170" s="2">
        <v>0</v>
      </c>
      <c r="V2170" s="3">
        <v>0.61</v>
      </c>
      <c r="W2170" s="3">
        <v>0.39</v>
      </c>
      <c r="X2170" t="s">
        <v>2461</v>
      </c>
      <c r="Y2170" t="b">
        <v>0</v>
      </c>
    </row>
    <row r="2171" spans="1:25" x14ac:dyDescent="0.25">
      <c r="A2171" t="s">
        <v>2064</v>
      </c>
      <c r="B2171" t="s">
        <v>2462</v>
      </c>
      <c r="C2171" t="s">
        <v>2066</v>
      </c>
      <c r="D2171">
        <v>1000387</v>
      </c>
      <c r="E2171" t="s">
        <v>2066</v>
      </c>
      <c r="F2171">
        <v>0</v>
      </c>
      <c r="G2171" t="s">
        <v>2066</v>
      </c>
      <c r="H2171">
        <v>0</v>
      </c>
      <c r="I2171" t="s">
        <v>2066</v>
      </c>
      <c r="J2171">
        <v>0</v>
      </c>
      <c r="K2171" t="s">
        <v>2066</v>
      </c>
      <c r="L2171">
        <v>0</v>
      </c>
      <c r="M2171" t="s">
        <v>2066</v>
      </c>
      <c r="N2171">
        <v>0</v>
      </c>
      <c r="O2171" t="s">
        <v>24</v>
      </c>
      <c r="P2171">
        <v>0</v>
      </c>
      <c r="Q2171">
        <v>609252</v>
      </c>
      <c r="R2171" t="s">
        <v>65</v>
      </c>
      <c r="S2171" s="1">
        <v>1977</v>
      </c>
      <c r="T2171">
        <v>14.6</v>
      </c>
      <c r="U2171" s="2">
        <v>0.05</v>
      </c>
      <c r="V2171" s="3">
        <v>0.13</v>
      </c>
      <c r="W2171" s="3">
        <v>0.87</v>
      </c>
      <c r="X2171" t="s">
        <v>2462</v>
      </c>
      <c r="Y2171" t="b">
        <v>0</v>
      </c>
    </row>
    <row r="2172" spans="1:25" x14ac:dyDescent="0.25">
      <c r="A2172" t="s">
        <v>2064</v>
      </c>
      <c r="B2172" t="s">
        <v>2463</v>
      </c>
      <c r="C2172" t="s">
        <v>2066</v>
      </c>
      <c r="D2172">
        <v>1000388</v>
      </c>
      <c r="E2172" t="s">
        <v>2066</v>
      </c>
      <c r="F2172">
        <v>0</v>
      </c>
      <c r="G2172" t="s">
        <v>2066</v>
      </c>
      <c r="H2172">
        <v>0</v>
      </c>
      <c r="I2172" t="s">
        <v>2066</v>
      </c>
      <c r="J2172">
        <v>0</v>
      </c>
      <c r="K2172" t="s">
        <v>2066</v>
      </c>
      <c r="L2172">
        <v>0</v>
      </c>
      <c r="M2172" t="s">
        <v>2066</v>
      </c>
      <c r="N2172">
        <v>0</v>
      </c>
      <c r="O2172" t="s">
        <v>24</v>
      </c>
      <c r="P2172">
        <v>0</v>
      </c>
      <c r="Q2172">
        <v>725203</v>
      </c>
      <c r="R2172" t="s">
        <v>296</v>
      </c>
      <c r="S2172" s="1">
        <v>5818</v>
      </c>
      <c r="T2172">
        <v>16</v>
      </c>
      <c r="U2172" s="2">
        <v>0</v>
      </c>
      <c r="V2172" s="3">
        <v>0.35</v>
      </c>
      <c r="W2172" s="3">
        <v>0.65</v>
      </c>
      <c r="X2172" t="s">
        <v>2463</v>
      </c>
      <c r="Y2172" t="b">
        <v>0</v>
      </c>
    </row>
    <row r="2173" spans="1:25" x14ac:dyDescent="0.25">
      <c r="A2173" t="s">
        <v>2064</v>
      </c>
      <c r="B2173" t="s">
        <v>2464</v>
      </c>
      <c r="C2173" t="s">
        <v>2066</v>
      </c>
      <c r="D2173">
        <v>1000389</v>
      </c>
      <c r="E2173" t="s">
        <v>2066</v>
      </c>
      <c r="F2173">
        <v>0</v>
      </c>
      <c r="G2173" t="s">
        <v>2066</v>
      </c>
      <c r="H2173">
        <v>0</v>
      </c>
      <c r="I2173" t="s">
        <v>2066</v>
      </c>
      <c r="J2173">
        <v>0</v>
      </c>
      <c r="K2173" t="s">
        <v>2066</v>
      </c>
      <c r="L2173">
        <v>0</v>
      </c>
      <c r="M2173" t="s">
        <v>2066</v>
      </c>
      <c r="N2173">
        <v>0</v>
      </c>
      <c r="O2173" t="s">
        <v>24</v>
      </c>
      <c r="P2173">
        <v>0</v>
      </c>
      <c r="Q2173">
        <v>720097</v>
      </c>
      <c r="R2173" t="s">
        <v>1072</v>
      </c>
      <c r="S2173" s="1">
        <v>2130</v>
      </c>
      <c r="T2173">
        <v>16.399999999999999</v>
      </c>
      <c r="U2173" s="2">
        <v>0.01</v>
      </c>
      <c r="V2173" s="3">
        <v>0.47</v>
      </c>
      <c r="W2173" s="3">
        <v>0.53</v>
      </c>
      <c r="X2173" t="s">
        <v>2464</v>
      </c>
      <c r="Y2173" t="b">
        <v>0</v>
      </c>
    </row>
    <row r="2174" spans="1:25" x14ac:dyDescent="0.25">
      <c r="A2174" t="s">
        <v>2064</v>
      </c>
      <c r="B2174" t="s">
        <v>2465</v>
      </c>
      <c r="C2174" t="s">
        <v>2066</v>
      </c>
      <c r="D2174">
        <v>1000390</v>
      </c>
      <c r="E2174" t="s">
        <v>2066</v>
      </c>
      <c r="F2174">
        <v>0</v>
      </c>
      <c r="G2174" t="s">
        <v>2066</v>
      </c>
      <c r="H2174">
        <v>0</v>
      </c>
      <c r="I2174" t="s">
        <v>2066</v>
      </c>
      <c r="J2174">
        <v>0</v>
      </c>
      <c r="K2174" t="s">
        <v>2066</v>
      </c>
      <c r="L2174">
        <v>0</v>
      </c>
      <c r="M2174" t="s">
        <v>2066</v>
      </c>
      <c r="N2174">
        <v>0</v>
      </c>
      <c r="O2174" t="s">
        <v>24</v>
      </c>
      <c r="P2174">
        <v>0</v>
      </c>
      <c r="Q2174">
        <v>610509</v>
      </c>
      <c r="R2174" t="s">
        <v>65</v>
      </c>
      <c r="S2174" s="1">
        <v>11485</v>
      </c>
      <c r="T2174">
        <v>34.700000000000003</v>
      </c>
      <c r="U2174" s="2">
        <v>0.03</v>
      </c>
      <c r="V2174" s="3">
        <v>0.39</v>
      </c>
      <c r="W2174" s="3">
        <v>0.61</v>
      </c>
      <c r="X2174" t="s">
        <v>2465</v>
      </c>
      <c r="Y2174" t="b">
        <v>0</v>
      </c>
    </row>
    <row r="2175" spans="1:25" x14ac:dyDescent="0.25">
      <c r="A2175" t="s">
        <v>2064</v>
      </c>
      <c r="B2175" t="s">
        <v>2466</v>
      </c>
      <c r="C2175" t="s">
        <v>2066</v>
      </c>
      <c r="D2175">
        <v>1000391</v>
      </c>
      <c r="E2175" t="s">
        <v>2066</v>
      </c>
      <c r="F2175">
        <v>0</v>
      </c>
      <c r="G2175" t="s">
        <v>2066</v>
      </c>
      <c r="H2175">
        <v>0</v>
      </c>
      <c r="I2175" t="s">
        <v>2066</v>
      </c>
      <c r="J2175">
        <v>0</v>
      </c>
      <c r="K2175" t="s">
        <v>2066</v>
      </c>
      <c r="L2175">
        <v>0</v>
      </c>
      <c r="M2175" t="s">
        <v>2066</v>
      </c>
      <c r="N2175">
        <v>0</v>
      </c>
      <c r="O2175" t="s">
        <v>24</v>
      </c>
      <c r="P2175">
        <v>0</v>
      </c>
      <c r="Q2175">
        <v>720273</v>
      </c>
      <c r="R2175" t="s">
        <v>469</v>
      </c>
      <c r="S2175" s="1">
        <v>1747</v>
      </c>
      <c r="T2175">
        <v>16.2</v>
      </c>
      <c r="U2175" s="2">
        <v>0.08</v>
      </c>
      <c r="V2175" s="3">
        <v>0.69</v>
      </c>
      <c r="W2175" s="3">
        <v>0.31</v>
      </c>
      <c r="X2175" t="s">
        <v>2466</v>
      </c>
      <c r="Y2175" t="b">
        <v>0</v>
      </c>
    </row>
    <row r="2176" spans="1:25" x14ac:dyDescent="0.25">
      <c r="A2176" t="s">
        <v>2064</v>
      </c>
      <c r="B2176" t="s">
        <v>2467</v>
      </c>
      <c r="C2176" t="s">
        <v>2066</v>
      </c>
      <c r="D2176">
        <v>1000392</v>
      </c>
      <c r="E2176" t="s">
        <v>2066</v>
      </c>
      <c r="F2176">
        <v>0</v>
      </c>
      <c r="G2176" t="s">
        <v>2066</v>
      </c>
      <c r="H2176">
        <v>0</v>
      </c>
      <c r="I2176" t="s">
        <v>2066</v>
      </c>
      <c r="J2176">
        <v>0</v>
      </c>
      <c r="K2176" t="s">
        <v>2066</v>
      </c>
      <c r="L2176">
        <v>0</v>
      </c>
      <c r="M2176" t="s">
        <v>2066</v>
      </c>
      <c r="N2176">
        <v>0</v>
      </c>
      <c r="O2176" t="s">
        <v>24</v>
      </c>
      <c r="P2176">
        <v>0</v>
      </c>
      <c r="Q2176">
        <v>724543</v>
      </c>
      <c r="R2176" t="s">
        <v>565</v>
      </c>
      <c r="S2176">
        <v>760</v>
      </c>
      <c r="T2176">
        <v>24.5</v>
      </c>
      <c r="U2176" s="2">
        <v>0</v>
      </c>
      <c r="V2176" s="3">
        <v>0.69</v>
      </c>
      <c r="W2176" s="3">
        <v>0.31</v>
      </c>
      <c r="X2176" t="s">
        <v>2467</v>
      </c>
      <c r="Y2176" t="b">
        <v>0</v>
      </c>
    </row>
    <row r="2177" spans="1:25" x14ac:dyDescent="0.25">
      <c r="A2177" t="s">
        <v>2064</v>
      </c>
      <c r="B2177" t="s">
        <v>2468</v>
      </c>
      <c r="C2177" t="s">
        <v>2066</v>
      </c>
      <c r="D2177">
        <v>1000393</v>
      </c>
      <c r="E2177" t="s">
        <v>2066</v>
      </c>
      <c r="F2177">
        <v>0</v>
      </c>
      <c r="G2177" t="s">
        <v>2066</v>
      </c>
      <c r="H2177">
        <v>0</v>
      </c>
      <c r="I2177" t="s">
        <v>2066</v>
      </c>
      <c r="J2177">
        <v>0</v>
      </c>
      <c r="K2177" t="s">
        <v>2066</v>
      </c>
      <c r="L2177">
        <v>0</v>
      </c>
      <c r="M2177" t="s">
        <v>2066</v>
      </c>
      <c r="N2177">
        <v>0</v>
      </c>
      <c r="O2177" t="s">
        <v>24</v>
      </c>
      <c r="P2177">
        <v>0</v>
      </c>
      <c r="Q2177">
        <v>718761</v>
      </c>
      <c r="R2177" t="s">
        <v>660</v>
      </c>
      <c r="S2177" s="1">
        <v>7384</v>
      </c>
      <c r="T2177">
        <v>9.1</v>
      </c>
      <c r="U2177" s="2">
        <v>0.05</v>
      </c>
      <c r="V2177" s="3">
        <v>0.63</v>
      </c>
      <c r="W2177" s="3">
        <v>0.37</v>
      </c>
      <c r="X2177" t="s">
        <v>2468</v>
      </c>
      <c r="Y2177" t="b">
        <v>0</v>
      </c>
    </row>
    <row r="2178" spans="1:25" x14ac:dyDescent="0.25">
      <c r="A2178" t="s">
        <v>2064</v>
      </c>
      <c r="B2178" t="s">
        <v>2469</v>
      </c>
      <c r="C2178" t="s">
        <v>2066</v>
      </c>
      <c r="D2178">
        <v>1000394</v>
      </c>
      <c r="E2178" t="s">
        <v>2066</v>
      </c>
      <c r="F2178">
        <v>0</v>
      </c>
      <c r="G2178" t="s">
        <v>2066</v>
      </c>
      <c r="H2178">
        <v>0</v>
      </c>
      <c r="I2178" t="s">
        <v>2066</v>
      </c>
      <c r="J2178">
        <v>0</v>
      </c>
      <c r="K2178" t="s">
        <v>2066</v>
      </c>
      <c r="L2178">
        <v>0</v>
      </c>
      <c r="M2178" t="s">
        <v>2066</v>
      </c>
      <c r="N2178">
        <v>0</v>
      </c>
      <c r="O2178" t="s">
        <v>24</v>
      </c>
      <c r="P2178">
        <v>0</v>
      </c>
      <c r="Q2178">
        <v>587802</v>
      </c>
      <c r="R2178" t="s">
        <v>65</v>
      </c>
      <c r="S2178" s="1">
        <v>10050</v>
      </c>
      <c r="T2178">
        <v>40</v>
      </c>
      <c r="U2178" s="2">
        <v>0.01</v>
      </c>
      <c r="V2178" s="3">
        <v>0.43</v>
      </c>
      <c r="W2178" s="3">
        <v>0.56999999999999995</v>
      </c>
      <c r="X2178" t="s">
        <v>2469</v>
      </c>
      <c r="Y2178" t="b">
        <v>0</v>
      </c>
    </row>
    <row r="2179" spans="1:25" x14ac:dyDescent="0.25">
      <c r="A2179" t="s">
        <v>2064</v>
      </c>
      <c r="B2179" t="s">
        <v>2470</v>
      </c>
      <c r="C2179" t="s">
        <v>2066</v>
      </c>
      <c r="D2179">
        <v>1000395</v>
      </c>
      <c r="E2179" t="s">
        <v>2066</v>
      </c>
      <c r="F2179">
        <v>0</v>
      </c>
      <c r="G2179" t="s">
        <v>2066</v>
      </c>
      <c r="H2179">
        <v>0</v>
      </c>
      <c r="I2179" t="s">
        <v>2066</v>
      </c>
      <c r="J2179">
        <v>0</v>
      </c>
      <c r="K2179" t="s">
        <v>2066</v>
      </c>
      <c r="L2179">
        <v>0</v>
      </c>
      <c r="M2179" t="s">
        <v>2066</v>
      </c>
      <c r="N2179">
        <v>0</v>
      </c>
      <c r="O2179" t="s">
        <v>24</v>
      </c>
      <c r="P2179">
        <v>0</v>
      </c>
      <c r="Q2179">
        <v>609576</v>
      </c>
      <c r="R2179" t="s">
        <v>65</v>
      </c>
      <c r="S2179" s="1">
        <v>8714</v>
      </c>
      <c r="T2179">
        <v>23.3</v>
      </c>
      <c r="U2179" s="2">
        <v>0.01</v>
      </c>
      <c r="V2179" s="3">
        <v>0.42</v>
      </c>
      <c r="W2179" s="3">
        <v>0.57999999999999996</v>
      </c>
      <c r="X2179" t="s">
        <v>2470</v>
      </c>
      <c r="Y2179" t="b">
        <v>0</v>
      </c>
    </row>
    <row r="2180" spans="1:25" x14ac:dyDescent="0.25">
      <c r="A2180" t="s">
        <v>2064</v>
      </c>
      <c r="B2180" t="s">
        <v>2471</v>
      </c>
      <c r="C2180" t="s">
        <v>2066</v>
      </c>
      <c r="D2180">
        <v>1000396</v>
      </c>
      <c r="E2180" t="s">
        <v>2066</v>
      </c>
      <c r="F2180">
        <v>0</v>
      </c>
      <c r="G2180" t="s">
        <v>2066</v>
      </c>
      <c r="H2180">
        <v>0</v>
      </c>
      <c r="I2180" t="s">
        <v>2066</v>
      </c>
      <c r="J2180">
        <v>0</v>
      </c>
      <c r="K2180" t="s">
        <v>2066</v>
      </c>
      <c r="L2180">
        <v>0</v>
      </c>
      <c r="M2180" t="s">
        <v>2066</v>
      </c>
      <c r="N2180">
        <v>0</v>
      </c>
      <c r="O2180" t="s">
        <v>24</v>
      </c>
      <c r="P2180">
        <v>0</v>
      </c>
      <c r="Q2180">
        <v>610134</v>
      </c>
      <c r="R2180" t="s">
        <v>65</v>
      </c>
      <c r="S2180" s="1">
        <v>4388</v>
      </c>
      <c r="T2180">
        <v>23.7</v>
      </c>
      <c r="U2180" s="2">
        <v>0.01</v>
      </c>
      <c r="V2180" s="3">
        <v>1</v>
      </c>
      <c r="W2180" s="3">
        <v>0</v>
      </c>
      <c r="X2180" t="s">
        <v>2471</v>
      </c>
      <c r="Y2180" t="b">
        <v>0</v>
      </c>
    </row>
    <row r="2181" spans="1:25" x14ac:dyDescent="0.25">
      <c r="A2181" t="s">
        <v>2064</v>
      </c>
      <c r="B2181" t="s">
        <v>2472</v>
      </c>
      <c r="C2181" t="s">
        <v>2066</v>
      </c>
      <c r="D2181">
        <v>1000397</v>
      </c>
      <c r="E2181" t="s">
        <v>2066</v>
      </c>
      <c r="F2181">
        <v>0</v>
      </c>
      <c r="G2181" t="s">
        <v>2066</v>
      </c>
      <c r="H2181">
        <v>0</v>
      </c>
      <c r="I2181" t="s">
        <v>2066</v>
      </c>
      <c r="J2181">
        <v>0</v>
      </c>
      <c r="K2181" t="s">
        <v>2066</v>
      </c>
      <c r="L2181">
        <v>0</v>
      </c>
      <c r="M2181" t="s">
        <v>2066</v>
      </c>
      <c r="N2181">
        <v>0</v>
      </c>
      <c r="O2181" t="s">
        <v>24</v>
      </c>
      <c r="P2181">
        <v>0</v>
      </c>
      <c r="Q2181">
        <v>709514</v>
      </c>
      <c r="R2181" t="s">
        <v>1072</v>
      </c>
      <c r="S2181" s="1">
        <v>4536</v>
      </c>
      <c r="T2181">
        <v>9.3000000000000007</v>
      </c>
      <c r="U2181" s="2">
        <v>0.01</v>
      </c>
      <c r="V2181" s="3">
        <v>0.5</v>
      </c>
      <c r="W2181" s="3">
        <v>0.5</v>
      </c>
      <c r="X2181" t="s">
        <v>2472</v>
      </c>
      <c r="Y2181" t="b">
        <v>0</v>
      </c>
    </row>
    <row r="2182" spans="1:25" x14ac:dyDescent="0.25">
      <c r="A2182" t="s">
        <v>2064</v>
      </c>
      <c r="B2182" t="s">
        <v>2473</v>
      </c>
      <c r="C2182" t="s">
        <v>2066</v>
      </c>
      <c r="D2182">
        <v>1000398</v>
      </c>
      <c r="E2182" t="s">
        <v>2066</v>
      </c>
      <c r="F2182">
        <v>0</v>
      </c>
      <c r="G2182" t="s">
        <v>2066</v>
      </c>
      <c r="H2182">
        <v>0</v>
      </c>
      <c r="I2182" t="s">
        <v>2066</v>
      </c>
      <c r="J2182">
        <v>0</v>
      </c>
      <c r="K2182" t="s">
        <v>2066</v>
      </c>
      <c r="L2182">
        <v>0</v>
      </c>
      <c r="M2182" t="s">
        <v>2066</v>
      </c>
      <c r="N2182">
        <v>0</v>
      </c>
      <c r="O2182" t="s">
        <v>24</v>
      </c>
      <c r="P2182">
        <v>0</v>
      </c>
      <c r="Q2182">
        <v>701282</v>
      </c>
      <c r="R2182" t="s">
        <v>296</v>
      </c>
      <c r="S2182" s="1">
        <v>3318</v>
      </c>
      <c r="T2182">
        <v>12.2</v>
      </c>
      <c r="U2182" s="2">
        <v>0</v>
      </c>
      <c r="V2182" s="3">
        <v>0.3</v>
      </c>
      <c r="W2182" s="3">
        <v>0.7</v>
      </c>
      <c r="X2182" t="s">
        <v>2473</v>
      </c>
      <c r="Y2182" t="b">
        <v>0</v>
      </c>
    </row>
    <row r="2183" spans="1:25" x14ac:dyDescent="0.25">
      <c r="A2183" t="s">
        <v>2064</v>
      </c>
      <c r="B2183" t="s">
        <v>2474</v>
      </c>
      <c r="C2183" t="s">
        <v>2066</v>
      </c>
      <c r="D2183">
        <v>1000399</v>
      </c>
      <c r="E2183" t="s">
        <v>2066</v>
      </c>
      <c r="F2183">
        <v>0</v>
      </c>
      <c r="G2183" t="s">
        <v>2066</v>
      </c>
      <c r="H2183">
        <v>0</v>
      </c>
      <c r="I2183" t="s">
        <v>2066</v>
      </c>
      <c r="J2183">
        <v>0</v>
      </c>
      <c r="K2183" t="s">
        <v>2066</v>
      </c>
      <c r="L2183">
        <v>0</v>
      </c>
      <c r="M2183" t="s">
        <v>2066</v>
      </c>
      <c r="N2183">
        <v>0</v>
      </c>
      <c r="O2183" t="s">
        <v>24</v>
      </c>
      <c r="P2183">
        <v>0</v>
      </c>
      <c r="Q2183">
        <v>725447</v>
      </c>
      <c r="R2183" t="s">
        <v>719</v>
      </c>
      <c r="S2183" s="1">
        <v>12063</v>
      </c>
      <c r="T2183">
        <v>41</v>
      </c>
      <c r="U2183" s="2">
        <v>0</v>
      </c>
      <c r="V2183" s="3">
        <v>0.37</v>
      </c>
      <c r="W2183" s="3">
        <v>0.63</v>
      </c>
      <c r="X2183" t="s">
        <v>2474</v>
      </c>
      <c r="Y2183" t="b">
        <v>0</v>
      </c>
    </row>
    <row r="2184" spans="1:25" x14ac:dyDescent="0.25">
      <c r="A2184" t="s">
        <v>2064</v>
      </c>
      <c r="B2184" t="s">
        <v>2475</v>
      </c>
      <c r="C2184" t="s">
        <v>2066</v>
      </c>
      <c r="D2184">
        <v>1000400</v>
      </c>
      <c r="E2184" t="s">
        <v>2066</v>
      </c>
      <c r="F2184">
        <v>0</v>
      </c>
      <c r="G2184" t="s">
        <v>2066</v>
      </c>
      <c r="H2184">
        <v>0</v>
      </c>
      <c r="I2184" t="s">
        <v>2066</v>
      </c>
      <c r="J2184">
        <v>0</v>
      </c>
      <c r="K2184" t="s">
        <v>2066</v>
      </c>
      <c r="L2184">
        <v>0</v>
      </c>
      <c r="M2184" t="s">
        <v>2066</v>
      </c>
      <c r="N2184">
        <v>0</v>
      </c>
      <c r="O2184" t="s">
        <v>24</v>
      </c>
      <c r="P2184">
        <v>0</v>
      </c>
      <c r="Q2184">
        <v>670614</v>
      </c>
      <c r="R2184" t="s">
        <v>156</v>
      </c>
      <c r="S2184" s="1">
        <v>6857</v>
      </c>
      <c r="T2184">
        <v>12.1</v>
      </c>
      <c r="U2184" s="2">
        <v>0.31</v>
      </c>
      <c r="V2184" s="3">
        <v>0.66</v>
      </c>
      <c r="W2184" s="3">
        <v>0.34</v>
      </c>
      <c r="X2184" t="s">
        <v>2475</v>
      </c>
      <c r="Y2184" t="b">
        <v>1</v>
      </c>
    </row>
    <row r="2185" spans="1:25" x14ac:dyDescent="0.25">
      <c r="A2185" t="s">
        <v>2064</v>
      </c>
      <c r="B2185" t="s">
        <v>2476</v>
      </c>
      <c r="C2185" t="s">
        <v>2066</v>
      </c>
      <c r="D2185">
        <v>1000401</v>
      </c>
      <c r="E2185" t="s">
        <v>2066</v>
      </c>
      <c r="F2185">
        <v>0</v>
      </c>
      <c r="G2185" t="s">
        <v>2066</v>
      </c>
      <c r="H2185">
        <v>0</v>
      </c>
      <c r="I2185" t="s">
        <v>2066</v>
      </c>
      <c r="J2185">
        <v>0</v>
      </c>
      <c r="K2185" t="s">
        <v>2066</v>
      </c>
      <c r="L2185">
        <v>0</v>
      </c>
      <c r="M2185" t="s">
        <v>2066</v>
      </c>
      <c r="N2185">
        <v>0</v>
      </c>
      <c r="O2185" t="s">
        <v>24</v>
      </c>
      <c r="P2185">
        <v>0</v>
      </c>
      <c r="Q2185">
        <v>701467</v>
      </c>
      <c r="R2185" t="s">
        <v>469</v>
      </c>
      <c r="S2185" s="1">
        <v>4583</v>
      </c>
      <c r="T2185">
        <v>9.6</v>
      </c>
      <c r="U2185" s="2">
        <v>0.01</v>
      </c>
      <c r="V2185" s="3">
        <v>0.73</v>
      </c>
      <c r="W2185" s="3">
        <v>0.27</v>
      </c>
      <c r="X2185" t="s">
        <v>2476</v>
      </c>
      <c r="Y2185" t="b">
        <v>0</v>
      </c>
    </row>
    <row r="2186" spans="1:25" x14ac:dyDescent="0.25">
      <c r="A2186" t="s">
        <v>2064</v>
      </c>
      <c r="B2186" t="s">
        <v>2477</v>
      </c>
      <c r="C2186" t="s">
        <v>2066</v>
      </c>
      <c r="D2186">
        <v>1000402</v>
      </c>
      <c r="E2186" t="s">
        <v>2066</v>
      </c>
      <c r="F2186">
        <v>0</v>
      </c>
      <c r="G2186" t="s">
        <v>2066</v>
      </c>
      <c r="H2186">
        <v>0</v>
      </c>
      <c r="I2186" t="s">
        <v>2066</v>
      </c>
      <c r="J2186">
        <v>0</v>
      </c>
      <c r="K2186" t="s">
        <v>2066</v>
      </c>
      <c r="L2186">
        <v>0</v>
      </c>
      <c r="M2186" t="s">
        <v>2066</v>
      </c>
      <c r="N2186">
        <v>0</v>
      </c>
      <c r="O2186" t="s">
        <v>24</v>
      </c>
      <c r="P2186">
        <v>0</v>
      </c>
      <c r="Q2186">
        <v>725990</v>
      </c>
      <c r="R2186" t="s">
        <v>1425</v>
      </c>
      <c r="S2186">
        <v>138</v>
      </c>
      <c r="T2186">
        <v>0.4</v>
      </c>
      <c r="U2186" s="2">
        <v>0.01</v>
      </c>
      <c r="V2186" s="3">
        <v>0.33</v>
      </c>
      <c r="W2186" s="3">
        <v>0.67</v>
      </c>
      <c r="X2186" t="s">
        <v>2477</v>
      </c>
      <c r="Y2186" t="b">
        <v>0</v>
      </c>
    </row>
    <row r="2187" spans="1:25" x14ac:dyDescent="0.25">
      <c r="A2187" t="s">
        <v>2064</v>
      </c>
      <c r="B2187" t="s">
        <v>2478</v>
      </c>
      <c r="C2187" t="s">
        <v>2066</v>
      </c>
      <c r="D2187">
        <v>1000403</v>
      </c>
      <c r="E2187" t="s">
        <v>2066</v>
      </c>
      <c r="F2187">
        <v>0</v>
      </c>
      <c r="G2187" t="s">
        <v>2066</v>
      </c>
      <c r="H2187">
        <v>0</v>
      </c>
      <c r="I2187" t="s">
        <v>2066</v>
      </c>
      <c r="J2187">
        <v>0</v>
      </c>
      <c r="K2187" t="s">
        <v>2066</v>
      </c>
      <c r="L2187">
        <v>0</v>
      </c>
      <c r="M2187" t="s">
        <v>2066</v>
      </c>
      <c r="N2187">
        <v>0</v>
      </c>
      <c r="O2187" t="s">
        <v>24</v>
      </c>
      <c r="P2187">
        <v>0</v>
      </c>
      <c r="Q2187">
        <v>725033</v>
      </c>
      <c r="R2187" t="s">
        <v>1199</v>
      </c>
      <c r="S2187" s="1">
        <v>1339</v>
      </c>
      <c r="T2187">
        <v>25.3</v>
      </c>
      <c r="U2187" s="2">
        <v>0.04</v>
      </c>
      <c r="V2187" s="3">
        <v>0.56000000000000005</v>
      </c>
      <c r="W2187" s="3">
        <v>0.44</v>
      </c>
      <c r="X2187" t="s">
        <v>2478</v>
      </c>
      <c r="Y2187" t="b">
        <v>0</v>
      </c>
    </row>
    <row r="2188" spans="1:25" x14ac:dyDescent="0.25">
      <c r="A2188" t="s">
        <v>2064</v>
      </c>
      <c r="B2188" t="s">
        <v>2479</v>
      </c>
      <c r="C2188" t="s">
        <v>2066</v>
      </c>
      <c r="D2188">
        <v>1000404</v>
      </c>
      <c r="E2188" t="s">
        <v>2066</v>
      </c>
      <c r="F2188">
        <v>0</v>
      </c>
      <c r="G2188" t="s">
        <v>2066</v>
      </c>
      <c r="H2188">
        <v>0</v>
      </c>
      <c r="I2188" t="s">
        <v>2066</v>
      </c>
      <c r="J2188">
        <v>0</v>
      </c>
      <c r="K2188" t="s">
        <v>2066</v>
      </c>
      <c r="L2188">
        <v>0</v>
      </c>
      <c r="M2188" t="s">
        <v>2066</v>
      </c>
      <c r="N2188">
        <v>0</v>
      </c>
      <c r="O2188" t="s">
        <v>24</v>
      </c>
      <c r="P2188">
        <v>0</v>
      </c>
      <c r="Q2188">
        <v>131452</v>
      </c>
      <c r="R2188" t="s">
        <v>572</v>
      </c>
      <c r="S2188" s="1">
        <v>11210</v>
      </c>
      <c r="T2188">
        <v>11.2</v>
      </c>
      <c r="U2188" s="2">
        <v>0.01</v>
      </c>
      <c r="V2188" s="3">
        <v>0.6</v>
      </c>
      <c r="W2188" s="3">
        <v>0.4</v>
      </c>
      <c r="X2188" t="s">
        <v>2479</v>
      </c>
      <c r="Y2188" t="b">
        <v>0</v>
      </c>
    </row>
    <row r="2189" spans="1:25" x14ac:dyDescent="0.25">
      <c r="A2189" t="s">
        <v>2064</v>
      </c>
      <c r="B2189" t="s">
        <v>2480</v>
      </c>
      <c r="C2189" t="s">
        <v>2066</v>
      </c>
      <c r="D2189">
        <v>1000405</v>
      </c>
      <c r="E2189" t="s">
        <v>2066</v>
      </c>
      <c r="F2189">
        <v>0</v>
      </c>
      <c r="G2189" t="s">
        <v>2066</v>
      </c>
      <c r="H2189">
        <v>0</v>
      </c>
      <c r="I2189" t="s">
        <v>2066</v>
      </c>
      <c r="J2189">
        <v>0</v>
      </c>
      <c r="K2189" t="s">
        <v>2066</v>
      </c>
      <c r="L2189">
        <v>0</v>
      </c>
      <c r="M2189" t="s">
        <v>2066</v>
      </c>
      <c r="N2189">
        <v>0</v>
      </c>
      <c r="O2189" t="s">
        <v>24</v>
      </c>
      <c r="P2189">
        <v>0</v>
      </c>
      <c r="Q2189">
        <v>587931</v>
      </c>
      <c r="R2189" t="s">
        <v>65</v>
      </c>
      <c r="S2189" s="1">
        <v>1141</v>
      </c>
      <c r="T2189">
        <v>20.399999999999999</v>
      </c>
      <c r="U2189" s="2">
        <v>0.02</v>
      </c>
      <c r="V2189" s="3">
        <v>0.63</v>
      </c>
      <c r="W2189" s="3">
        <v>0.37</v>
      </c>
      <c r="X2189" t="s">
        <v>2480</v>
      </c>
      <c r="Y2189" t="b">
        <v>0</v>
      </c>
    </row>
    <row r="2190" spans="1:25" x14ac:dyDescent="0.25">
      <c r="A2190" t="s">
        <v>2064</v>
      </c>
      <c r="B2190" t="s">
        <v>2481</v>
      </c>
      <c r="C2190" t="s">
        <v>2066</v>
      </c>
      <c r="D2190">
        <v>1000406</v>
      </c>
      <c r="E2190" t="s">
        <v>2066</v>
      </c>
      <c r="F2190">
        <v>0</v>
      </c>
      <c r="G2190" t="s">
        <v>2066</v>
      </c>
      <c r="H2190">
        <v>0</v>
      </c>
      <c r="I2190" t="s">
        <v>2066</v>
      </c>
      <c r="J2190">
        <v>0</v>
      </c>
      <c r="K2190" t="s">
        <v>2066</v>
      </c>
      <c r="L2190">
        <v>0</v>
      </c>
      <c r="M2190" t="s">
        <v>2066</v>
      </c>
      <c r="N2190">
        <v>0</v>
      </c>
      <c r="O2190" t="s">
        <v>24</v>
      </c>
      <c r="P2190">
        <v>0</v>
      </c>
      <c r="Q2190">
        <v>610860</v>
      </c>
      <c r="R2190" t="s">
        <v>65</v>
      </c>
      <c r="S2190" s="1">
        <v>1937</v>
      </c>
      <c r="T2190">
        <v>18.3</v>
      </c>
      <c r="U2190" t="s">
        <v>2297</v>
      </c>
      <c r="V2190" s="3">
        <v>1</v>
      </c>
      <c r="W2190" s="3">
        <v>0</v>
      </c>
      <c r="X2190" t="s">
        <v>2481</v>
      </c>
      <c r="Y2190" t="b">
        <v>0</v>
      </c>
    </row>
    <row r="2191" spans="1:25" x14ac:dyDescent="0.25">
      <c r="A2191" t="s">
        <v>2064</v>
      </c>
      <c r="B2191" t="s">
        <v>2482</v>
      </c>
      <c r="C2191" t="s">
        <v>2066</v>
      </c>
      <c r="D2191">
        <v>1000407</v>
      </c>
      <c r="E2191" t="s">
        <v>2066</v>
      </c>
      <c r="F2191">
        <v>0</v>
      </c>
      <c r="G2191" t="s">
        <v>2066</v>
      </c>
      <c r="H2191">
        <v>0</v>
      </c>
      <c r="I2191" t="s">
        <v>2066</v>
      </c>
      <c r="J2191">
        <v>0</v>
      </c>
      <c r="K2191" t="s">
        <v>2066</v>
      </c>
      <c r="L2191">
        <v>0</v>
      </c>
      <c r="M2191" t="s">
        <v>2066</v>
      </c>
      <c r="N2191">
        <v>0</v>
      </c>
      <c r="O2191" t="s">
        <v>24</v>
      </c>
      <c r="P2191">
        <v>0</v>
      </c>
      <c r="Q2191">
        <v>610548</v>
      </c>
      <c r="R2191" t="s">
        <v>65</v>
      </c>
      <c r="S2191" s="1">
        <v>1337</v>
      </c>
      <c r="T2191">
        <v>8.5</v>
      </c>
      <c r="U2191" s="2">
        <v>0.04</v>
      </c>
      <c r="V2191" s="3">
        <v>1</v>
      </c>
      <c r="W2191" s="3">
        <v>0</v>
      </c>
      <c r="X2191" t="s">
        <v>2482</v>
      </c>
      <c r="Y2191" t="b">
        <v>0</v>
      </c>
    </row>
    <row r="2192" spans="1:25" x14ac:dyDescent="0.25">
      <c r="A2192" t="s">
        <v>2064</v>
      </c>
      <c r="B2192" t="s">
        <v>2483</v>
      </c>
      <c r="C2192" t="s">
        <v>2066</v>
      </c>
      <c r="D2192">
        <v>1000408</v>
      </c>
      <c r="E2192" t="s">
        <v>2066</v>
      </c>
      <c r="F2192">
        <v>0</v>
      </c>
      <c r="G2192" t="s">
        <v>2066</v>
      </c>
      <c r="H2192">
        <v>0</v>
      </c>
      <c r="I2192" t="s">
        <v>2066</v>
      </c>
      <c r="J2192">
        <v>0</v>
      </c>
      <c r="K2192" t="s">
        <v>2066</v>
      </c>
      <c r="L2192">
        <v>0</v>
      </c>
      <c r="M2192" t="s">
        <v>2066</v>
      </c>
      <c r="N2192">
        <v>0</v>
      </c>
      <c r="O2192" t="s">
        <v>24</v>
      </c>
      <c r="P2192">
        <v>0</v>
      </c>
      <c r="Q2192">
        <v>718899</v>
      </c>
      <c r="R2192" t="s">
        <v>2484</v>
      </c>
      <c r="S2192" s="1">
        <v>5768</v>
      </c>
      <c r="T2192">
        <v>15</v>
      </c>
      <c r="U2192" s="2">
        <v>0.11</v>
      </c>
      <c r="V2192" s="3">
        <v>0.56999999999999995</v>
      </c>
      <c r="W2192" s="3">
        <v>0.43</v>
      </c>
      <c r="X2192" t="s">
        <v>2483</v>
      </c>
      <c r="Y2192" t="b">
        <v>0</v>
      </c>
    </row>
    <row r="2193" spans="1:25" x14ac:dyDescent="0.25">
      <c r="A2193" t="s">
        <v>2064</v>
      </c>
      <c r="B2193" t="s">
        <v>2485</v>
      </c>
      <c r="C2193" t="s">
        <v>2066</v>
      </c>
      <c r="D2193">
        <v>1000409</v>
      </c>
      <c r="E2193" t="s">
        <v>2066</v>
      </c>
      <c r="F2193">
        <v>0</v>
      </c>
      <c r="G2193" t="s">
        <v>2066</v>
      </c>
      <c r="H2193">
        <v>0</v>
      </c>
      <c r="I2193" t="s">
        <v>2066</v>
      </c>
      <c r="J2193">
        <v>0</v>
      </c>
      <c r="K2193" t="s">
        <v>2066</v>
      </c>
      <c r="L2193">
        <v>0</v>
      </c>
      <c r="M2193" t="s">
        <v>2066</v>
      </c>
      <c r="N2193">
        <v>0</v>
      </c>
      <c r="O2193" t="s">
        <v>24</v>
      </c>
      <c r="P2193">
        <v>0</v>
      </c>
      <c r="Q2193">
        <v>625992</v>
      </c>
      <c r="R2193" t="s">
        <v>660</v>
      </c>
      <c r="S2193" s="1">
        <v>14225</v>
      </c>
      <c r="T2193">
        <v>21.4</v>
      </c>
      <c r="U2193" s="2">
        <v>0.02</v>
      </c>
      <c r="V2193" s="3">
        <v>0.59</v>
      </c>
      <c r="W2193" s="3">
        <v>0.41</v>
      </c>
      <c r="X2193" t="s">
        <v>2485</v>
      </c>
      <c r="Y2193" t="b">
        <v>0</v>
      </c>
    </row>
    <row r="2194" spans="1:25" x14ac:dyDescent="0.25">
      <c r="A2194" t="s">
        <v>2064</v>
      </c>
      <c r="B2194" t="s">
        <v>2486</v>
      </c>
      <c r="C2194" t="s">
        <v>2066</v>
      </c>
      <c r="D2194">
        <v>1000410</v>
      </c>
      <c r="E2194" t="s">
        <v>2066</v>
      </c>
      <c r="F2194">
        <v>0</v>
      </c>
      <c r="G2194" t="s">
        <v>2066</v>
      </c>
      <c r="H2194">
        <v>0</v>
      </c>
      <c r="I2194" t="s">
        <v>2066</v>
      </c>
      <c r="J2194">
        <v>0</v>
      </c>
      <c r="K2194" t="s">
        <v>2066</v>
      </c>
      <c r="L2194">
        <v>0</v>
      </c>
      <c r="M2194" t="s">
        <v>2066</v>
      </c>
      <c r="N2194">
        <v>0</v>
      </c>
      <c r="O2194" t="s">
        <v>24</v>
      </c>
      <c r="P2194">
        <v>0</v>
      </c>
      <c r="Q2194">
        <v>725902</v>
      </c>
      <c r="R2194" t="s">
        <v>565</v>
      </c>
      <c r="S2194" s="1">
        <v>2656</v>
      </c>
      <c r="T2194">
        <v>15.3</v>
      </c>
      <c r="U2194" s="2">
        <v>0</v>
      </c>
      <c r="V2194" s="3">
        <v>0.44</v>
      </c>
      <c r="W2194" s="3">
        <v>0.56000000000000005</v>
      </c>
      <c r="X2194" t="s">
        <v>2486</v>
      </c>
      <c r="Y2194" t="b">
        <v>0</v>
      </c>
    </row>
    <row r="2195" spans="1:25" x14ac:dyDescent="0.25">
      <c r="A2195" t="s">
        <v>2064</v>
      </c>
      <c r="B2195" t="s">
        <v>2487</v>
      </c>
      <c r="C2195" t="s">
        <v>2066</v>
      </c>
      <c r="D2195">
        <v>1000411</v>
      </c>
      <c r="E2195" t="s">
        <v>2066</v>
      </c>
      <c r="F2195">
        <v>0</v>
      </c>
      <c r="G2195" t="s">
        <v>2066</v>
      </c>
      <c r="H2195">
        <v>0</v>
      </c>
      <c r="I2195" t="s">
        <v>2066</v>
      </c>
      <c r="J2195">
        <v>0</v>
      </c>
      <c r="K2195" t="s">
        <v>2066</v>
      </c>
      <c r="L2195">
        <v>0</v>
      </c>
      <c r="M2195" t="s">
        <v>2066</v>
      </c>
      <c r="N2195">
        <v>0</v>
      </c>
      <c r="O2195" t="s">
        <v>24</v>
      </c>
      <c r="P2195">
        <v>0</v>
      </c>
      <c r="Q2195">
        <v>717283</v>
      </c>
      <c r="R2195" t="s">
        <v>942</v>
      </c>
      <c r="S2195" s="1">
        <v>3239</v>
      </c>
      <c r="T2195">
        <v>12.9</v>
      </c>
      <c r="U2195" s="2">
        <v>0</v>
      </c>
      <c r="V2195" s="3">
        <v>0.35</v>
      </c>
      <c r="W2195" s="3">
        <v>0.65</v>
      </c>
      <c r="X2195" t="s">
        <v>2487</v>
      </c>
      <c r="Y2195" t="b">
        <v>0</v>
      </c>
    </row>
    <row r="2196" spans="1:25" x14ac:dyDescent="0.25">
      <c r="A2196" t="s">
        <v>2064</v>
      </c>
      <c r="B2196" t="s">
        <v>2488</v>
      </c>
      <c r="C2196" t="s">
        <v>2066</v>
      </c>
      <c r="D2196">
        <v>1000412</v>
      </c>
      <c r="E2196" t="s">
        <v>2066</v>
      </c>
      <c r="F2196">
        <v>0</v>
      </c>
      <c r="G2196" t="s">
        <v>2066</v>
      </c>
      <c r="H2196">
        <v>0</v>
      </c>
      <c r="I2196" t="s">
        <v>2066</v>
      </c>
      <c r="J2196">
        <v>0</v>
      </c>
      <c r="K2196" t="s">
        <v>2066</v>
      </c>
      <c r="L2196">
        <v>0</v>
      </c>
      <c r="M2196" t="s">
        <v>2066</v>
      </c>
      <c r="N2196">
        <v>0</v>
      </c>
      <c r="O2196" t="s">
        <v>24</v>
      </c>
      <c r="P2196">
        <v>0</v>
      </c>
      <c r="Q2196">
        <v>710841</v>
      </c>
      <c r="R2196" t="s">
        <v>1142</v>
      </c>
      <c r="S2196" s="1">
        <v>18528</v>
      </c>
      <c r="T2196">
        <v>21.6</v>
      </c>
      <c r="U2196" s="2">
        <v>0</v>
      </c>
      <c r="V2196" s="3">
        <v>0.6</v>
      </c>
      <c r="W2196" s="3">
        <v>0.4</v>
      </c>
      <c r="X2196" t="s">
        <v>2488</v>
      </c>
      <c r="Y2196" t="b">
        <v>0</v>
      </c>
    </row>
    <row r="2197" spans="1:25" x14ac:dyDescent="0.25">
      <c r="A2197" t="s">
        <v>2064</v>
      </c>
      <c r="B2197" t="s">
        <v>2489</v>
      </c>
      <c r="C2197" t="s">
        <v>2066</v>
      </c>
      <c r="D2197">
        <v>1000413</v>
      </c>
      <c r="E2197" t="s">
        <v>2066</v>
      </c>
      <c r="F2197">
        <v>0</v>
      </c>
      <c r="G2197" t="s">
        <v>2066</v>
      </c>
      <c r="H2197">
        <v>0</v>
      </c>
      <c r="I2197" t="s">
        <v>2066</v>
      </c>
      <c r="J2197">
        <v>0</v>
      </c>
      <c r="K2197" t="s">
        <v>2066</v>
      </c>
      <c r="L2197">
        <v>0</v>
      </c>
      <c r="M2197" t="s">
        <v>2066</v>
      </c>
      <c r="N2197">
        <v>0</v>
      </c>
      <c r="O2197" t="s">
        <v>24</v>
      </c>
      <c r="P2197">
        <v>0</v>
      </c>
      <c r="Q2197">
        <v>625296</v>
      </c>
      <c r="R2197" t="s">
        <v>904</v>
      </c>
      <c r="S2197" s="1">
        <v>9094</v>
      </c>
      <c r="T2197">
        <v>18.899999999999999</v>
      </c>
      <c r="U2197" s="2">
        <v>0.01</v>
      </c>
      <c r="V2197" s="3">
        <v>0.56000000000000005</v>
      </c>
      <c r="W2197" s="3">
        <v>0.44</v>
      </c>
      <c r="X2197" t="s">
        <v>2489</v>
      </c>
      <c r="Y2197" t="b">
        <v>0</v>
      </c>
    </row>
    <row r="2198" spans="1:25" x14ac:dyDescent="0.25">
      <c r="A2198" t="s">
        <v>2064</v>
      </c>
      <c r="B2198" t="s">
        <v>2490</v>
      </c>
      <c r="C2198" t="s">
        <v>2066</v>
      </c>
      <c r="D2198">
        <v>1000414</v>
      </c>
      <c r="E2198" t="s">
        <v>2066</v>
      </c>
      <c r="F2198">
        <v>0</v>
      </c>
      <c r="G2198" t="s">
        <v>2066</v>
      </c>
      <c r="H2198">
        <v>0</v>
      </c>
      <c r="I2198" t="s">
        <v>2066</v>
      </c>
      <c r="J2198">
        <v>0</v>
      </c>
      <c r="K2198" t="s">
        <v>2066</v>
      </c>
      <c r="L2198">
        <v>0</v>
      </c>
      <c r="M2198" t="s">
        <v>2066</v>
      </c>
      <c r="N2198">
        <v>0</v>
      </c>
      <c r="O2198" t="s">
        <v>24</v>
      </c>
      <c r="P2198">
        <v>0</v>
      </c>
      <c r="Q2198">
        <v>626031</v>
      </c>
      <c r="R2198" t="s">
        <v>1258</v>
      </c>
      <c r="S2198" s="1">
        <v>13935</v>
      </c>
      <c r="T2198">
        <v>13.7</v>
      </c>
      <c r="U2198" s="2">
        <v>0.02</v>
      </c>
      <c r="V2198" s="3">
        <v>0.54</v>
      </c>
      <c r="W2198" s="3">
        <v>0.46</v>
      </c>
      <c r="X2198" t="s">
        <v>2490</v>
      </c>
      <c r="Y2198" t="b">
        <v>0</v>
      </c>
    </row>
    <row r="2199" spans="1:25" x14ac:dyDescent="0.25">
      <c r="A2199" t="s">
        <v>2064</v>
      </c>
      <c r="B2199" t="s">
        <v>2491</v>
      </c>
      <c r="C2199" t="s">
        <v>2066</v>
      </c>
      <c r="D2199">
        <v>1000415</v>
      </c>
      <c r="E2199" t="s">
        <v>2066</v>
      </c>
      <c r="F2199">
        <v>0</v>
      </c>
      <c r="G2199" t="s">
        <v>2066</v>
      </c>
      <c r="H2199">
        <v>0</v>
      </c>
      <c r="I2199" t="s">
        <v>2066</v>
      </c>
      <c r="J2199">
        <v>0</v>
      </c>
      <c r="K2199" t="s">
        <v>2066</v>
      </c>
      <c r="L2199">
        <v>0</v>
      </c>
      <c r="M2199" t="s">
        <v>2066</v>
      </c>
      <c r="N2199">
        <v>0</v>
      </c>
      <c r="O2199" t="s">
        <v>24</v>
      </c>
      <c r="P2199">
        <v>0</v>
      </c>
      <c r="Q2199">
        <v>131395</v>
      </c>
      <c r="R2199" t="s">
        <v>25</v>
      </c>
      <c r="S2199" s="1">
        <v>2225</v>
      </c>
      <c r="T2199">
        <v>15.9</v>
      </c>
      <c r="U2199" s="2">
        <v>0.12</v>
      </c>
      <c r="V2199" s="3">
        <v>0.75</v>
      </c>
      <c r="W2199" s="3">
        <v>0.25</v>
      </c>
      <c r="X2199" t="s">
        <v>2491</v>
      </c>
      <c r="Y2199" t="b">
        <v>0</v>
      </c>
    </row>
    <row r="2200" spans="1:25" x14ac:dyDescent="0.25">
      <c r="A2200" t="s">
        <v>2064</v>
      </c>
      <c r="B2200" t="s">
        <v>2492</v>
      </c>
      <c r="C2200" t="s">
        <v>2066</v>
      </c>
      <c r="D2200">
        <v>1000416</v>
      </c>
      <c r="E2200" t="s">
        <v>2066</v>
      </c>
      <c r="F2200">
        <v>0</v>
      </c>
      <c r="G2200" t="s">
        <v>2066</v>
      </c>
      <c r="H2200">
        <v>0</v>
      </c>
      <c r="I2200" t="s">
        <v>2066</v>
      </c>
      <c r="J2200">
        <v>0</v>
      </c>
      <c r="K2200" t="s">
        <v>2066</v>
      </c>
      <c r="L2200">
        <v>0</v>
      </c>
      <c r="M2200" t="s">
        <v>2066</v>
      </c>
      <c r="N2200">
        <v>0</v>
      </c>
      <c r="O2200" t="s">
        <v>24</v>
      </c>
      <c r="P2200">
        <v>0</v>
      </c>
      <c r="Q2200">
        <v>720865</v>
      </c>
      <c r="R2200" t="s">
        <v>25</v>
      </c>
      <c r="S2200" s="1">
        <v>1460</v>
      </c>
      <c r="T2200">
        <v>20.9</v>
      </c>
      <c r="U2200" s="2">
        <v>0.11</v>
      </c>
      <c r="V2200" s="3">
        <v>0.34</v>
      </c>
      <c r="W2200" s="3">
        <v>0.66</v>
      </c>
      <c r="X2200" t="s">
        <v>2492</v>
      </c>
      <c r="Y2200" t="b">
        <v>0</v>
      </c>
    </row>
    <row r="2201" spans="1:25" x14ac:dyDescent="0.25">
      <c r="A2201" t="s">
        <v>2064</v>
      </c>
      <c r="B2201" t="s">
        <v>2493</v>
      </c>
      <c r="C2201" t="s">
        <v>2066</v>
      </c>
      <c r="D2201">
        <v>1000417</v>
      </c>
      <c r="E2201" t="s">
        <v>2066</v>
      </c>
      <c r="F2201">
        <v>0</v>
      </c>
      <c r="G2201" t="s">
        <v>2066</v>
      </c>
      <c r="H2201">
        <v>0</v>
      </c>
      <c r="I2201" t="s">
        <v>2066</v>
      </c>
      <c r="J2201">
        <v>0</v>
      </c>
      <c r="K2201" t="s">
        <v>2066</v>
      </c>
      <c r="L2201">
        <v>0</v>
      </c>
      <c r="M2201" t="s">
        <v>2066</v>
      </c>
      <c r="N2201">
        <v>0</v>
      </c>
      <c r="O2201" t="s">
        <v>24</v>
      </c>
      <c r="P2201">
        <v>0</v>
      </c>
      <c r="Q2201">
        <v>131366</v>
      </c>
      <c r="R2201" t="s">
        <v>25</v>
      </c>
      <c r="S2201" s="1">
        <v>3790</v>
      </c>
      <c r="T2201">
        <v>23.7</v>
      </c>
      <c r="U2201" s="2">
        <v>0.09</v>
      </c>
      <c r="V2201" s="3">
        <v>0.64</v>
      </c>
      <c r="W2201" s="3">
        <v>0.36</v>
      </c>
      <c r="X2201" t="s">
        <v>2493</v>
      </c>
      <c r="Y2201" t="b">
        <v>0</v>
      </c>
    </row>
    <row r="2202" spans="1:25" x14ac:dyDescent="0.25">
      <c r="A2202" t="s">
        <v>2064</v>
      </c>
      <c r="B2202" t="s">
        <v>2494</v>
      </c>
      <c r="C2202" t="s">
        <v>2066</v>
      </c>
      <c r="D2202">
        <v>1000418</v>
      </c>
      <c r="E2202" t="s">
        <v>2066</v>
      </c>
      <c r="F2202">
        <v>0</v>
      </c>
      <c r="G2202" t="s">
        <v>2066</v>
      </c>
      <c r="H2202">
        <v>0</v>
      </c>
      <c r="I2202" t="s">
        <v>2066</v>
      </c>
      <c r="J2202">
        <v>0</v>
      </c>
      <c r="K2202" t="s">
        <v>2066</v>
      </c>
      <c r="L2202">
        <v>0</v>
      </c>
      <c r="M2202" t="s">
        <v>2066</v>
      </c>
      <c r="N2202">
        <v>0</v>
      </c>
      <c r="O2202" t="s">
        <v>24</v>
      </c>
      <c r="P2202">
        <v>0</v>
      </c>
      <c r="Q2202">
        <v>691297</v>
      </c>
      <c r="R2202" t="s">
        <v>572</v>
      </c>
      <c r="S2202" s="1">
        <v>7814</v>
      </c>
      <c r="T2202">
        <v>12.4</v>
      </c>
      <c r="U2202" s="2">
        <v>0.01</v>
      </c>
      <c r="V2202" s="3">
        <v>0.69</v>
      </c>
      <c r="W2202" s="3">
        <v>0.31</v>
      </c>
      <c r="X2202" t="s">
        <v>2494</v>
      </c>
      <c r="Y2202" t="b">
        <v>0</v>
      </c>
    </row>
    <row r="2203" spans="1:25" x14ac:dyDescent="0.25">
      <c r="A2203" t="s">
        <v>2064</v>
      </c>
      <c r="B2203" t="s">
        <v>2495</v>
      </c>
      <c r="C2203" t="s">
        <v>2066</v>
      </c>
      <c r="D2203">
        <v>1000419</v>
      </c>
      <c r="E2203" t="s">
        <v>2066</v>
      </c>
      <c r="F2203">
        <v>0</v>
      </c>
      <c r="G2203" t="s">
        <v>2066</v>
      </c>
      <c r="H2203">
        <v>0</v>
      </c>
      <c r="I2203" t="s">
        <v>2066</v>
      </c>
      <c r="J2203">
        <v>0</v>
      </c>
      <c r="K2203" t="s">
        <v>2066</v>
      </c>
      <c r="L2203">
        <v>0</v>
      </c>
      <c r="M2203" t="s">
        <v>2066</v>
      </c>
      <c r="N2203">
        <v>0</v>
      </c>
      <c r="O2203" t="s">
        <v>24</v>
      </c>
      <c r="P2203">
        <v>0</v>
      </c>
      <c r="Q2203">
        <v>703013</v>
      </c>
      <c r="R2203" t="s">
        <v>565</v>
      </c>
      <c r="S2203" s="1">
        <v>4953</v>
      </c>
      <c r="T2203">
        <v>10</v>
      </c>
      <c r="U2203" s="2">
        <v>0.04</v>
      </c>
      <c r="V2203" s="3">
        <v>0.54</v>
      </c>
      <c r="W2203" s="3">
        <v>0.46</v>
      </c>
      <c r="X2203" t="s">
        <v>2495</v>
      </c>
      <c r="Y2203" t="b">
        <v>0</v>
      </c>
    </row>
    <row r="2204" spans="1:25" x14ac:dyDescent="0.25">
      <c r="A2204" t="s">
        <v>2064</v>
      </c>
      <c r="B2204" t="s">
        <v>2496</v>
      </c>
      <c r="C2204" t="s">
        <v>2066</v>
      </c>
      <c r="D2204">
        <v>1000420</v>
      </c>
      <c r="E2204" t="s">
        <v>2066</v>
      </c>
      <c r="F2204">
        <v>0</v>
      </c>
      <c r="G2204" t="s">
        <v>2066</v>
      </c>
      <c r="H2204">
        <v>0</v>
      </c>
      <c r="I2204" t="s">
        <v>2066</v>
      </c>
      <c r="J2204">
        <v>0</v>
      </c>
      <c r="K2204" t="s">
        <v>2066</v>
      </c>
      <c r="L2204">
        <v>0</v>
      </c>
      <c r="M2204" t="s">
        <v>2066</v>
      </c>
      <c r="N2204">
        <v>0</v>
      </c>
      <c r="O2204" t="s">
        <v>24</v>
      </c>
      <c r="P2204">
        <v>0</v>
      </c>
      <c r="Q2204">
        <v>697381</v>
      </c>
      <c r="R2204" t="s">
        <v>918</v>
      </c>
      <c r="S2204" s="1">
        <v>4242</v>
      </c>
      <c r="T2204">
        <v>19.399999999999999</v>
      </c>
      <c r="U2204" s="2">
        <v>0</v>
      </c>
      <c r="V2204" s="3">
        <v>0.49</v>
      </c>
      <c r="W2204" s="3">
        <v>0.51</v>
      </c>
      <c r="X2204" t="s">
        <v>2496</v>
      </c>
      <c r="Y2204" t="b">
        <v>0</v>
      </c>
    </row>
    <row r="2205" spans="1:25" x14ac:dyDescent="0.25">
      <c r="A2205" t="s">
        <v>2064</v>
      </c>
      <c r="B2205" t="s">
        <v>2497</v>
      </c>
      <c r="C2205" t="s">
        <v>2066</v>
      </c>
      <c r="D2205">
        <v>1000421</v>
      </c>
      <c r="E2205" t="s">
        <v>2066</v>
      </c>
      <c r="F2205">
        <v>0</v>
      </c>
      <c r="G2205" t="s">
        <v>2066</v>
      </c>
      <c r="H2205">
        <v>0</v>
      </c>
      <c r="I2205" t="s">
        <v>2066</v>
      </c>
      <c r="J2205">
        <v>0</v>
      </c>
      <c r="K2205" t="s">
        <v>2066</v>
      </c>
      <c r="L2205">
        <v>0</v>
      </c>
      <c r="M2205" t="s">
        <v>2066</v>
      </c>
      <c r="N2205">
        <v>0</v>
      </c>
      <c r="O2205" t="s">
        <v>24</v>
      </c>
      <c r="P2205">
        <v>0</v>
      </c>
      <c r="Q2205">
        <v>131527</v>
      </c>
      <c r="R2205" t="s">
        <v>359</v>
      </c>
      <c r="S2205" s="1">
        <v>2233</v>
      </c>
      <c r="T2205">
        <v>5.7</v>
      </c>
      <c r="U2205" s="2">
        <v>0.41</v>
      </c>
      <c r="V2205" s="3">
        <v>0.2</v>
      </c>
      <c r="W2205" s="3">
        <v>0.8</v>
      </c>
      <c r="X2205" t="s">
        <v>2497</v>
      </c>
      <c r="Y2205" t="b">
        <v>0</v>
      </c>
    </row>
    <row r="2206" spans="1:25" x14ac:dyDescent="0.25">
      <c r="A2206" t="s">
        <v>2064</v>
      </c>
      <c r="B2206" t="s">
        <v>2498</v>
      </c>
      <c r="C2206" t="s">
        <v>2066</v>
      </c>
      <c r="D2206">
        <v>1000422</v>
      </c>
      <c r="E2206" t="s">
        <v>2066</v>
      </c>
      <c r="F2206">
        <v>0</v>
      </c>
      <c r="G2206" t="s">
        <v>2066</v>
      </c>
      <c r="H2206">
        <v>0</v>
      </c>
      <c r="I2206" t="s">
        <v>2066</v>
      </c>
      <c r="J2206">
        <v>0</v>
      </c>
      <c r="K2206" t="s">
        <v>2066</v>
      </c>
      <c r="L2206">
        <v>0</v>
      </c>
      <c r="M2206" t="s">
        <v>2066</v>
      </c>
      <c r="N2206">
        <v>0</v>
      </c>
      <c r="O2206" t="s">
        <v>24</v>
      </c>
      <c r="P2206">
        <v>0</v>
      </c>
      <c r="Q2206">
        <v>722903</v>
      </c>
      <c r="R2206" t="s">
        <v>1016</v>
      </c>
      <c r="S2206" s="1">
        <v>1570</v>
      </c>
      <c r="T2206">
        <v>14.3</v>
      </c>
      <c r="U2206" s="2">
        <v>0</v>
      </c>
      <c r="V2206" s="3">
        <v>0.41</v>
      </c>
      <c r="W2206" s="3">
        <v>0.59</v>
      </c>
      <c r="X2206" t="s">
        <v>2498</v>
      </c>
      <c r="Y2206" t="b">
        <v>0</v>
      </c>
    </row>
    <row r="2207" spans="1:25" x14ac:dyDescent="0.25">
      <c r="A2207" t="s">
        <v>2064</v>
      </c>
      <c r="B2207" t="s">
        <v>2499</v>
      </c>
      <c r="C2207" t="s">
        <v>2066</v>
      </c>
      <c r="D2207">
        <v>1000423</v>
      </c>
      <c r="E2207" t="s">
        <v>2066</v>
      </c>
      <c r="F2207">
        <v>0</v>
      </c>
      <c r="G2207" t="s">
        <v>2066</v>
      </c>
      <c r="H2207">
        <v>0</v>
      </c>
      <c r="I2207" t="s">
        <v>2066</v>
      </c>
      <c r="J2207">
        <v>0</v>
      </c>
      <c r="K2207" t="s">
        <v>2066</v>
      </c>
      <c r="L2207">
        <v>0</v>
      </c>
      <c r="M2207" t="s">
        <v>2066</v>
      </c>
      <c r="N2207">
        <v>0</v>
      </c>
      <c r="O2207" t="s">
        <v>24</v>
      </c>
      <c r="P2207">
        <v>0</v>
      </c>
      <c r="Q2207">
        <v>632031</v>
      </c>
      <c r="R2207" t="s">
        <v>83</v>
      </c>
      <c r="S2207" s="1">
        <v>9154</v>
      </c>
      <c r="T2207">
        <v>20.2</v>
      </c>
      <c r="U2207" s="2">
        <v>0.17</v>
      </c>
      <c r="V2207" s="3">
        <v>0.5</v>
      </c>
      <c r="W2207" s="3">
        <v>0.5</v>
      </c>
      <c r="X2207" t="s">
        <v>2499</v>
      </c>
      <c r="Y2207" t="b">
        <v>0</v>
      </c>
    </row>
    <row r="2208" spans="1:25" x14ac:dyDescent="0.25">
      <c r="A2208" t="s">
        <v>2064</v>
      </c>
      <c r="B2208" t="s">
        <v>2500</v>
      </c>
      <c r="C2208" t="s">
        <v>2066</v>
      </c>
      <c r="D2208">
        <v>1000424</v>
      </c>
      <c r="E2208" t="s">
        <v>2066</v>
      </c>
      <c r="F2208">
        <v>0</v>
      </c>
      <c r="G2208" t="s">
        <v>2066</v>
      </c>
      <c r="H2208">
        <v>0</v>
      </c>
      <c r="I2208" t="s">
        <v>2066</v>
      </c>
      <c r="J2208">
        <v>0</v>
      </c>
      <c r="K2208" t="s">
        <v>2066</v>
      </c>
      <c r="L2208">
        <v>0</v>
      </c>
      <c r="M2208" t="s">
        <v>2066</v>
      </c>
      <c r="N2208">
        <v>0</v>
      </c>
      <c r="O2208" t="s">
        <v>24</v>
      </c>
      <c r="P2208">
        <v>0</v>
      </c>
      <c r="Q2208">
        <v>589541</v>
      </c>
      <c r="R2208" t="s">
        <v>25</v>
      </c>
      <c r="S2208" s="1">
        <v>4640</v>
      </c>
      <c r="T2208">
        <v>17.2</v>
      </c>
      <c r="U2208" s="2">
        <v>0.14000000000000001</v>
      </c>
      <c r="V2208" s="3">
        <v>0.64</v>
      </c>
      <c r="W2208" s="3">
        <v>0.36</v>
      </c>
      <c r="X2208" t="s">
        <v>2500</v>
      </c>
      <c r="Y2208" t="b">
        <v>0</v>
      </c>
    </row>
    <row r="2209" spans="1:25" x14ac:dyDescent="0.25">
      <c r="A2209" t="s">
        <v>2064</v>
      </c>
      <c r="B2209" t="s">
        <v>2501</v>
      </c>
      <c r="C2209" t="s">
        <v>2066</v>
      </c>
      <c r="D2209">
        <v>1000425</v>
      </c>
      <c r="E2209" t="s">
        <v>2066</v>
      </c>
      <c r="F2209">
        <v>0</v>
      </c>
      <c r="G2209" t="s">
        <v>2066</v>
      </c>
      <c r="H2209">
        <v>0</v>
      </c>
      <c r="I2209" t="s">
        <v>2066</v>
      </c>
      <c r="J2209">
        <v>0</v>
      </c>
      <c r="K2209" t="s">
        <v>2066</v>
      </c>
      <c r="L2209">
        <v>0</v>
      </c>
      <c r="M2209" t="s">
        <v>2066</v>
      </c>
      <c r="N2209">
        <v>0</v>
      </c>
      <c r="O2209" t="s">
        <v>24</v>
      </c>
      <c r="P2209">
        <v>0</v>
      </c>
      <c r="Q2209">
        <v>131412</v>
      </c>
      <c r="R2209" t="s">
        <v>25</v>
      </c>
      <c r="S2209">
        <v>925</v>
      </c>
      <c r="T2209">
        <v>18.5</v>
      </c>
      <c r="U2209" s="2">
        <v>0.22</v>
      </c>
      <c r="V2209" s="3">
        <v>0.57999999999999996</v>
      </c>
      <c r="W2209" s="3">
        <v>0.42</v>
      </c>
      <c r="X2209" t="s">
        <v>2501</v>
      </c>
      <c r="Y2209" t="b">
        <v>0</v>
      </c>
    </row>
    <row r="2210" spans="1:25" x14ac:dyDescent="0.25">
      <c r="A2210" t="s">
        <v>2064</v>
      </c>
      <c r="B2210" t="s">
        <v>2502</v>
      </c>
      <c r="C2210" t="s">
        <v>2066</v>
      </c>
      <c r="D2210">
        <v>1000426</v>
      </c>
      <c r="E2210" t="s">
        <v>2066</v>
      </c>
      <c r="F2210">
        <v>0</v>
      </c>
      <c r="G2210" t="s">
        <v>2066</v>
      </c>
      <c r="H2210">
        <v>0</v>
      </c>
      <c r="I2210" t="s">
        <v>2066</v>
      </c>
      <c r="J2210">
        <v>0</v>
      </c>
      <c r="K2210" t="s">
        <v>2066</v>
      </c>
      <c r="L2210">
        <v>0</v>
      </c>
      <c r="M2210" t="s">
        <v>2066</v>
      </c>
      <c r="N2210">
        <v>0</v>
      </c>
      <c r="O2210" t="s">
        <v>24</v>
      </c>
      <c r="P2210">
        <v>0</v>
      </c>
      <c r="Q2210">
        <v>623331</v>
      </c>
      <c r="R2210" t="s">
        <v>25</v>
      </c>
      <c r="S2210">
        <v>200</v>
      </c>
      <c r="T2210">
        <v>2.1</v>
      </c>
      <c r="U2210" s="2">
        <v>0.28000000000000003</v>
      </c>
      <c r="V2210" s="3">
        <v>0.71</v>
      </c>
      <c r="W2210" s="3">
        <v>0.28999999999999998</v>
      </c>
      <c r="X2210" t="s">
        <v>2502</v>
      </c>
      <c r="Y2210" t="b">
        <v>0</v>
      </c>
    </row>
    <row r="2211" spans="1:25" x14ac:dyDescent="0.25">
      <c r="A2211" t="s">
        <v>2064</v>
      </c>
      <c r="B2211" t="s">
        <v>2503</v>
      </c>
      <c r="C2211" t="s">
        <v>2066</v>
      </c>
      <c r="D2211">
        <v>1000427</v>
      </c>
      <c r="E2211" t="s">
        <v>2066</v>
      </c>
      <c r="F2211">
        <v>0</v>
      </c>
      <c r="G2211" t="s">
        <v>2066</v>
      </c>
      <c r="H2211">
        <v>0</v>
      </c>
      <c r="I2211" t="s">
        <v>2066</v>
      </c>
      <c r="J2211">
        <v>0</v>
      </c>
      <c r="K2211" t="s">
        <v>2066</v>
      </c>
      <c r="L2211">
        <v>0</v>
      </c>
      <c r="M2211" t="s">
        <v>2066</v>
      </c>
      <c r="N2211">
        <v>0</v>
      </c>
      <c r="O2211" t="s">
        <v>24</v>
      </c>
      <c r="P2211">
        <v>0</v>
      </c>
      <c r="Q2211">
        <v>624825</v>
      </c>
      <c r="R2211" t="s">
        <v>296</v>
      </c>
      <c r="S2211" s="1">
        <v>2193</v>
      </c>
      <c r="T2211">
        <v>19.100000000000001</v>
      </c>
      <c r="U2211" s="2">
        <v>0</v>
      </c>
      <c r="V2211" s="3">
        <v>0.16</v>
      </c>
      <c r="W2211" s="3">
        <v>0.84</v>
      </c>
      <c r="X2211" t="s">
        <v>2503</v>
      </c>
      <c r="Y2211" t="b">
        <v>0</v>
      </c>
    </row>
    <row r="2212" spans="1:25" x14ac:dyDescent="0.25">
      <c r="A2212" t="s">
        <v>2064</v>
      </c>
      <c r="B2212" t="s">
        <v>2504</v>
      </c>
      <c r="C2212" t="s">
        <v>2066</v>
      </c>
      <c r="D2212">
        <v>1000428</v>
      </c>
      <c r="E2212" t="s">
        <v>2066</v>
      </c>
      <c r="F2212">
        <v>0</v>
      </c>
      <c r="G2212" t="s">
        <v>2066</v>
      </c>
      <c r="H2212">
        <v>0</v>
      </c>
      <c r="I2212" t="s">
        <v>2066</v>
      </c>
      <c r="J2212">
        <v>0</v>
      </c>
      <c r="K2212" t="s">
        <v>2066</v>
      </c>
      <c r="L2212">
        <v>0</v>
      </c>
      <c r="M2212" t="s">
        <v>2066</v>
      </c>
      <c r="N2212">
        <v>0</v>
      </c>
      <c r="O2212" t="s">
        <v>24</v>
      </c>
      <c r="P2212">
        <v>0</v>
      </c>
      <c r="Q2212">
        <v>720870</v>
      </c>
      <c r="R2212" t="s">
        <v>25</v>
      </c>
      <c r="S2212">
        <v>270</v>
      </c>
      <c r="T2212">
        <v>6.8</v>
      </c>
      <c r="U2212" s="2">
        <v>0.4</v>
      </c>
      <c r="V2212" s="3">
        <v>0.55000000000000004</v>
      </c>
      <c r="W2212" s="3">
        <v>0.45</v>
      </c>
      <c r="X2212" t="s">
        <v>2504</v>
      </c>
      <c r="Y2212" t="b">
        <v>0</v>
      </c>
    </row>
    <row r="2213" spans="1:25" x14ac:dyDescent="0.25">
      <c r="A2213" t="s">
        <v>2064</v>
      </c>
      <c r="B2213" t="s">
        <v>2505</v>
      </c>
      <c r="C2213" t="s">
        <v>2066</v>
      </c>
      <c r="D2213">
        <v>1000429</v>
      </c>
      <c r="E2213" t="s">
        <v>2066</v>
      </c>
      <c r="F2213">
        <v>0</v>
      </c>
      <c r="G2213" t="s">
        <v>2066</v>
      </c>
      <c r="H2213">
        <v>0</v>
      </c>
      <c r="I2213" t="s">
        <v>2066</v>
      </c>
      <c r="J2213">
        <v>0</v>
      </c>
      <c r="K2213" t="s">
        <v>2066</v>
      </c>
      <c r="L2213">
        <v>0</v>
      </c>
      <c r="M2213" t="s">
        <v>2066</v>
      </c>
      <c r="N2213">
        <v>0</v>
      </c>
      <c r="O2213" t="s">
        <v>24</v>
      </c>
      <c r="P2213">
        <v>0</v>
      </c>
      <c r="Q2213">
        <v>1012</v>
      </c>
      <c r="R2213" t="s">
        <v>25</v>
      </c>
      <c r="S2213" s="1">
        <v>2125</v>
      </c>
      <c r="T2213">
        <v>20.2</v>
      </c>
      <c r="U2213" s="2">
        <v>0.91</v>
      </c>
      <c r="V2213" s="3">
        <v>0.37</v>
      </c>
      <c r="W2213" s="3">
        <v>0.63</v>
      </c>
      <c r="X2213" t="s">
        <v>2505</v>
      </c>
      <c r="Y2213" t="b">
        <v>0</v>
      </c>
    </row>
    <row r="2214" spans="1:25" x14ac:dyDescent="0.25">
      <c r="A2214" t="s">
        <v>2064</v>
      </c>
      <c r="B2214" t="s">
        <v>2506</v>
      </c>
      <c r="C2214" t="s">
        <v>2066</v>
      </c>
      <c r="D2214">
        <v>1000430</v>
      </c>
      <c r="E2214" t="s">
        <v>2066</v>
      </c>
      <c r="F2214">
        <v>0</v>
      </c>
      <c r="G2214" t="s">
        <v>2066</v>
      </c>
      <c r="H2214">
        <v>0</v>
      </c>
      <c r="I2214" t="s">
        <v>2066</v>
      </c>
      <c r="J2214">
        <v>0</v>
      </c>
      <c r="K2214" t="s">
        <v>2066</v>
      </c>
      <c r="L2214">
        <v>0</v>
      </c>
      <c r="M2214" t="s">
        <v>2066</v>
      </c>
      <c r="N2214">
        <v>0</v>
      </c>
      <c r="O2214" t="s">
        <v>24</v>
      </c>
      <c r="P2214">
        <v>0</v>
      </c>
      <c r="Q2214">
        <v>927</v>
      </c>
      <c r="R2214" t="s">
        <v>25</v>
      </c>
      <c r="S2214">
        <v>870</v>
      </c>
      <c r="T2214">
        <v>1.7</v>
      </c>
      <c r="U2214" s="2">
        <v>0.56999999999999995</v>
      </c>
      <c r="V2214" s="3">
        <v>0.72</v>
      </c>
      <c r="W2214" s="3">
        <v>0.28000000000000003</v>
      </c>
      <c r="X2214" t="s">
        <v>2506</v>
      </c>
      <c r="Y2214" t="b">
        <v>0</v>
      </c>
    </row>
    <row r="2215" spans="1:25" x14ac:dyDescent="0.25">
      <c r="A2215" t="s">
        <v>2064</v>
      </c>
      <c r="B2215" t="s">
        <v>2507</v>
      </c>
      <c r="C2215" t="s">
        <v>2066</v>
      </c>
      <c r="D2215">
        <v>1000431</v>
      </c>
      <c r="E2215" t="s">
        <v>2066</v>
      </c>
      <c r="F2215">
        <v>0</v>
      </c>
      <c r="G2215" t="s">
        <v>2066</v>
      </c>
      <c r="H2215">
        <v>0</v>
      </c>
      <c r="I2215" t="s">
        <v>2066</v>
      </c>
      <c r="J2215">
        <v>0</v>
      </c>
      <c r="K2215" t="s">
        <v>2066</v>
      </c>
      <c r="L2215">
        <v>0</v>
      </c>
      <c r="M2215" t="s">
        <v>2066</v>
      </c>
      <c r="N2215">
        <v>0</v>
      </c>
      <c r="O2215" t="s">
        <v>24</v>
      </c>
      <c r="P2215">
        <v>0</v>
      </c>
      <c r="Q2215">
        <v>131611</v>
      </c>
      <c r="R2215" t="s">
        <v>25</v>
      </c>
      <c r="S2215" s="1">
        <v>10065</v>
      </c>
      <c r="T2215">
        <v>25.5</v>
      </c>
      <c r="U2215" s="2">
        <v>0.5</v>
      </c>
      <c r="V2215" s="3">
        <v>0.65</v>
      </c>
      <c r="W2215" s="3">
        <v>0.35</v>
      </c>
      <c r="X2215" t="s">
        <v>2507</v>
      </c>
      <c r="Y2215" t="b">
        <v>0</v>
      </c>
    </row>
    <row r="2216" spans="1:25" x14ac:dyDescent="0.25">
      <c r="A2216" t="s">
        <v>2064</v>
      </c>
      <c r="B2216" t="s">
        <v>2508</v>
      </c>
      <c r="C2216" t="s">
        <v>2066</v>
      </c>
      <c r="D2216">
        <v>1000432</v>
      </c>
      <c r="E2216" t="s">
        <v>2066</v>
      </c>
      <c r="F2216">
        <v>0</v>
      </c>
      <c r="G2216" t="s">
        <v>2066</v>
      </c>
      <c r="H2216">
        <v>0</v>
      </c>
      <c r="I2216" t="s">
        <v>2066</v>
      </c>
      <c r="J2216">
        <v>0</v>
      </c>
      <c r="K2216" t="s">
        <v>2066</v>
      </c>
      <c r="L2216">
        <v>0</v>
      </c>
      <c r="M2216" t="s">
        <v>2066</v>
      </c>
      <c r="N2216">
        <v>0</v>
      </c>
      <c r="O2216" t="s">
        <v>24</v>
      </c>
      <c r="P2216">
        <v>0</v>
      </c>
      <c r="Q2216">
        <v>724507</v>
      </c>
      <c r="R2216" t="s">
        <v>572</v>
      </c>
      <c r="S2216" s="1">
        <v>2180</v>
      </c>
      <c r="T2216">
        <v>12.3</v>
      </c>
      <c r="U2216" s="2">
        <v>0</v>
      </c>
      <c r="V2216" s="3" t="s">
        <v>2857</v>
      </c>
      <c r="W2216" s="3" t="s">
        <v>2857</v>
      </c>
      <c r="X2216" t="s">
        <v>2508</v>
      </c>
      <c r="Y2216" t="b">
        <v>0</v>
      </c>
    </row>
    <row r="2217" spans="1:25" x14ac:dyDescent="0.25">
      <c r="A2217" t="s">
        <v>2064</v>
      </c>
      <c r="B2217" t="s">
        <v>2509</v>
      </c>
      <c r="C2217" t="s">
        <v>2066</v>
      </c>
      <c r="D2217">
        <v>1000433</v>
      </c>
      <c r="E2217" t="s">
        <v>2066</v>
      </c>
      <c r="F2217">
        <v>0</v>
      </c>
      <c r="G2217" t="s">
        <v>2066</v>
      </c>
      <c r="H2217">
        <v>0</v>
      </c>
      <c r="I2217" t="s">
        <v>2066</v>
      </c>
      <c r="J2217">
        <v>0</v>
      </c>
      <c r="K2217" t="s">
        <v>2066</v>
      </c>
      <c r="L2217">
        <v>0</v>
      </c>
      <c r="M2217" t="s">
        <v>2066</v>
      </c>
      <c r="N2217">
        <v>0</v>
      </c>
      <c r="O2217" t="s">
        <v>24</v>
      </c>
      <c r="P2217">
        <v>0</v>
      </c>
      <c r="Q2217">
        <v>621687</v>
      </c>
      <c r="R2217" t="s">
        <v>560</v>
      </c>
      <c r="S2217" s="1">
        <v>4235</v>
      </c>
      <c r="T2217">
        <v>15.6</v>
      </c>
      <c r="U2217" s="2">
        <v>0.01</v>
      </c>
      <c r="V2217" s="3">
        <v>0.62</v>
      </c>
      <c r="W2217" s="3">
        <v>0.38</v>
      </c>
      <c r="X2217" t="s">
        <v>2509</v>
      </c>
      <c r="Y2217" t="b">
        <v>0</v>
      </c>
    </row>
    <row r="2218" spans="1:25" x14ac:dyDescent="0.25">
      <c r="A2218" t="s">
        <v>2064</v>
      </c>
      <c r="B2218" t="s">
        <v>2510</v>
      </c>
      <c r="C2218" t="s">
        <v>2066</v>
      </c>
      <c r="D2218">
        <v>1000434</v>
      </c>
      <c r="E2218" t="s">
        <v>2066</v>
      </c>
      <c r="F2218">
        <v>0</v>
      </c>
      <c r="G2218" t="s">
        <v>2066</v>
      </c>
      <c r="H2218">
        <v>0</v>
      </c>
      <c r="I2218" t="s">
        <v>2066</v>
      </c>
      <c r="J2218">
        <v>0</v>
      </c>
      <c r="K2218" t="s">
        <v>2066</v>
      </c>
      <c r="L2218">
        <v>0</v>
      </c>
      <c r="M2218" t="s">
        <v>2066</v>
      </c>
      <c r="N2218">
        <v>0</v>
      </c>
      <c r="O2218" t="s">
        <v>24</v>
      </c>
      <c r="P2218">
        <v>0</v>
      </c>
      <c r="Q2218">
        <v>625452</v>
      </c>
      <c r="R2218" t="s">
        <v>904</v>
      </c>
      <c r="S2218" s="1">
        <v>15306</v>
      </c>
      <c r="T2218">
        <v>31.8</v>
      </c>
      <c r="U2218" s="2">
        <v>0</v>
      </c>
      <c r="V2218" s="3">
        <v>0.49</v>
      </c>
      <c r="W2218" s="3">
        <v>0.51</v>
      </c>
      <c r="X2218" t="s">
        <v>2510</v>
      </c>
      <c r="Y2218" t="b">
        <v>0</v>
      </c>
    </row>
    <row r="2219" spans="1:25" x14ac:dyDescent="0.25">
      <c r="A2219" t="s">
        <v>2064</v>
      </c>
      <c r="B2219" t="s">
        <v>2511</v>
      </c>
      <c r="C2219" t="s">
        <v>2066</v>
      </c>
      <c r="D2219">
        <v>1000435</v>
      </c>
      <c r="E2219" t="s">
        <v>2066</v>
      </c>
      <c r="F2219">
        <v>0</v>
      </c>
      <c r="G2219" t="s">
        <v>2066</v>
      </c>
      <c r="H2219">
        <v>0</v>
      </c>
      <c r="I2219" t="s">
        <v>2066</v>
      </c>
      <c r="J2219">
        <v>0</v>
      </c>
      <c r="K2219" t="s">
        <v>2066</v>
      </c>
      <c r="L2219">
        <v>0</v>
      </c>
      <c r="M2219" t="s">
        <v>2066</v>
      </c>
      <c r="N2219">
        <v>0</v>
      </c>
      <c r="O2219" t="s">
        <v>24</v>
      </c>
      <c r="P2219">
        <v>0</v>
      </c>
      <c r="Q2219">
        <v>725279</v>
      </c>
      <c r="R2219" t="s">
        <v>1142</v>
      </c>
      <c r="S2219" s="1">
        <v>3566</v>
      </c>
      <c r="T2219">
        <v>19.5</v>
      </c>
      <c r="U2219" s="2">
        <v>0</v>
      </c>
      <c r="V2219" s="3">
        <v>0.47</v>
      </c>
      <c r="W2219" s="3">
        <v>0.53</v>
      </c>
      <c r="X2219" t="s">
        <v>2511</v>
      </c>
      <c r="Y2219" t="b">
        <v>0</v>
      </c>
    </row>
    <row r="2220" spans="1:25" x14ac:dyDescent="0.25">
      <c r="A2220" t="s">
        <v>2064</v>
      </c>
      <c r="B2220" t="s">
        <v>2512</v>
      </c>
      <c r="C2220" t="s">
        <v>2066</v>
      </c>
      <c r="D2220">
        <v>1000436</v>
      </c>
      <c r="E2220" t="s">
        <v>2066</v>
      </c>
      <c r="F2220">
        <v>0</v>
      </c>
      <c r="G2220" t="s">
        <v>2066</v>
      </c>
      <c r="H2220">
        <v>0</v>
      </c>
      <c r="I2220" t="s">
        <v>2066</v>
      </c>
      <c r="J2220">
        <v>0</v>
      </c>
      <c r="K2220" t="s">
        <v>2066</v>
      </c>
      <c r="L2220">
        <v>0</v>
      </c>
      <c r="M2220" t="s">
        <v>2066</v>
      </c>
      <c r="N2220">
        <v>0</v>
      </c>
      <c r="O2220" t="s">
        <v>24</v>
      </c>
      <c r="P2220">
        <v>0</v>
      </c>
      <c r="Q2220">
        <v>721134</v>
      </c>
      <c r="R2220" t="s">
        <v>296</v>
      </c>
      <c r="S2220" s="1">
        <v>5511</v>
      </c>
      <c r="T2220">
        <v>38.799999999999997</v>
      </c>
      <c r="U2220" s="2">
        <v>0</v>
      </c>
      <c r="V2220" s="3">
        <v>0.19</v>
      </c>
      <c r="W2220" s="3">
        <v>0.81</v>
      </c>
      <c r="X2220" t="s">
        <v>2512</v>
      </c>
      <c r="Y2220" t="b">
        <v>0</v>
      </c>
    </row>
    <row r="2221" spans="1:25" x14ac:dyDescent="0.25">
      <c r="A2221" t="s">
        <v>2064</v>
      </c>
      <c r="B2221" t="s">
        <v>2513</v>
      </c>
      <c r="C2221" t="s">
        <v>2066</v>
      </c>
      <c r="D2221">
        <v>1000437</v>
      </c>
      <c r="E2221" t="s">
        <v>2066</v>
      </c>
      <c r="F2221">
        <v>0</v>
      </c>
      <c r="G2221" t="s">
        <v>2066</v>
      </c>
      <c r="H2221">
        <v>0</v>
      </c>
      <c r="I2221" t="s">
        <v>2066</v>
      </c>
      <c r="J2221">
        <v>0</v>
      </c>
      <c r="K2221" t="s">
        <v>2066</v>
      </c>
      <c r="L2221">
        <v>0</v>
      </c>
      <c r="M2221" t="s">
        <v>2066</v>
      </c>
      <c r="N2221">
        <v>0</v>
      </c>
      <c r="O2221" t="s">
        <v>24</v>
      </c>
      <c r="P2221">
        <v>0</v>
      </c>
      <c r="Q2221">
        <v>719842</v>
      </c>
      <c r="R2221" t="s">
        <v>2514</v>
      </c>
      <c r="S2221" s="1">
        <v>2724</v>
      </c>
      <c r="T2221">
        <v>12.4</v>
      </c>
      <c r="U2221" s="2">
        <v>0</v>
      </c>
      <c r="V2221" s="3">
        <v>0.16</v>
      </c>
      <c r="W2221" s="3">
        <v>0.84</v>
      </c>
      <c r="X2221" t="s">
        <v>2513</v>
      </c>
      <c r="Y2221" t="b">
        <v>0</v>
      </c>
    </row>
    <row r="2222" spans="1:25" x14ac:dyDescent="0.25">
      <c r="A2222" t="s">
        <v>2064</v>
      </c>
      <c r="B2222" t="s">
        <v>2515</v>
      </c>
      <c r="C2222" t="s">
        <v>2066</v>
      </c>
      <c r="D2222">
        <v>1000438</v>
      </c>
      <c r="E2222" t="s">
        <v>2066</v>
      </c>
      <c r="F2222">
        <v>0</v>
      </c>
      <c r="G2222" t="s">
        <v>2066</v>
      </c>
      <c r="H2222">
        <v>0</v>
      </c>
      <c r="I2222" t="s">
        <v>2066</v>
      </c>
      <c r="J2222">
        <v>0</v>
      </c>
      <c r="K2222" t="s">
        <v>2066</v>
      </c>
      <c r="L2222">
        <v>0</v>
      </c>
      <c r="M2222" t="s">
        <v>2066</v>
      </c>
      <c r="N2222">
        <v>0</v>
      </c>
      <c r="O2222" t="s">
        <v>24</v>
      </c>
      <c r="P2222">
        <v>0</v>
      </c>
      <c r="Q2222">
        <v>627369</v>
      </c>
      <c r="R2222" t="s">
        <v>296</v>
      </c>
      <c r="S2222">
        <v>966</v>
      </c>
      <c r="T2222">
        <v>12.5</v>
      </c>
      <c r="U2222" s="2">
        <v>0</v>
      </c>
      <c r="V2222" s="3">
        <v>0.24</v>
      </c>
      <c r="W2222" s="3">
        <v>0.76</v>
      </c>
      <c r="X2222" t="s">
        <v>2515</v>
      </c>
      <c r="Y2222" t="b">
        <v>0</v>
      </c>
    </row>
    <row r="2223" spans="1:25" x14ac:dyDescent="0.25">
      <c r="A2223" t="s">
        <v>2064</v>
      </c>
      <c r="B2223" t="s">
        <v>2516</v>
      </c>
      <c r="C2223" t="s">
        <v>2066</v>
      </c>
      <c r="D2223">
        <v>1000439</v>
      </c>
      <c r="E2223" t="s">
        <v>2066</v>
      </c>
      <c r="F2223">
        <v>0</v>
      </c>
      <c r="G2223" t="s">
        <v>2066</v>
      </c>
      <c r="H2223">
        <v>0</v>
      </c>
      <c r="I2223" t="s">
        <v>2066</v>
      </c>
      <c r="J2223">
        <v>0</v>
      </c>
      <c r="K2223" t="s">
        <v>2066</v>
      </c>
      <c r="L2223">
        <v>0</v>
      </c>
      <c r="M2223" t="s">
        <v>2066</v>
      </c>
      <c r="N2223">
        <v>0</v>
      </c>
      <c r="O2223" t="s">
        <v>24</v>
      </c>
      <c r="P2223">
        <v>0</v>
      </c>
      <c r="Q2223">
        <v>625914</v>
      </c>
      <c r="R2223" t="s">
        <v>359</v>
      </c>
      <c r="S2223" s="1">
        <v>4374</v>
      </c>
      <c r="T2223">
        <v>9</v>
      </c>
      <c r="U2223" s="2">
        <v>0.3</v>
      </c>
      <c r="V2223" s="3">
        <v>0.6</v>
      </c>
      <c r="W2223" s="3">
        <v>0.4</v>
      </c>
      <c r="X2223" t="s">
        <v>2516</v>
      </c>
      <c r="Y2223" t="b">
        <v>0</v>
      </c>
    </row>
    <row r="2224" spans="1:25" x14ac:dyDescent="0.25">
      <c r="A2224" t="s">
        <v>2064</v>
      </c>
      <c r="B2224" t="s">
        <v>2517</v>
      </c>
      <c r="C2224" t="s">
        <v>2066</v>
      </c>
      <c r="D2224">
        <v>1000440</v>
      </c>
      <c r="E2224" t="s">
        <v>2066</v>
      </c>
      <c r="F2224">
        <v>0</v>
      </c>
      <c r="G2224" t="s">
        <v>2066</v>
      </c>
      <c r="H2224">
        <v>0</v>
      </c>
      <c r="I2224" t="s">
        <v>2066</v>
      </c>
      <c r="J2224">
        <v>0</v>
      </c>
      <c r="K2224" t="s">
        <v>2066</v>
      </c>
      <c r="L2224">
        <v>0</v>
      </c>
      <c r="M2224" t="s">
        <v>2066</v>
      </c>
      <c r="N2224">
        <v>0</v>
      </c>
      <c r="O2224" t="s">
        <v>24</v>
      </c>
      <c r="P2224">
        <v>0</v>
      </c>
      <c r="Q2224">
        <v>720688</v>
      </c>
      <c r="R2224" t="s">
        <v>904</v>
      </c>
      <c r="S2224" s="1">
        <v>14790</v>
      </c>
      <c r="T2224">
        <v>30.6</v>
      </c>
      <c r="U2224" s="2">
        <v>0</v>
      </c>
      <c r="V2224" s="3">
        <v>0.43</v>
      </c>
      <c r="W2224" s="3">
        <v>0.56999999999999995</v>
      </c>
      <c r="X2224" t="s">
        <v>2517</v>
      </c>
      <c r="Y2224" t="b">
        <v>0</v>
      </c>
    </row>
    <row r="2225" spans="1:25" x14ac:dyDescent="0.25">
      <c r="A2225" t="s">
        <v>2064</v>
      </c>
      <c r="B2225" t="s">
        <v>2518</v>
      </c>
      <c r="C2225" t="s">
        <v>2066</v>
      </c>
      <c r="D2225">
        <v>1000441</v>
      </c>
      <c r="E2225" t="s">
        <v>2066</v>
      </c>
      <c r="F2225">
        <v>0</v>
      </c>
      <c r="G2225" t="s">
        <v>2066</v>
      </c>
      <c r="H2225">
        <v>0</v>
      </c>
      <c r="I2225" t="s">
        <v>2066</v>
      </c>
      <c r="J2225">
        <v>0</v>
      </c>
      <c r="K2225" t="s">
        <v>2066</v>
      </c>
      <c r="L2225">
        <v>0</v>
      </c>
      <c r="M2225" t="s">
        <v>2066</v>
      </c>
      <c r="N2225">
        <v>0</v>
      </c>
      <c r="O2225" t="s">
        <v>24</v>
      </c>
      <c r="P2225">
        <v>11</v>
      </c>
      <c r="Q2225">
        <v>647936</v>
      </c>
      <c r="R2225" t="s">
        <v>1111</v>
      </c>
      <c r="S2225" s="1">
        <v>9427</v>
      </c>
      <c r="T2225">
        <v>32.299999999999997</v>
      </c>
      <c r="U2225" s="2">
        <v>0.01</v>
      </c>
      <c r="V2225" s="3">
        <v>0.37</v>
      </c>
      <c r="W2225" s="3">
        <v>0.63</v>
      </c>
      <c r="X2225" t="s">
        <v>2518</v>
      </c>
      <c r="Y2225" t="b">
        <v>0</v>
      </c>
    </row>
    <row r="2226" spans="1:25" x14ac:dyDescent="0.25">
      <c r="A2226" t="s">
        <v>2064</v>
      </c>
      <c r="B2226" t="s">
        <v>2519</v>
      </c>
      <c r="C2226" t="s">
        <v>2066</v>
      </c>
      <c r="D2226">
        <v>1000442</v>
      </c>
      <c r="E2226" t="s">
        <v>2066</v>
      </c>
      <c r="F2226">
        <v>0</v>
      </c>
      <c r="G2226" t="s">
        <v>2066</v>
      </c>
      <c r="H2226">
        <v>0</v>
      </c>
      <c r="I2226" t="s">
        <v>2066</v>
      </c>
      <c r="J2226">
        <v>0</v>
      </c>
      <c r="K2226" t="s">
        <v>2066</v>
      </c>
      <c r="L2226">
        <v>0</v>
      </c>
      <c r="M2226" t="s">
        <v>2066</v>
      </c>
      <c r="N2226">
        <v>0</v>
      </c>
      <c r="O2226" t="s">
        <v>24</v>
      </c>
      <c r="P2226">
        <v>0</v>
      </c>
      <c r="Q2226">
        <v>725977</v>
      </c>
      <c r="R2226" t="s">
        <v>660</v>
      </c>
      <c r="S2226" s="1">
        <v>5733</v>
      </c>
      <c r="T2226">
        <v>22.8</v>
      </c>
      <c r="U2226" s="2">
        <v>0.02</v>
      </c>
      <c r="V2226" s="3">
        <v>0.75</v>
      </c>
      <c r="W2226" s="3">
        <v>0.25</v>
      </c>
      <c r="X2226" t="s">
        <v>2519</v>
      </c>
      <c r="Y2226" t="b">
        <v>0</v>
      </c>
    </row>
    <row r="2227" spans="1:25" x14ac:dyDescent="0.25">
      <c r="A2227" t="s">
        <v>2064</v>
      </c>
      <c r="B2227" t="s">
        <v>2520</v>
      </c>
      <c r="C2227" t="s">
        <v>2066</v>
      </c>
      <c r="D2227">
        <v>1000443</v>
      </c>
      <c r="E2227" t="s">
        <v>2066</v>
      </c>
      <c r="F2227">
        <v>0</v>
      </c>
      <c r="G2227" t="s">
        <v>2066</v>
      </c>
      <c r="H2227">
        <v>0</v>
      </c>
      <c r="I2227" t="s">
        <v>2066</v>
      </c>
      <c r="J2227">
        <v>0</v>
      </c>
      <c r="K2227" t="s">
        <v>2066</v>
      </c>
      <c r="L2227">
        <v>0</v>
      </c>
      <c r="M2227" t="s">
        <v>2066</v>
      </c>
      <c r="N2227">
        <v>0</v>
      </c>
      <c r="O2227" t="s">
        <v>24</v>
      </c>
      <c r="P2227">
        <v>0</v>
      </c>
      <c r="Q2227">
        <v>681430</v>
      </c>
      <c r="R2227" t="s">
        <v>1111</v>
      </c>
      <c r="S2227" s="1">
        <v>13240</v>
      </c>
      <c r="T2227">
        <v>24.8</v>
      </c>
      <c r="U2227" s="2">
        <v>0</v>
      </c>
      <c r="V2227" s="3">
        <v>0.57999999999999996</v>
      </c>
      <c r="W2227" s="3">
        <v>0.42</v>
      </c>
      <c r="X2227" t="s">
        <v>2520</v>
      </c>
      <c r="Y2227" t="b">
        <v>0</v>
      </c>
    </row>
    <row r="2228" spans="1:25" x14ac:dyDescent="0.25">
      <c r="A2228" t="s">
        <v>2064</v>
      </c>
      <c r="B2228" t="s">
        <v>2521</v>
      </c>
      <c r="C2228" t="s">
        <v>2066</v>
      </c>
      <c r="D2228">
        <v>1000444</v>
      </c>
      <c r="E2228" t="s">
        <v>2066</v>
      </c>
      <c r="F2228">
        <v>0</v>
      </c>
      <c r="G2228" t="s">
        <v>2066</v>
      </c>
      <c r="H2228">
        <v>0</v>
      </c>
      <c r="I2228" t="s">
        <v>2066</v>
      </c>
      <c r="J2228">
        <v>0</v>
      </c>
      <c r="K2228" t="s">
        <v>2066</v>
      </c>
      <c r="L2228">
        <v>0</v>
      </c>
      <c r="M2228" t="s">
        <v>2066</v>
      </c>
      <c r="N2228">
        <v>0</v>
      </c>
      <c r="O2228" t="s">
        <v>24</v>
      </c>
      <c r="P2228">
        <v>0</v>
      </c>
      <c r="Q2228">
        <v>660938</v>
      </c>
      <c r="R2228" t="s">
        <v>777</v>
      </c>
      <c r="S2228" s="1">
        <v>2484</v>
      </c>
      <c r="T2228">
        <v>24.2</v>
      </c>
      <c r="U2228" s="2">
        <v>0.13</v>
      </c>
      <c r="V2228" s="3">
        <v>0.26</v>
      </c>
      <c r="W2228" s="3">
        <v>0.74</v>
      </c>
      <c r="X2228" t="s">
        <v>2521</v>
      </c>
      <c r="Y2228" t="b">
        <v>0</v>
      </c>
    </row>
    <row r="2229" spans="1:25" x14ac:dyDescent="0.25">
      <c r="A2229" t="s">
        <v>2064</v>
      </c>
      <c r="B2229" t="s">
        <v>2522</v>
      </c>
      <c r="C2229" t="s">
        <v>2066</v>
      </c>
      <c r="D2229">
        <v>1000445</v>
      </c>
      <c r="E2229" t="s">
        <v>2066</v>
      </c>
      <c r="F2229">
        <v>0</v>
      </c>
      <c r="G2229" t="s">
        <v>2066</v>
      </c>
      <c r="H2229">
        <v>0</v>
      </c>
      <c r="I2229" t="s">
        <v>2066</v>
      </c>
      <c r="J2229">
        <v>0</v>
      </c>
      <c r="K2229" t="s">
        <v>2066</v>
      </c>
      <c r="L2229">
        <v>0</v>
      </c>
      <c r="M2229" t="s">
        <v>2066</v>
      </c>
      <c r="N2229">
        <v>0</v>
      </c>
      <c r="O2229" t="s">
        <v>24</v>
      </c>
      <c r="P2229">
        <v>0</v>
      </c>
      <c r="Q2229">
        <v>718106</v>
      </c>
      <c r="R2229" t="s">
        <v>971</v>
      </c>
      <c r="S2229" s="1">
        <v>31378</v>
      </c>
      <c r="T2229">
        <v>24</v>
      </c>
      <c r="U2229" s="2">
        <v>0</v>
      </c>
      <c r="V2229" s="3">
        <v>0.61</v>
      </c>
      <c r="W2229" s="3">
        <v>0.39</v>
      </c>
      <c r="X2229" t="s">
        <v>2522</v>
      </c>
      <c r="Y2229" t="b">
        <v>0</v>
      </c>
    </row>
    <row r="2230" spans="1:25" x14ac:dyDescent="0.25">
      <c r="A2230" t="s">
        <v>2064</v>
      </c>
      <c r="B2230" t="s">
        <v>2523</v>
      </c>
      <c r="C2230" t="s">
        <v>2066</v>
      </c>
      <c r="D2230">
        <v>1000446</v>
      </c>
      <c r="E2230" t="s">
        <v>2066</v>
      </c>
      <c r="F2230">
        <v>0</v>
      </c>
      <c r="G2230" t="s">
        <v>2066</v>
      </c>
      <c r="H2230">
        <v>0</v>
      </c>
      <c r="I2230" t="s">
        <v>2066</v>
      </c>
      <c r="J2230">
        <v>0</v>
      </c>
      <c r="K2230" t="s">
        <v>2066</v>
      </c>
      <c r="L2230">
        <v>0</v>
      </c>
      <c r="M2230" t="s">
        <v>2066</v>
      </c>
      <c r="N2230">
        <v>0</v>
      </c>
      <c r="O2230" t="s">
        <v>24</v>
      </c>
      <c r="P2230">
        <v>0</v>
      </c>
      <c r="Q2230">
        <v>623028</v>
      </c>
      <c r="R2230" t="s">
        <v>660</v>
      </c>
      <c r="S2230" s="1">
        <v>18760</v>
      </c>
      <c r="T2230">
        <v>6.3</v>
      </c>
      <c r="U2230" s="2">
        <v>0.12</v>
      </c>
      <c r="V2230" s="3">
        <v>0.52</v>
      </c>
      <c r="W2230" s="3">
        <v>0.48</v>
      </c>
      <c r="X2230" t="s">
        <v>2523</v>
      </c>
      <c r="Y2230" t="b">
        <v>0</v>
      </c>
    </row>
    <row r="2231" spans="1:25" x14ac:dyDescent="0.25">
      <c r="A2231" t="s">
        <v>2064</v>
      </c>
      <c r="B2231" t="s">
        <v>2524</v>
      </c>
      <c r="C2231" t="s">
        <v>2066</v>
      </c>
      <c r="D2231">
        <v>1000447</v>
      </c>
      <c r="E2231" t="s">
        <v>2066</v>
      </c>
      <c r="F2231">
        <v>0</v>
      </c>
      <c r="G2231" t="s">
        <v>2066</v>
      </c>
      <c r="H2231">
        <v>0</v>
      </c>
      <c r="I2231" t="s">
        <v>2066</v>
      </c>
      <c r="J2231">
        <v>0</v>
      </c>
      <c r="K2231" t="s">
        <v>2066</v>
      </c>
      <c r="L2231">
        <v>0</v>
      </c>
      <c r="M2231" t="s">
        <v>2066</v>
      </c>
      <c r="N2231">
        <v>0</v>
      </c>
      <c r="O2231" t="s">
        <v>24</v>
      </c>
      <c r="P2231">
        <v>0</v>
      </c>
      <c r="Q2231">
        <v>625506</v>
      </c>
      <c r="R2231" t="s">
        <v>2525</v>
      </c>
      <c r="S2231" s="1">
        <v>83711</v>
      </c>
      <c r="T2231">
        <v>182</v>
      </c>
      <c r="U2231" s="2">
        <v>0</v>
      </c>
      <c r="V2231" s="3">
        <v>0.53</v>
      </c>
      <c r="W2231" s="3">
        <v>0.47</v>
      </c>
      <c r="X2231" t="s">
        <v>2524</v>
      </c>
      <c r="Y2231" t="b">
        <v>0</v>
      </c>
    </row>
    <row r="2232" spans="1:25" x14ac:dyDescent="0.25">
      <c r="A2232" t="s">
        <v>2064</v>
      </c>
      <c r="B2232" t="s">
        <v>2526</v>
      </c>
      <c r="C2232" t="s">
        <v>2066</v>
      </c>
      <c r="D2232">
        <v>1000448</v>
      </c>
      <c r="E2232" t="s">
        <v>2066</v>
      </c>
      <c r="F2232">
        <v>0</v>
      </c>
      <c r="G2232" t="s">
        <v>2066</v>
      </c>
      <c r="H2232">
        <v>0</v>
      </c>
      <c r="I2232" t="s">
        <v>2066</v>
      </c>
      <c r="J2232">
        <v>0</v>
      </c>
      <c r="K2232" t="s">
        <v>2066</v>
      </c>
      <c r="L2232">
        <v>0</v>
      </c>
      <c r="M2232" t="s">
        <v>2066</v>
      </c>
      <c r="N2232">
        <v>0</v>
      </c>
      <c r="O2232" t="s">
        <v>24</v>
      </c>
      <c r="P2232">
        <v>0</v>
      </c>
      <c r="Q2232">
        <v>709508</v>
      </c>
      <c r="R2232" t="s">
        <v>1142</v>
      </c>
      <c r="S2232" s="1">
        <v>22350</v>
      </c>
      <c r="T2232">
        <v>25.9</v>
      </c>
      <c r="U2232" s="2">
        <v>0</v>
      </c>
      <c r="V2232" s="3">
        <v>0.62</v>
      </c>
      <c r="W2232" s="3">
        <v>0.38</v>
      </c>
      <c r="X2232" t="s">
        <v>2526</v>
      </c>
      <c r="Y2232" t="b">
        <v>0</v>
      </c>
    </row>
    <row r="2233" spans="1:25" x14ac:dyDescent="0.25">
      <c r="A2233" t="s">
        <v>2064</v>
      </c>
      <c r="B2233" t="s">
        <v>2527</v>
      </c>
      <c r="C2233" t="s">
        <v>2066</v>
      </c>
      <c r="D2233">
        <v>1000449</v>
      </c>
      <c r="E2233" t="s">
        <v>2066</v>
      </c>
      <c r="F2233">
        <v>0</v>
      </c>
      <c r="G2233" t="s">
        <v>2066</v>
      </c>
      <c r="H2233">
        <v>0</v>
      </c>
      <c r="I2233" t="s">
        <v>2066</v>
      </c>
      <c r="J2233">
        <v>0</v>
      </c>
      <c r="K2233" t="s">
        <v>2066</v>
      </c>
      <c r="L2233">
        <v>0</v>
      </c>
      <c r="M2233" t="s">
        <v>2066</v>
      </c>
      <c r="N2233">
        <v>0</v>
      </c>
      <c r="O2233" t="s">
        <v>24</v>
      </c>
      <c r="P2233">
        <v>0</v>
      </c>
      <c r="Q2233">
        <v>625503</v>
      </c>
      <c r="R2233" t="s">
        <v>904</v>
      </c>
      <c r="S2233" s="1">
        <v>9268</v>
      </c>
      <c r="T2233">
        <v>16.899999999999999</v>
      </c>
      <c r="U2233" s="2">
        <v>0.02</v>
      </c>
      <c r="V2233" s="3">
        <v>0.55000000000000004</v>
      </c>
      <c r="W2233" s="3">
        <v>0.45</v>
      </c>
      <c r="X2233" t="s">
        <v>2528</v>
      </c>
      <c r="Y2233" t="b">
        <v>0</v>
      </c>
    </row>
    <row r="2234" spans="1:25" x14ac:dyDescent="0.25">
      <c r="A2234" t="s">
        <v>2064</v>
      </c>
      <c r="B2234" t="s">
        <v>2529</v>
      </c>
      <c r="C2234" t="s">
        <v>2066</v>
      </c>
      <c r="D2234">
        <v>1000450</v>
      </c>
      <c r="E2234" t="s">
        <v>2066</v>
      </c>
      <c r="F2234">
        <v>0</v>
      </c>
      <c r="G2234" t="s">
        <v>2066</v>
      </c>
      <c r="H2234">
        <v>0</v>
      </c>
      <c r="I2234" t="s">
        <v>2066</v>
      </c>
      <c r="J2234">
        <v>0</v>
      </c>
      <c r="K2234" t="s">
        <v>2066</v>
      </c>
      <c r="L2234">
        <v>0</v>
      </c>
      <c r="M2234" t="s">
        <v>2066</v>
      </c>
      <c r="N2234">
        <v>0</v>
      </c>
      <c r="O2234" t="s">
        <v>24</v>
      </c>
      <c r="P2234">
        <v>0</v>
      </c>
      <c r="Q2234">
        <v>623616</v>
      </c>
      <c r="R2234" t="s">
        <v>68</v>
      </c>
      <c r="S2234" s="1">
        <v>3362</v>
      </c>
      <c r="T2234">
        <v>8.3000000000000007</v>
      </c>
      <c r="U2234" s="2">
        <v>0.14000000000000001</v>
      </c>
      <c r="V2234" s="3">
        <v>0.67</v>
      </c>
      <c r="W2234" s="3">
        <v>0.33</v>
      </c>
      <c r="X2234" t="s">
        <v>2529</v>
      </c>
      <c r="Y2234" t="b">
        <v>0</v>
      </c>
    </row>
    <row r="2235" spans="1:25" x14ac:dyDescent="0.25">
      <c r="A2235" t="s">
        <v>2064</v>
      </c>
      <c r="B2235" t="s">
        <v>2530</v>
      </c>
      <c r="C2235" t="s">
        <v>2066</v>
      </c>
      <c r="D2235">
        <v>1000451</v>
      </c>
      <c r="E2235" t="s">
        <v>2066</v>
      </c>
      <c r="F2235">
        <v>0</v>
      </c>
      <c r="G2235" t="s">
        <v>2066</v>
      </c>
      <c r="H2235">
        <v>0</v>
      </c>
      <c r="I2235" t="s">
        <v>2066</v>
      </c>
      <c r="J2235">
        <v>0</v>
      </c>
      <c r="K2235" t="s">
        <v>2066</v>
      </c>
      <c r="L2235">
        <v>0</v>
      </c>
      <c r="M2235" t="s">
        <v>2066</v>
      </c>
      <c r="N2235">
        <v>0</v>
      </c>
      <c r="O2235" t="s">
        <v>24</v>
      </c>
      <c r="P2235">
        <v>0</v>
      </c>
      <c r="Q2235">
        <v>609261</v>
      </c>
      <c r="R2235" t="s">
        <v>65</v>
      </c>
      <c r="S2235" s="1">
        <v>4605</v>
      </c>
      <c r="T2235">
        <v>17.8</v>
      </c>
      <c r="U2235" s="2">
        <v>0.16</v>
      </c>
      <c r="V2235" s="3">
        <v>0.43</v>
      </c>
      <c r="W2235" s="3">
        <v>0.56999999999999995</v>
      </c>
      <c r="X2235" t="s">
        <v>2530</v>
      </c>
      <c r="Y2235" t="b">
        <v>0</v>
      </c>
    </row>
    <row r="2236" spans="1:25" x14ac:dyDescent="0.25">
      <c r="A2236" t="s">
        <v>2064</v>
      </c>
      <c r="B2236" t="s">
        <v>2531</v>
      </c>
      <c r="C2236" t="s">
        <v>2066</v>
      </c>
      <c r="D2236">
        <v>1000452</v>
      </c>
      <c r="E2236" t="s">
        <v>2066</v>
      </c>
      <c r="F2236">
        <v>0</v>
      </c>
      <c r="G2236" t="s">
        <v>2066</v>
      </c>
      <c r="H2236">
        <v>0</v>
      </c>
      <c r="I2236" t="s">
        <v>2066</v>
      </c>
      <c r="J2236">
        <v>0</v>
      </c>
      <c r="K2236" t="s">
        <v>2066</v>
      </c>
      <c r="L2236">
        <v>0</v>
      </c>
      <c r="M2236" t="s">
        <v>2066</v>
      </c>
      <c r="N2236">
        <v>0</v>
      </c>
      <c r="O2236" t="s">
        <v>24</v>
      </c>
      <c r="P2236">
        <v>0</v>
      </c>
      <c r="Q2236">
        <v>719204</v>
      </c>
      <c r="R2236" t="s">
        <v>971</v>
      </c>
      <c r="S2236" s="1">
        <v>19945</v>
      </c>
      <c r="T2236">
        <v>23.9</v>
      </c>
      <c r="U2236" s="2">
        <v>0</v>
      </c>
      <c r="V2236" s="3">
        <v>0.46</v>
      </c>
      <c r="W2236" s="3">
        <v>0.54</v>
      </c>
      <c r="X2236" t="s">
        <v>2531</v>
      </c>
      <c r="Y2236" t="b">
        <v>0</v>
      </c>
    </row>
    <row r="2237" spans="1:25" x14ac:dyDescent="0.25">
      <c r="A2237" t="s">
        <v>2064</v>
      </c>
      <c r="B2237" t="s">
        <v>2532</v>
      </c>
      <c r="C2237" t="s">
        <v>2066</v>
      </c>
      <c r="D2237">
        <v>1000453</v>
      </c>
      <c r="E2237" t="s">
        <v>2066</v>
      </c>
      <c r="F2237">
        <v>0</v>
      </c>
      <c r="G2237" t="s">
        <v>2066</v>
      </c>
      <c r="H2237">
        <v>0</v>
      </c>
      <c r="I2237" t="s">
        <v>2066</v>
      </c>
      <c r="J2237">
        <v>0</v>
      </c>
      <c r="K2237" t="s">
        <v>2066</v>
      </c>
      <c r="L2237">
        <v>0</v>
      </c>
      <c r="M2237" t="s">
        <v>2066</v>
      </c>
      <c r="N2237">
        <v>0</v>
      </c>
      <c r="O2237" t="s">
        <v>24</v>
      </c>
      <c r="P2237">
        <v>0</v>
      </c>
      <c r="Q2237">
        <v>625950</v>
      </c>
      <c r="R2237" t="s">
        <v>783</v>
      </c>
      <c r="S2237" s="1">
        <v>3648</v>
      </c>
      <c r="T2237">
        <v>20.2</v>
      </c>
      <c r="U2237" s="2">
        <v>0.27</v>
      </c>
      <c r="V2237" s="3">
        <v>0.42</v>
      </c>
      <c r="W2237" s="3">
        <v>0.57999999999999996</v>
      </c>
      <c r="X2237" t="s">
        <v>2532</v>
      </c>
      <c r="Y2237" t="b">
        <v>0</v>
      </c>
    </row>
    <row r="2238" spans="1:25" x14ac:dyDescent="0.25">
      <c r="A2238" t="s">
        <v>2064</v>
      </c>
      <c r="B2238" t="s">
        <v>2533</v>
      </c>
      <c r="C2238" t="s">
        <v>2066</v>
      </c>
      <c r="D2238">
        <v>1000454</v>
      </c>
      <c r="E2238" t="s">
        <v>2066</v>
      </c>
      <c r="F2238">
        <v>0</v>
      </c>
      <c r="G2238" t="s">
        <v>2066</v>
      </c>
      <c r="H2238">
        <v>0</v>
      </c>
      <c r="I2238" t="s">
        <v>2066</v>
      </c>
      <c r="J2238">
        <v>0</v>
      </c>
      <c r="K2238" t="s">
        <v>2066</v>
      </c>
      <c r="L2238">
        <v>0</v>
      </c>
      <c r="M2238" t="s">
        <v>2066</v>
      </c>
      <c r="N2238">
        <v>0</v>
      </c>
      <c r="O2238" t="s">
        <v>24</v>
      </c>
      <c r="P2238">
        <v>0</v>
      </c>
      <c r="Q2238">
        <v>670458</v>
      </c>
      <c r="R2238" t="s">
        <v>1111</v>
      </c>
      <c r="S2238" s="1">
        <v>21015</v>
      </c>
      <c r="T2238">
        <v>40.700000000000003</v>
      </c>
      <c r="U2238" s="2">
        <v>0</v>
      </c>
      <c r="V2238" s="3">
        <v>0.51</v>
      </c>
      <c r="W2238" s="3">
        <v>0.49</v>
      </c>
      <c r="X2238" t="s">
        <v>2533</v>
      </c>
      <c r="Y2238" t="b">
        <v>0</v>
      </c>
    </row>
    <row r="2239" spans="1:25" x14ac:dyDescent="0.25">
      <c r="A2239" t="s">
        <v>2064</v>
      </c>
      <c r="B2239" t="s">
        <v>2534</v>
      </c>
      <c r="C2239" t="s">
        <v>2066</v>
      </c>
      <c r="D2239">
        <v>1000455</v>
      </c>
      <c r="E2239" t="s">
        <v>2066</v>
      </c>
      <c r="F2239">
        <v>0</v>
      </c>
      <c r="G2239" t="s">
        <v>2066</v>
      </c>
      <c r="H2239">
        <v>0</v>
      </c>
      <c r="I2239" t="s">
        <v>2066</v>
      </c>
      <c r="J2239">
        <v>0</v>
      </c>
      <c r="K2239" t="s">
        <v>2066</v>
      </c>
      <c r="L2239">
        <v>0</v>
      </c>
      <c r="M2239" t="s">
        <v>2066</v>
      </c>
      <c r="N2239">
        <v>0</v>
      </c>
      <c r="O2239" t="s">
        <v>24</v>
      </c>
      <c r="P2239">
        <v>0</v>
      </c>
      <c r="Q2239">
        <v>725978</v>
      </c>
      <c r="R2239" t="s">
        <v>565</v>
      </c>
      <c r="S2239" s="1">
        <v>2971</v>
      </c>
      <c r="T2239">
        <v>10.6</v>
      </c>
      <c r="U2239" s="2">
        <v>0</v>
      </c>
      <c r="V2239" s="3">
        <v>0.46</v>
      </c>
      <c r="W2239" s="3">
        <v>0.54</v>
      </c>
      <c r="X2239" t="s">
        <v>2534</v>
      </c>
      <c r="Y2239" t="b">
        <v>0</v>
      </c>
    </row>
    <row r="2240" spans="1:25" x14ac:dyDescent="0.25">
      <c r="A2240" t="s">
        <v>2064</v>
      </c>
      <c r="B2240" t="s">
        <v>2535</v>
      </c>
      <c r="C2240" t="s">
        <v>2066</v>
      </c>
      <c r="D2240">
        <v>1000456</v>
      </c>
      <c r="E2240" t="s">
        <v>2066</v>
      </c>
      <c r="F2240">
        <v>0</v>
      </c>
      <c r="G2240" t="s">
        <v>2066</v>
      </c>
      <c r="H2240">
        <v>0</v>
      </c>
      <c r="I2240" t="s">
        <v>2066</v>
      </c>
      <c r="J2240">
        <v>0</v>
      </c>
      <c r="K2240" t="s">
        <v>2066</v>
      </c>
      <c r="L2240">
        <v>0</v>
      </c>
      <c r="M2240" t="s">
        <v>2066</v>
      </c>
      <c r="N2240">
        <v>0</v>
      </c>
      <c r="O2240" t="s">
        <v>24</v>
      </c>
      <c r="P2240">
        <v>0</v>
      </c>
      <c r="Q2240">
        <v>720378</v>
      </c>
      <c r="R2240" t="s">
        <v>1072</v>
      </c>
      <c r="S2240" s="1">
        <v>16565</v>
      </c>
      <c r="T2240">
        <v>19.899999999999999</v>
      </c>
      <c r="U2240" s="2">
        <v>0</v>
      </c>
      <c r="V2240" s="3">
        <v>0.61</v>
      </c>
      <c r="W2240" s="3">
        <v>0.39</v>
      </c>
      <c r="X2240" t="s">
        <v>2535</v>
      </c>
      <c r="Y2240" t="b">
        <v>0</v>
      </c>
    </row>
    <row r="2241" spans="1:25" x14ac:dyDescent="0.25">
      <c r="A2241" t="s">
        <v>2064</v>
      </c>
      <c r="B2241" t="s">
        <v>2536</v>
      </c>
      <c r="C2241" t="s">
        <v>2066</v>
      </c>
      <c r="D2241">
        <v>1000457</v>
      </c>
      <c r="E2241" t="s">
        <v>2066</v>
      </c>
      <c r="F2241">
        <v>0</v>
      </c>
      <c r="G2241" t="s">
        <v>2066</v>
      </c>
      <c r="H2241">
        <v>0</v>
      </c>
      <c r="I2241" t="s">
        <v>2066</v>
      </c>
      <c r="J2241">
        <v>0</v>
      </c>
      <c r="K2241" t="s">
        <v>2066</v>
      </c>
      <c r="L2241">
        <v>0</v>
      </c>
      <c r="M2241" t="s">
        <v>2066</v>
      </c>
      <c r="N2241">
        <v>0</v>
      </c>
      <c r="O2241" t="s">
        <v>24</v>
      </c>
      <c r="P2241">
        <v>0</v>
      </c>
      <c r="Q2241">
        <v>718986</v>
      </c>
      <c r="R2241" t="s">
        <v>746</v>
      </c>
      <c r="S2241" s="1">
        <v>25105</v>
      </c>
      <c r="T2241">
        <v>17.600000000000001</v>
      </c>
      <c r="U2241" s="2">
        <v>0.05</v>
      </c>
      <c r="V2241" s="3">
        <v>0.49</v>
      </c>
      <c r="W2241" s="3">
        <v>0.51</v>
      </c>
      <c r="X2241" t="s">
        <v>2536</v>
      </c>
      <c r="Y2241" t="b">
        <v>0</v>
      </c>
    </row>
    <row r="2242" spans="1:25" x14ac:dyDescent="0.25">
      <c r="A2242" t="s">
        <v>2064</v>
      </c>
      <c r="B2242" t="s">
        <v>2537</v>
      </c>
      <c r="C2242" t="s">
        <v>2066</v>
      </c>
      <c r="D2242">
        <v>1000458</v>
      </c>
      <c r="E2242" t="s">
        <v>2066</v>
      </c>
      <c r="F2242">
        <v>0</v>
      </c>
      <c r="G2242" t="s">
        <v>2066</v>
      </c>
      <c r="H2242">
        <v>0</v>
      </c>
      <c r="I2242" t="s">
        <v>2066</v>
      </c>
      <c r="J2242">
        <v>0</v>
      </c>
      <c r="K2242" t="s">
        <v>2066</v>
      </c>
      <c r="L2242">
        <v>0</v>
      </c>
      <c r="M2242" t="s">
        <v>2066</v>
      </c>
      <c r="N2242">
        <v>0</v>
      </c>
      <c r="O2242" t="s">
        <v>24</v>
      </c>
      <c r="P2242">
        <v>0</v>
      </c>
      <c r="Q2242">
        <v>643334</v>
      </c>
      <c r="R2242" t="s">
        <v>296</v>
      </c>
      <c r="S2242" s="1">
        <v>3123</v>
      </c>
      <c r="T2242">
        <v>8.9</v>
      </c>
      <c r="U2242" s="2">
        <v>0</v>
      </c>
      <c r="V2242" s="3">
        <v>0.48</v>
      </c>
      <c r="W2242" s="3">
        <v>0.52</v>
      </c>
      <c r="X2242" t="s">
        <v>2537</v>
      </c>
      <c r="Y2242" t="b">
        <v>0</v>
      </c>
    </row>
    <row r="2243" spans="1:25" x14ac:dyDescent="0.25">
      <c r="A2243" t="s">
        <v>2064</v>
      </c>
      <c r="B2243" t="s">
        <v>2538</v>
      </c>
      <c r="C2243" t="s">
        <v>2066</v>
      </c>
      <c r="D2243">
        <v>1000459</v>
      </c>
      <c r="E2243" t="s">
        <v>2066</v>
      </c>
      <c r="F2243">
        <v>0</v>
      </c>
      <c r="G2243" t="s">
        <v>2066</v>
      </c>
      <c r="H2243">
        <v>0</v>
      </c>
      <c r="I2243" t="s">
        <v>2066</v>
      </c>
      <c r="J2243">
        <v>0</v>
      </c>
      <c r="K2243" t="s">
        <v>2066</v>
      </c>
      <c r="L2243">
        <v>0</v>
      </c>
      <c r="M2243" t="s">
        <v>2066</v>
      </c>
      <c r="N2243">
        <v>0</v>
      </c>
      <c r="O2243" t="s">
        <v>24</v>
      </c>
      <c r="P2243">
        <v>0</v>
      </c>
      <c r="Q2243">
        <v>715258</v>
      </c>
      <c r="R2243" t="s">
        <v>296</v>
      </c>
      <c r="S2243" s="1">
        <v>3868</v>
      </c>
      <c r="T2243">
        <v>11.5</v>
      </c>
      <c r="U2243" s="2">
        <v>0</v>
      </c>
      <c r="V2243" s="3">
        <v>0.35</v>
      </c>
      <c r="W2243" s="3">
        <v>0.65</v>
      </c>
      <c r="X2243" t="s">
        <v>2538</v>
      </c>
      <c r="Y2243" t="b">
        <v>0</v>
      </c>
    </row>
    <row r="2244" spans="1:25" x14ac:dyDescent="0.25">
      <c r="A2244" t="s">
        <v>2064</v>
      </c>
      <c r="B2244" t="s">
        <v>2539</v>
      </c>
      <c r="C2244" t="s">
        <v>2066</v>
      </c>
      <c r="D2244">
        <v>1000460</v>
      </c>
      <c r="E2244" t="s">
        <v>2066</v>
      </c>
      <c r="F2244">
        <v>0</v>
      </c>
      <c r="G2244" t="s">
        <v>2066</v>
      </c>
      <c r="H2244">
        <v>0</v>
      </c>
      <c r="I2244" t="s">
        <v>2066</v>
      </c>
      <c r="J2244">
        <v>0</v>
      </c>
      <c r="K2244" t="s">
        <v>2066</v>
      </c>
      <c r="L2244">
        <v>0</v>
      </c>
      <c r="M2244" t="s">
        <v>2066</v>
      </c>
      <c r="N2244">
        <v>0</v>
      </c>
      <c r="O2244" t="s">
        <v>24</v>
      </c>
      <c r="P2244">
        <v>0</v>
      </c>
      <c r="Q2244">
        <v>702782</v>
      </c>
      <c r="R2244" t="s">
        <v>565</v>
      </c>
      <c r="S2244" s="1">
        <v>4390</v>
      </c>
      <c r="T2244">
        <v>31.1</v>
      </c>
      <c r="U2244" s="2">
        <v>0</v>
      </c>
      <c r="V2244" s="3">
        <v>0.25</v>
      </c>
      <c r="W2244" s="3">
        <v>0.75</v>
      </c>
      <c r="X2244" t="s">
        <v>2539</v>
      </c>
      <c r="Y2244" t="b">
        <v>0</v>
      </c>
    </row>
    <row r="2245" spans="1:25" x14ac:dyDescent="0.25">
      <c r="A2245" t="s">
        <v>2064</v>
      </c>
      <c r="B2245" t="s">
        <v>2540</v>
      </c>
      <c r="C2245" t="s">
        <v>2066</v>
      </c>
      <c r="D2245">
        <v>1000461</v>
      </c>
      <c r="E2245" t="s">
        <v>2066</v>
      </c>
      <c r="F2245">
        <v>0</v>
      </c>
      <c r="G2245" t="s">
        <v>2066</v>
      </c>
      <c r="H2245">
        <v>0</v>
      </c>
      <c r="I2245" t="s">
        <v>2066</v>
      </c>
      <c r="J2245">
        <v>0</v>
      </c>
      <c r="K2245" t="s">
        <v>2066</v>
      </c>
      <c r="L2245">
        <v>0</v>
      </c>
      <c r="M2245" t="s">
        <v>2066</v>
      </c>
      <c r="N2245">
        <v>0</v>
      </c>
      <c r="O2245" t="s">
        <v>24</v>
      </c>
      <c r="P2245">
        <v>0</v>
      </c>
      <c r="Q2245">
        <v>688780</v>
      </c>
      <c r="R2245" t="s">
        <v>596</v>
      </c>
      <c r="S2245" s="1">
        <v>1834</v>
      </c>
      <c r="T2245">
        <v>20.5</v>
      </c>
      <c r="U2245" s="2">
        <v>0.2</v>
      </c>
      <c r="V2245" s="3">
        <v>0.54</v>
      </c>
      <c r="W2245" s="3">
        <v>0.46</v>
      </c>
      <c r="X2245" t="s">
        <v>2540</v>
      </c>
      <c r="Y2245" t="b">
        <v>0</v>
      </c>
    </row>
    <row r="2246" spans="1:25" x14ac:dyDescent="0.25">
      <c r="A2246" t="s">
        <v>2064</v>
      </c>
      <c r="B2246" t="s">
        <v>2541</v>
      </c>
      <c r="C2246" t="s">
        <v>2066</v>
      </c>
      <c r="D2246">
        <v>1000462</v>
      </c>
      <c r="E2246" t="s">
        <v>2066</v>
      </c>
      <c r="F2246">
        <v>0</v>
      </c>
      <c r="G2246" t="s">
        <v>2066</v>
      </c>
      <c r="H2246">
        <v>0</v>
      </c>
      <c r="I2246" t="s">
        <v>2066</v>
      </c>
      <c r="J2246">
        <v>0</v>
      </c>
      <c r="K2246" t="s">
        <v>2066</v>
      </c>
      <c r="L2246">
        <v>0</v>
      </c>
      <c r="M2246" t="s">
        <v>2066</v>
      </c>
      <c r="N2246">
        <v>0</v>
      </c>
      <c r="O2246" t="s">
        <v>24</v>
      </c>
      <c r="P2246">
        <v>0</v>
      </c>
      <c r="Q2246">
        <v>710805</v>
      </c>
      <c r="R2246" t="s">
        <v>1142</v>
      </c>
      <c r="S2246" s="1">
        <v>20247</v>
      </c>
      <c r="T2246">
        <v>33.9</v>
      </c>
      <c r="U2246" s="2">
        <v>0</v>
      </c>
      <c r="V2246" s="3">
        <v>1</v>
      </c>
      <c r="W2246" s="3">
        <v>0</v>
      </c>
      <c r="X2246" t="s">
        <v>2541</v>
      </c>
      <c r="Y2246" t="b">
        <v>0</v>
      </c>
    </row>
    <row r="2247" spans="1:25" x14ac:dyDescent="0.25">
      <c r="A2247" t="s">
        <v>2064</v>
      </c>
      <c r="B2247" t="s">
        <v>2542</v>
      </c>
      <c r="C2247" t="s">
        <v>2066</v>
      </c>
      <c r="D2247">
        <v>1000463</v>
      </c>
      <c r="E2247" t="s">
        <v>2066</v>
      </c>
      <c r="F2247">
        <v>0</v>
      </c>
      <c r="G2247" t="s">
        <v>2066</v>
      </c>
      <c r="H2247">
        <v>0</v>
      </c>
      <c r="I2247" t="s">
        <v>2066</v>
      </c>
      <c r="J2247">
        <v>0</v>
      </c>
      <c r="K2247" t="s">
        <v>2066</v>
      </c>
      <c r="L2247">
        <v>0</v>
      </c>
      <c r="M2247" t="s">
        <v>2066</v>
      </c>
      <c r="N2247">
        <v>0</v>
      </c>
      <c r="O2247" t="s">
        <v>24</v>
      </c>
      <c r="P2247">
        <v>0</v>
      </c>
      <c r="Q2247">
        <v>725964</v>
      </c>
      <c r="R2247" t="s">
        <v>1142</v>
      </c>
      <c r="S2247" s="1">
        <v>27047</v>
      </c>
      <c r="T2247">
        <v>33.6</v>
      </c>
      <c r="U2247" s="2">
        <v>0</v>
      </c>
      <c r="V2247" s="3">
        <v>0.62</v>
      </c>
      <c r="W2247" s="3">
        <v>0.38</v>
      </c>
      <c r="X2247" t="s">
        <v>2542</v>
      </c>
      <c r="Y2247" t="b">
        <v>0</v>
      </c>
    </row>
    <row r="2248" spans="1:25" x14ac:dyDescent="0.25">
      <c r="A2248" t="s">
        <v>2064</v>
      </c>
      <c r="B2248" t="s">
        <v>2543</v>
      </c>
      <c r="C2248" t="s">
        <v>2066</v>
      </c>
      <c r="D2248">
        <v>1000465</v>
      </c>
      <c r="E2248" t="s">
        <v>2066</v>
      </c>
      <c r="F2248">
        <v>0</v>
      </c>
      <c r="G2248" t="s">
        <v>2066</v>
      </c>
      <c r="H2248">
        <v>0</v>
      </c>
      <c r="I2248" t="s">
        <v>2066</v>
      </c>
      <c r="J2248">
        <v>0</v>
      </c>
      <c r="K2248" t="s">
        <v>2066</v>
      </c>
      <c r="L2248">
        <v>0</v>
      </c>
      <c r="M2248" t="s">
        <v>2066</v>
      </c>
      <c r="N2248">
        <v>0</v>
      </c>
      <c r="O2248" t="s">
        <v>24</v>
      </c>
      <c r="P2248">
        <v>0</v>
      </c>
      <c r="Q2248">
        <v>587958</v>
      </c>
      <c r="R2248" t="s">
        <v>809</v>
      </c>
      <c r="S2248" s="1">
        <v>11670</v>
      </c>
      <c r="T2248">
        <v>17</v>
      </c>
      <c r="U2248" s="2">
        <v>0.01</v>
      </c>
      <c r="V2248" s="3">
        <v>0.6</v>
      </c>
      <c r="W2248" s="3">
        <v>0.4</v>
      </c>
      <c r="X2248" t="s">
        <v>2543</v>
      </c>
      <c r="Y2248" t="b">
        <v>0</v>
      </c>
    </row>
    <row r="2249" spans="1:25" x14ac:dyDescent="0.25">
      <c r="A2249" t="s">
        <v>2064</v>
      </c>
      <c r="B2249" t="s">
        <v>2544</v>
      </c>
      <c r="C2249" t="s">
        <v>2066</v>
      </c>
      <c r="D2249">
        <v>1000466</v>
      </c>
      <c r="E2249" t="s">
        <v>2066</v>
      </c>
      <c r="F2249">
        <v>0</v>
      </c>
      <c r="G2249" t="s">
        <v>2066</v>
      </c>
      <c r="H2249">
        <v>0</v>
      </c>
      <c r="I2249" t="s">
        <v>2066</v>
      </c>
      <c r="J2249">
        <v>0</v>
      </c>
      <c r="K2249" t="s">
        <v>2066</v>
      </c>
      <c r="L2249">
        <v>0</v>
      </c>
      <c r="M2249" t="s">
        <v>2066</v>
      </c>
      <c r="N2249">
        <v>0</v>
      </c>
      <c r="O2249" t="s">
        <v>24</v>
      </c>
      <c r="P2249">
        <v>0</v>
      </c>
      <c r="Q2249">
        <v>623235</v>
      </c>
      <c r="R2249" t="s">
        <v>156</v>
      </c>
      <c r="S2249" s="1">
        <v>5901</v>
      </c>
      <c r="T2249">
        <v>10.8</v>
      </c>
      <c r="U2249" s="2">
        <v>0.09</v>
      </c>
      <c r="V2249" s="3">
        <v>0.54</v>
      </c>
      <c r="W2249" s="3">
        <v>0.46</v>
      </c>
      <c r="X2249" t="s">
        <v>2544</v>
      </c>
      <c r="Y2249" t="b">
        <v>1</v>
      </c>
    </row>
    <row r="2250" spans="1:25" x14ac:dyDescent="0.25">
      <c r="A2250" t="s">
        <v>2064</v>
      </c>
      <c r="B2250" t="s">
        <v>2545</v>
      </c>
      <c r="C2250" t="s">
        <v>2066</v>
      </c>
      <c r="D2250">
        <v>1000467</v>
      </c>
      <c r="E2250" t="s">
        <v>2066</v>
      </c>
      <c r="F2250">
        <v>0</v>
      </c>
      <c r="G2250" t="s">
        <v>2066</v>
      </c>
      <c r="H2250">
        <v>0</v>
      </c>
      <c r="I2250" t="s">
        <v>2066</v>
      </c>
      <c r="J2250">
        <v>0</v>
      </c>
      <c r="K2250" t="s">
        <v>2066</v>
      </c>
      <c r="L2250">
        <v>0</v>
      </c>
      <c r="M2250" t="s">
        <v>2066</v>
      </c>
      <c r="N2250">
        <v>0</v>
      </c>
      <c r="O2250" t="s">
        <v>24</v>
      </c>
      <c r="P2250">
        <v>0</v>
      </c>
      <c r="Q2250">
        <v>131477</v>
      </c>
      <c r="R2250" t="s">
        <v>156</v>
      </c>
      <c r="S2250" s="1">
        <v>5930</v>
      </c>
      <c r="T2250">
        <v>6.4</v>
      </c>
      <c r="U2250" s="2">
        <v>0.09</v>
      </c>
      <c r="V2250" s="3">
        <v>0.74</v>
      </c>
      <c r="W2250" s="3">
        <v>0.26</v>
      </c>
      <c r="X2250" t="s">
        <v>2545</v>
      </c>
      <c r="Y2250" t="b">
        <v>1</v>
      </c>
    </row>
    <row r="2251" spans="1:25" x14ac:dyDescent="0.25">
      <c r="A2251" t="s">
        <v>2064</v>
      </c>
      <c r="B2251" t="s">
        <v>2546</v>
      </c>
      <c r="C2251" t="s">
        <v>2066</v>
      </c>
      <c r="D2251">
        <v>1000468</v>
      </c>
      <c r="E2251" t="s">
        <v>2066</v>
      </c>
      <c r="F2251">
        <v>0</v>
      </c>
      <c r="G2251" t="s">
        <v>2066</v>
      </c>
      <c r="H2251">
        <v>0</v>
      </c>
      <c r="I2251" t="s">
        <v>2066</v>
      </c>
      <c r="J2251">
        <v>0</v>
      </c>
      <c r="K2251" t="s">
        <v>2066</v>
      </c>
      <c r="L2251">
        <v>0</v>
      </c>
      <c r="M2251" t="s">
        <v>2066</v>
      </c>
      <c r="N2251">
        <v>0</v>
      </c>
      <c r="O2251" t="s">
        <v>24</v>
      </c>
      <c r="P2251">
        <v>0</v>
      </c>
      <c r="Q2251">
        <v>624105</v>
      </c>
      <c r="R2251" t="s">
        <v>156</v>
      </c>
      <c r="S2251" s="1">
        <v>4398</v>
      </c>
      <c r="T2251">
        <v>20.3</v>
      </c>
      <c r="U2251" s="2">
        <v>0.06</v>
      </c>
      <c r="V2251" s="3">
        <v>0.21</v>
      </c>
      <c r="W2251" s="3">
        <v>0.79</v>
      </c>
      <c r="X2251" t="s">
        <v>2546</v>
      </c>
      <c r="Y2251" t="b">
        <v>1</v>
      </c>
    </row>
    <row r="2252" spans="1:25" x14ac:dyDescent="0.25">
      <c r="A2252" t="s">
        <v>2064</v>
      </c>
      <c r="B2252" t="s">
        <v>2547</v>
      </c>
      <c r="C2252" t="s">
        <v>2066</v>
      </c>
      <c r="D2252">
        <v>1000469</v>
      </c>
      <c r="E2252" t="s">
        <v>2066</v>
      </c>
      <c r="F2252">
        <v>0</v>
      </c>
      <c r="G2252" t="s">
        <v>2066</v>
      </c>
      <c r="H2252">
        <v>0</v>
      </c>
      <c r="I2252" t="s">
        <v>2066</v>
      </c>
      <c r="J2252">
        <v>0</v>
      </c>
      <c r="K2252" t="s">
        <v>2066</v>
      </c>
      <c r="L2252">
        <v>0</v>
      </c>
      <c r="M2252" t="s">
        <v>2066</v>
      </c>
      <c r="N2252">
        <v>0</v>
      </c>
      <c r="O2252" t="s">
        <v>24</v>
      </c>
      <c r="P2252">
        <v>0</v>
      </c>
      <c r="Q2252">
        <v>670446</v>
      </c>
      <c r="R2252" t="s">
        <v>1983</v>
      </c>
      <c r="S2252" s="1">
        <v>9412</v>
      </c>
      <c r="T2252">
        <v>8.9</v>
      </c>
      <c r="U2252" s="2">
        <v>0.14000000000000001</v>
      </c>
      <c r="V2252" s="3">
        <v>0.62</v>
      </c>
      <c r="W2252" s="3">
        <v>0.38</v>
      </c>
      <c r="X2252" t="s">
        <v>2547</v>
      </c>
      <c r="Y2252" t="b">
        <v>0</v>
      </c>
    </row>
    <row r="2253" spans="1:25" x14ac:dyDescent="0.25">
      <c r="A2253" t="s">
        <v>2064</v>
      </c>
      <c r="B2253" t="s">
        <v>2548</v>
      </c>
      <c r="C2253" t="s">
        <v>2066</v>
      </c>
      <c r="D2253">
        <v>1000470</v>
      </c>
      <c r="E2253" t="s">
        <v>2066</v>
      </c>
      <c r="F2253">
        <v>0</v>
      </c>
      <c r="G2253" t="s">
        <v>2066</v>
      </c>
      <c r="H2253">
        <v>0</v>
      </c>
      <c r="I2253" t="s">
        <v>2066</v>
      </c>
      <c r="J2253">
        <v>0</v>
      </c>
      <c r="K2253" t="s">
        <v>2066</v>
      </c>
      <c r="L2253">
        <v>0</v>
      </c>
      <c r="M2253" t="s">
        <v>2066</v>
      </c>
      <c r="N2253">
        <v>0</v>
      </c>
      <c r="O2253" t="s">
        <v>24</v>
      </c>
      <c r="P2253">
        <v>0</v>
      </c>
      <c r="Q2253">
        <v>705677</v>
      </c>
      <c r="R2253" t="s">
        <v>727</v>
      </c>
      <c r="S2253" s="1">
        <v>4450</v>
      </c>
      <c r="T2253">
        <v>15.2</v>
      </c>
      <c r="U2253" s="2">
        <v>0</v>
      </c>
      <c r="V2253" s="3">
        <v>0.62</v>
      </c>
      <c r="W2253" s="3">
        <v>0.38</v>
      </c>
      <c r="X2253" t="s">
        <v>2548</v>
      </c>
      <c r="Y2253" t="b">
        <v>0</v>
      </c>
    </row>
    <row r="2254" spans="1:25" x14ac:dyDescent="0.25">
      <c r="A2254" t="s">
        <v>2064</v>
      </c>
      <c r="B2254" t="s">
        <v>2549</v>
      </c>
      <c r="C2254" t="s">
        <v>2066</v>
      </c>
      <c r="D2254">
        <v>1000471</v>
      </c>
      <c r="E2254" t="s">
        <v>2066</v>
      </c>
      <c r="F2254">
        <v>0</v>
      </c>
      <c r="G2254" t="s">
        <v>2066</v>
      </c>
      <c r="H2254">
        <v>0</v>
      </c>
      <c r="I2254" t="s">
        <v>2066</v>
      </c>
      <c r="J2254">
        <v>0</v>
      </c>
      <c r="K2254" t="s">
        <v>2066</v>
      </c>
      <c r="L2254">
        <v>0</v>
      </c>
      <c r="M2254" t="s">
        <v>2066</v>
      </c>
      <c r="N2254">
        <v>0</v>
      </c>
      <c r="O2254" t="s">
        <v>24</v>
      </c>
      <c r="P2254">
        <v>0</v>
      </c>
      <c r="Q2254">
        <v>701563</v>
      </c>
      <c r="R2254" t="s">
        <v>971</v>
      </c>
      <c r="S2254" s="1">
        <v>21043</v>
      </c>
      <c r="T2254">
        <v>29.4</v>
      </c>
      <c r="U2254" s="2">
        <v>0.01</v>
      </c>
      <c r="V2254" s="3">
        <v>0.49</v>
      </c>
      <c r="W2254" s="3">
        <v>0.51</v>
      </c>
      <c r="X2254" t="s">
        <v>2549</v>
      </c>
      <c r="Y2254" t="b">
        <v>0</v>
      </c>
    </row>
    <row r="2255" spans="1:25" x14ac:dyDescent="0.25">
      <c r="A2255" t="s">
        <v>2064</v>
      </c>
      <c r="B2255" t="s">
        <v>2550</v>
      </c>
      <c r="C2255" t="s">
        <v>2066</v>
      </c>
      <c r="D2255">
        <v>1000472</v>
      </c>
      <c r="E2255" t="s">
        <v>2066</v>
      </c>
      <c r="F2255">
        <v>0</v>
      </c>
      <c r="G2255" t="s">
        <v>2066</v>
      </c>
      <c r="H2255">
        <v>0</v>
      </c>
      <c r="I2255" t="s">
        <v>2066</v>
      </c>
      <c r="J2255">
        <v>0</v>
      </c>
      <c r="K2255" t="s">
        <v>2066</v>
      </c>
      <c r="L2255">
        <v>0</v>
      </c>
      <c r="M2255" t="s">
        <v>2066</v>
      </c>
      <c r="N2255">
        <v>0</v>
      </c>
      <c r="O2255" t="s">
        <v>24</v>
      </c>
      <c r="P2255">
        <v>0</v>
      </c>
      <c r="Q2255">
        <v>610143</v>
      </c>
      <c r="R2255" t="s">
        <v>65</v>
      </c>
      <c r="S2255" s="1">
        <v>8662</v>
      </c>
      <c r="T2255">
        <v>24.8</v>
      </c>
      <c r="U2255" s="2">
        <v>0</v>
      </c>
      <c r="V2255" s="3">
        <v>1</v>
      </c>
      <c r="W2255" s="3">
        <v>0</v>
      </c>
      <c r="X2255" t="s">
        <v>2550</v>
      </c>
      <c r="Y2255" t="b">
        <v>0</v>
      </c>
    </row>
    <row r="2256" spans="1:25" x14ac:dyDescent="0.25">
      <c r="A2256" t="s">
        <v>2064</v>
      </c>
      <c r="B2256" t="s">
        <v>2551</v>
      </c>
      <c r="C2256" t="s">
        <v>2066</v>
      </c>
      <c r="D2256">
        <v>1000473</v>
      </c>
      <c r="E2256" t="s">
        <v>2066</v>
      </c>
      <c r="F2256">
        <v>0</v>
      </c>
      <c r="G2256" t="s">
        <v>2066</v>
      </c>
      <c r="H2256">
        <v>0</v>
      </c>
      <c r="I2256" t="s">
        <v>2066</v>
      </c>
      <c r="J2256">
        <v>0</v>
      </c>
      <c r="K2256" t="s">
        <v>2066</v>
      </c>
      <c r="L2256">
        <v>0</v>
      </c>
      <c r="M2256" t="s">
        <v>2066</v>
      </c>
      <c r="N2256">
        <v>0</v>
      </c>
      <c r="O2256" t="s">
        <v>24</v>
      </c>
      <c r="P2256">
        <v>0</v>
      </c>
      <c r="Q2256">
        <v>710710</v>
      </c>
      <c r="R2256" t="s">
        <v>1640</v>
      </c>
      <c r="S2256" s="1">
        <v>8057</v>
      </c>
      <c r="T2256">
        <v>44.5</v>
      </c>
      <c r="U2256" s="2">
        <v>0.01</v>
      </c>
      <c r="V2256" s="3">
        <v>0.45</v>
      </c>
      <c r="W2256" s="3">
        <v>0.55000000000000004</v>
      </c>
      <c r="X2256" t="s">
        <v>2551</v>
      </c>
      <c r="Y2256" t="b">
        <v>0</v>
      </c>
    </row>
    <row r="2257" spans="1:25" x14ac:dyDescent="0.25">
      <c r="A2257" t="s">
        <v>2064</v>
      </c>
      <c r="B2257" t="s">
        <v>2552</v>
      </c>
      <c r="C2257" t="s">
        <v>2066</v>
      </c>
      <c r="D2257">
        <v>1000474</v>
      </c>
      <c r="E2257" t="s">
        <v>2066</v>
      </c>
      <c r="F2257">
        <v>0</v>
      </c>
      <c r="G2257" t="s">
        <v>2066</v>
      </c>
      <c r="H2257">
        <v>0</v>
      </c>
      <c r="I2257" t="s">
        <v>2066</v>
      </c>
      <c r="J2257">
        <v>0</v>
      </c>
      <c r="K2257" t="s">
        <v>2066</v>
      </c>
      <c r="L2257">
        <v>0</v>
      </c>
      <c r="M2257" t="s">
        <v>2066</v>
      </c>
      <c r="N2257">
        <v>0</v>
      </c>
      <c r="O2257" t="s">
        <v>24</v>
      </c>
      <c r="P2257">
        <v>0</v>
      </c>
      <c r="Q2257">
        <v>587625</v>
      </c>
      <c r="R2257" t="s">
        <v>65</v>
      </c>
      <c r="S2257" s="1">
        <v>9093</v>
      </c>
      <c r="T2257">
        <v>28.5</v>
      </c>
      <c r="U2257" s="2">
        <v>0.08</v>
      </c>
      <c r="V2257" s="3">
        <v>0.57999999999999996</v>
      </c>
      <c r="W2257" s="3">
        <v>0.42</v>
      </c>
      <c r="X2257" t="s">
        <v>2552</v>
      </c>
      <c r="Y2257" t="b">
        <v>0</v>
      </c>
    </row>
    <row r="2258" spans="1:25" x14ac:dyDescent="0.25">
      <c r="A2258" t="s">
        <v>2064</v>
      </c>
      <c r="B2258" t="s">
        <v>2553</v>
      </c>
      <c r="C2258" t="s">
        <v>2066</v>
      </c>
      <c r="D2258">
        <v>1000475</v>
      </c>
      <c r="E2258" t="s">
        <v>2066</v>
      </c>
      <c r="F2258">
        <v>0</v>
      </c>
      <c r="G2258" t="s">
        <v>2066</v>
      </c>
      <c r="H2258">
        <v>0</v>
      </c>
      <c r="I2258" t="s">
        <v>2066</v>
      </c>
      <c r="J2258">
        <v>0</v>
      </c>
      <c r="K2258" t="s">
        <v>2066</v>
      </c>
      <c r="L2258">
        <v>0</v>
      </c>
      <c r="M2258" t="s">
        <v>2066</v>
      </c>
      <c r="N2258">
        <v>0</v>
      </c>
      <c r="O2258" t="s">
        <v>24</v>
      </c>
      <c r="P2258">
        <v>0</v>
      </c>
      <c r="Q2258">
        <v>699795</v>
      </c>
      <c r="R2258" t="s">
        <v>904</v>
      </c>
      <c r="S2258" s="1">
        <v>226124</v>
      </c>
      <c r="T2258">
        <v>49.6</v>
      </c>
      <c r="U2258" s="2">
        <v>0</v>
      </c>
      <c r="V2258" s="3" t="s">
        <v>2857</v>
      </c>
      <c r="W2258" s="3" t="s">
        <v>2857</v>
      </c>
      <c r="X2258" t="s">
        <v>2553</v>
      </c>
      <c r="Y2258" t="b">
        <v>0</v>
      </c>
    </row>
    <row r="2259" spans="1:25" x14ac:dyDescent="0.25">
      <c r="A2259" t="s">
        <v>2064</v>
      </c>
      <c r="B2259" t="s">
        <v>2554</v>
      </c>
      <c r="C2259" t="s">
        <v>2066</v>
      </c>
      <c r="D2259">
        <v>1000476</v>
      </c>
      <c r="E2259" t="s">
        <v>2066</v>
      </c>
      <c r="F2259">
        <v>0</v>
      </c>
      <c r="G2259" t="s">
        <v>2066</v>
      </c>
      <c r="H2259">
        <v>0</v>
      </c>
      <c r="I2259" t="s">
        <v>2066</v>
      </c>
      <c r="J2259">
        <v>0</v>
      </c>
      <c r="K2259" t="s">
        <v>2066</v>
      </c>
      <c r="L2259">
        <v>0</v>
      </c>
      <c r="M2259" t="s">
        <v>2066</v>
      </c>
      <c r="N2259">
        <v>0</v>
      </c>
      <c r="O2259" t="s">
        <v>24</v>
      </c>
      <c r="P2259">
        <v>0</v>
      </c>
      <c r="Q2259">
        <v>625533</v>
      </c>
      <c r="R2259" t="s">
        <v>2555</v>
      </c>
      <c r="S2259" s="1">
        <v>53043</v>
      </c>
      <c r="T2259">
        <v>9.8000000000000007</v>
      </c>
      <c r="U2259" s="2">
        <v>0.02</v>
      </c>
      <c r="V2259" s="3">
        <v>0.39</v>
      </c>
      <c r="W2259" s="3">
        <v>0.61</v>
      </c>
      <c r="X2259" t="s">
        <v>2554</v>
      </c>
      <c r="Y2259" t="b">
        <v>0</v>
      </c>
    </row>
    <row r="2260" spans="1:25" x14ac:dyDescent="0.25">
      <c r="A2260" t="s">
        <v>2064</v>
      </c>
      <c r="B2260" t="s">
        <v>2556</v>
      </c>
      <c r="C2260" t="s">
        <v>2066</v>
      </c>
      <c r="D2260">
        <v>1000477</v>
      </c>
      <c r="E2260" t="s">
        <v>2066</v>
      </c>
      <c r="F2260">
        <v>0</v>
      </c>
      <c r="G2260" t="s">
        <v>2066</v>
      </c>
      <c r="H2260">
        <v>0</v>
      </c>
      <c r="I2260" t="s">
        <v>2066</v>
      </c>
      <c r="J2260">
        <v>0</v>
      </c>
      <c r="K2260" t="s">
        <v>2066</v>
      </c>
      <c r="L2260">
        <v>0</v>
      </c>
      <c r="M2260" t="s">
        <v>2066</v>
      </c>
      <c r="N2260">
        <v>0</v>
      </c>
      <c r="O2260" t="s">
        <v>24</v>
      </c>
      <c r="P2260">
        <v>0</v>
      </c>
      <c r="Q2260">
        <v>709451</v>
      </c>
      <c r="R2260" t="s">
        <v>1258</v>
      </c>
      <c r="S2260" s="1">
        <v>9455</v>
      </c>
      <c r="T2260">
        <v>16.8</v>
      </c>
      <c r="U2260" s="2">
        <v>0.01</v>
      </c>
      <c r="V2260" s="3">
        <v>0.56999999999999995</v>
      </c>
      <c r="W2260" s="3">
        <v>0.43</v>
      </c>
      <c r="X2260" t="s">
        <v>2556</v>
      </c>
      <c r="Y2260" t="b">
        <v>0</v>
      </c>
    </row>
    <row r="2261" spans="1:25" x14ac:dyDescent="0.25">
      <c r="A2261" t="s">
        <v>2064</v>
      </c>
      <c r="B2261" t="s">
        <v>2557</v>
      </c>
      <c r="C2261" t="s">
        <v>2066</v>
      </c>
      <c r="D2261">
        <v>1000478</v>
      </c>
      <c r="E2261" t="s">
        <v>2066</v>
      </c>
      <c r="F2261">
        <v>0</v>
      </c>
      <c r="G2261" t="s">
        <v>2066</v>
      </c>
      <c r="H2261">
        <v>0</v>
      </c>
      <c r="I2261" t="s">
        <v>2066</v>
      </c>
      <c r="J2261">
        <v>0</v>
      </c>
      <c r="K2261" t="s">
        <v>2066</v>
      </c>
      <c r="L2261">
        <v>0</v>
      </c>
      <c r="M2261" t="s">
        <v>2066</v>
      </c>
      <c r="N2261">
        <v>0</v>
      </c>
      <c r="O2261" t="s">
        <v>24</v>
      </c>
      <c r="P2261">
        <v>0</v>
      </c>
      <c r="Q2261">
        <v>700319</v>
      </c>
      <c r="R2261" t="s">
        <v>2555</v>
      </c>
      <c r="S2261" s="1">
        <v>5104</v>
      </c>
      <c r="T2261">
        <v>5</v>
      </c>
      <c r="U2261" s="2">
        <v>0.01</v>
      </c>
      <c r="V2261" s="3">
        <v>0.55000000000000004</v>
      </c>
      <c r="W2261" s="3">
        <v>0.45</v>
      </c>
      <c r="X2261" t="s">
        <v>2557</v>
      </c>
      <c r="Y2261" t="b">
        <v>0</v>
      </c>
    </row>
    <row r="2262" spans="1:25" x14ac:dyDescent="0.25">
      <c r="A2262" t="s">
        <v>2064</v>
      </c>
      <c r="B2262" t="s">
        <v>2558</v>
      </c>
      <c r="C2262" t="s">
        <v>2066</v>
      </c>
      <c r="D2262">
        <v>1000479</v>
      </c>
      <c r="E2262" t="s">
        <v>2066</v>
      </c>
      <c r="F2262">
        <v>0</v>
      </c>
      <c r="G2262" t="s">
        <v>2066</v>
      </c>
      <c r="H2262">
        <v>0</v>
      </c>
      <c r="I2262" t="s">
        <v>2066</v>
      </c>
      <c r="J2262">
        <v>0</v>
      </c>
      <c r="K2262" t="s">
        <v>2066</v>
      </c>
      <c r="L2262">
        <v>0</v>
      </c>
      <c r="M2262" t="s">
        <v>2066</v>
      </c>
      <c r="N2262">
        <v>0</v>
      </c>
      <c r="O2262" t="s">
        <v>24</v>
      </c>
      <c r="P2262">
        <v>0</v>
      </c>
      <c r="Q2262">
        <v>726080</v>
      </c>
      <c r="R2262" t="s">
        <v>1890</v>
      </c>
      <c r="S2262" s="1">
        <v>2183</v>
      </c>
      <c r="T2262">
        <v>6.3</v>
      </c>
      <c r="U2262" s="2">
        <v>0</v>
      </c>
      <c r="V2262" s="3">
        <v>0.56000000000000005</v>
      </c>
      <c r="W2262" s="3">
        <v>0.44</v>
      </c>
      <c r="X2262" t="s">
        <v>2558</v>
      </c>
      <c r="Y2262" t="b">
        <v>0</v>
      </c>
    </row>
    <row r="2263" spans="1:25" x14ac:dyDescent="0.25">
      <c r="A2263" t="s">
        <v>2064</v>
      </c>
      <c r="B2263" t="s">
        <v>2559</v>
      </c>
      <c r="C2263" t="s">
        <v>2066</v>
      </c>
      <c r="D2263">
        <v>1000480</v>
      </c>
      <c r="E2263" t="s">
        <v>2066</v>
      </c>
      <c r="F2263">
        <v>0</v>
      </c>
      <c r="G2263" t="s">
        <v>2066</v>
      </c>
      <c r="H2263">
        <v>0</v>
      </c>
      <c r="I2263" t="s">
        <v>2066</v>
      </c>
      <c r="J2263">
        <v>0</v>
      </c>
      <c r="K2263" t="s">
        <v>2066</v>
      </c>
      <c r="L2263">
        <v>0</v>
      </c>
      <c r="M2263" t="s">
        <v>2066</v>
      </c>
      <c r="N2263">
        <v>0</v>
      </c>
      <c r="O2263" t="s">
        <v>24</v>
      </c>
      <c r="P2263">
        <v>0</v>
      </c>
      <c r="Q2263">
        <v>609615</v>
      </c>
      <c r="R2263" t="s">
        <v>65</v>
      </c>
      <c r="S2263" s="1">
        <v>3815</v>
      </c>
      <c r="T2263">
        <v>32.1</v>
      </c>
      <c r="U2263" s="2">
        <v>0.1</v>
      </c>
      <c r="V2263" s="3">
        <v>0.24</v>
      </c>
      <c r="W2263" s="3">
        <v>0.76</v>
      </c>
      <c r="X2263" t="s">
        <v>2559</v>
      </c>
      <c r="Y2263" t="b">
        <v>0</v>
      </c>
    </row>
    <row r="2264" spans="1:25" x14ac:dyDescent="0.25">
      <c r="A2264" t="s">
        <v>2064</v>
      </c>
      <c r="B2264" t="s">
        <v>2560</v>
      </c>
      <c r="C2264" t="s">
        <v>2066</v>
      </c>
      <c r="D2264">
        <v>1000481</v>
      </c>
      <c r="E2264" t="s">
        <v>2066</v>
      </c>
      <c r="F2264">
        <v>0</v>
      </c>
      <c r="G2264" t="s">
        <v>2066</v>
      </c>
      <c r="H2264">
        <v>0</v>
      </c>
      <c r="I2264" t="s">
        <v>2066</v>
      </c>
      <c r="J2264">
        <v>0</v>
      </c>
      <c r="K2264" t="s">
        <v>2066</v>
      </c>
      <c r="L2264">
        <v>0</v>
      </c>
      <c r="M2264" t="s">
        <v>2066</v>
      </c>
      <c r="N2264">
        <v>0</v>
      </c>
      <c r="O2264" t="s">
        <v>24</v>
      </c>
      <c r="P2264">
        <v>0</v>
      </c>
      <c r="Q2264">
        <v>715285</v>
      </c>
      <c r="R2264" t="s">
        <v>1685</v>
      </c>
      <c r="S2264" s="1">
        <v>7652</v>
      </c>
      <c r="T2264">
        <v>7.9</v>
      </c>
      <c r="U2264" s="2">
        <v>0.2</v>
      </c>
      <c r="V2264" s="3">
        <v>0.48</v>
      </c>
      <c r="W2264" s="3">
        <v>0.52</v>
      </c>
      <c r="X2264" t="s">
        <v>2560</v>
      </c>
      <c r="Y2264" t="b">
        <v>0</v>
      </c>
    </row>
    <row r="2265" spans="1:25" x14ac:dyDescent="0.25">
      <c r="A2265" t="s">
        <v>2064</v>
      </c>
      <c r="B2265" t="s">
        <v>2561</v>
      </c>
      <c r="C2265" t="s">
        <v>2066</v>
      </c>
      <c r="D2265">
        <v>1000482</v>
      </c>
      <c r="E2265" t="s">
        <v>2066</v>
      </c>
      <c r="F2265">
        <v>0</v>
      </c>
      <c r="G2265" t="s">
        <v>2066</v>
      </c>
      <c r="H2265">
        <v>0</v>
      </c>
      <c r="I2265" t="s">
        <v>2066</v>
      </c>
      <c r="J2265">
        <v>0</v>
      </c>
      <c r="K2265" t="s">
        <v>2066</v>
      </c>
      <c r="L2265">
        <v>0</v>
      </c>
      <c r="M2265" t="s">
        <v>2066</v>
      </c>
      <c r="N2265">
        <v>0</v>
      </c>
      <c r="O2265" t="s">
        <v>24</v>
      </c>
      <c r="P2265">
        <v>0</v>
      </c>
      <c r="Q2265">
        <v>681382</v>
      </c>
      <c r="R2265" t="s">
        <v>727</v>
      </c>
      <c r="S2265" s="1">
        <v>15044</v>
      </c>
      <c r="T2265">
        <v>27.8</v>
      </c>
      <c r="U2265" s="2">
        <v>0</v>
      </c>
      <c r="V2265" s="3">
        <v>0.68</v>
      </c>
      <c r="W2265" s="3">
        <v>0.32</v>
      </c>
      <c r="X2265" t="s">
        <v>2561</v>
      </c>
      <c r="Y2265" t="b">
        <v>0</v>
      </c>
    </row>
    <row r="2266" spans="1:25" x14ac:dyDescent="0.25">
      <c r="A2266" t="s">
        <v>2064</v>
      </c>
      <c r="B2266" t="s">
        <v>2562</v>
      </c>
      <c r="C2266" t="s">
        <v>2066</v>
      </c>
      <c r="D2266">
        <v>1000483</v>
      </c>
      <c r="E2266" t="s">
        <v>2066</v>
      </c>
      <c r="F2266">
        <v>0</v>
      </c>
      <c r="G2266" t="s">
        <v>2066</v>
      </c>
      <c r="H2266">
        <v>0</v>
      </c>
      <c r="I2266" t="s">
        <v>2066</v>
      </c>
      <c r="J2266">
        <v>0</v>
      </c>
      <c r="K2266" t="s">
        <v>2066</v>
      </c>
      <c r="L2266">
        <v>0</v>
      </c>
      <c r="M2266" t="s">
        <v>2066</v>
      </c>
      <c r="N2266">
        <v>0</v>
      </c>
      <c r="O2266" t="s">
        <v>24</v>
      </c>
      <c r="P2266">
        <v>0</v>
      </c>
      <c r="Q2266">
        <v>725762</v>
      </c>
      <c r="R2266" t="s">
        <v>565</v>
      </c>
      <c r="S2266">
        <v>557</v>
      </c>
      <c r="T2266">
        <v>15.9</v>
      </c>
      <c r="U2266" s="2">
        <v>0</v>
      </c>
      <c r="V2266" s="3">
        <v>0.37</v>
      </c>
      <c r="W2266" s="3">
        <v>0.63</v>
      </c>
      <c r="X2266" t="s">
        <v>2562</v>
      </c>
      <c r="Y2266" t="b">
        <v>0</v>
      </c>
    </row>
    <row r="2267" spans="1:25" x14ac:dyDescent="0.25">
      <c r="A2267" t="s">
        <v>2064</v>
      </c>
      <c r="B2267" t="s">
        <v>2563</v>
      </c>
      <c r="C2267" t="s">
        <v>2066</v>
      </c>
      <c r="D2267">
        <v>1000484</v>
      </c>
      <c r="E2267" t="s">
        <v>2066</v>
      </c>
      <c r="F2267">
        <v>0</v>
      </c>
      <c r="G2267" t="s">
        <v>2066</v>
      </c>
      <c r="H2267">
        <v>0</v>
      </c>
      <c r="I2267" t="s">
        <v>2066</v>
      </c>
      <c r="J2267">
        <v>0</v>
      </c>
      <c r="K2267" t="s">
        <v>2066</v>
      </c>
      <c r="L2267">
        <v>0</v>
      </c>
      <c r="M2267" t="s">
        <v>2066</v>
      </c>
      <c r="N2267">
        <v>0</v>
      </c>
      <c r="O2267" t="s">
        <v>24</v>
      </c>
      <c r="P2267">
        <v>0</v>
      </c>
      <c r="Q2267">
        <v>717284</v>
      </c>
      <c r="R2267" t="s">
        <v>2109</v>
      </c>
      <c r="S2267" s="1">
        <v>7886</v>
      </c>
      <c r="T2267">
        <v>20.9</v>
      </c>
      <c r="U2267" s="2">
        <v>0</v>
      </c>
      <c r="V2267" s="3">
        <v>0.12</v>
      </c>
      <c r="W2267" s="3">
        <v>0.88</v>
      </c>
      <c r="X2267" t="s">
        <v>2563</v>
      </c>
      <c r="Y2267" t="b">
        <v>0</v>
      </c>
    </row>
    <row r="2268" spans="1:25" x14ac:dyDescent="0.25">
      <c r="A2268" t="s">
        <v>2064</v>
      </c>
      <c r="B2268" t="s">
        <v>2564</v>
      </c>
      <c r="C2268" t="s">
        <v>2066</v>
      </c>
      <c r="D2268">
        <v>1000485</v>
      </c>
      <c r="E2268" t="s">
        <v>2066</v>
      </c>
      <c r="F2268">
        <v>0</v>
      </c>
      <c r="G2268" t="s">
        <v>2066</v>
      </c>
      <c r="H2268">
        <v>0</v>
      </c>
      <c r="I2268" t="s">
        <v>2066</v>
      </c>
      <c r="J2268">
        <v>0</v>
      </c>
      <c r="K2268" t="s">
        <v>2066</v>
      </c>
      <c r="L2268">
        <v>0</v>
      </c>
      <c r="M2268" t="s">
        <v>2066</v>
      </c>
      <c r="N2268">
        <v>0</v>
      </c>
      <c r="O2268" t="s">
        <v>24</v>
      </c>
      <c r="P2268">
        <v>0</v>
      </c>
      <c r="Q2268">
        <v>719909</v>
      </c>
      <c r="R2268" t="s">
        <v>2109</v>
      </c>
      <c r="S2268" s="1">
        <v>5094</v>
      </c>
      <c r="T2268">
        <v>14.1</v>
      </c>
      <c r="U2268" s="2">
        <v>0</v>
      </c>
      <c r="V2268" s="3">
        <v>0.28000000000000003</v>
      </c>
      <c r="W2268" s="3">
        <v>0.72</v>
      </c>
      <c r="X2268" t="s">
        <v>2564</v>
      </c>
      <c r="Y2268" t="b">
        <v>0</v>
      </c>
    </row>
    <row r="2269" spans="1:25" x14ac:dyDescent="0.25">
      <c r="A2269" t="s">
        <v>2064</v>
      </c>
      <c r="B2269" t="s">
        <v>2565</v>
      </c>
      <c r="C2269" t="s">
        <v>2066</v>
      </c>
      <c r="D2269">
        <v>1000486</v>
      </c>
      <c r="E2269" t="s">
        <v>2066</v>
      </c>
      <c r="F2269">
        <v>0</v>
      </c>
      <c r="G2269" t="s">
        <v>2066</v>
      </c>
      <c r="H2269">
        <v>0</v>
      </c>
      <c r="I2269" t="s">
        <v>2066</v>
      </c>
      <c r="J2269">
        <v>0</v>
      </c>
      <c r="K2269" t="s">
        <v>2066</v>
      </c>
      <c r="L2269">
        <v>0</v>
      </c>
      <c r="M2269" t="s">
        <v>2066</v>
      </c>
      <c r="N2269">
        <v>0</v>
      </c>
      <c r="O2269" t="s">
        <v>24</v>
      </c>
      <c r="P2269">
        <v>0</v>
      </c>
      <c r="Q2269">
        <v>708362</v>
      </c>
      <c r="R2269" t="s">
        <v>2109</v>
      </c>
      <c r="S2269" s="1">
        <v>24148</v>
      </c>
      <c r="T2269">
        <v>25.8</v>
      </c>
      <c r="U2269" s="2">
        <v>0</v>
      </c>
      <c r="V2269" s="3">
        <v>0.54</v>
      </c>
      <c r="W2269" s="3">
        <v>0.46</v>
      </c>
      <c r="X2269" t="s">
        <v>2565</v>
      </c>
      <c r="Y2269" t="b">
        <v>0</v>
      </c>
    </row>
    <row r="2270" spans="1:25" x14ac:dyDescent="0.25">
      <c r="A2270" t="s">
        <v>2064</v>
      </c>
      <c r="B2270" t="s">
        <v>2566</v>
      </c>
      <c r="C2270" t="s">
        <v>2066</v>
      </c>
      <c r="D2270">
        <v>1000487</v>
      </c>
      <c r="E2270" t="s">
        <v>2066</v>
      </c>
      <c r="F2270">
        <v>0</v>
      </c>
      <c r="G2270" t="s">
        <v>2066</v>
      </c>
      <c r="H2270">
        <v>0</v>
      </c>
      <c r="I2270" t="s">
        <v>2066</v>
      </c>
      <c r="J2270">
        <v>0</v>
      </c>
      <c r="K2270" t="s">
        <v>2066</v>
      </c>
      <c r="L2270">
        <v>0</v>
      </c>
      <c r="M2270" t="s">
        <v>2066</v>
      </c>
      <c r="N2270">
        <v>0</v>
      </c>
      <c r="O2270" t="s">
        <v>24</v>
      </c>
      <c r="P2270">
        <v>0</v>
      </c>
      <c r="Q2270">
        <v>622500</v>
      </c>
      <c r="R2270" t="s">
        <v>660</v>
      </c>
      <c r="S2270" s="1">
        <v>3187</v>
      </c>
      <c r="T2270">
        <v>13</v>
      </c>
      <c r="U2270" s="2">
        <v>0.02</v>
      </c>
      <c r="V2270" s="3">
        <v>0.59</v>
      </c>
      <c r="W2270" s="3">
        <v>0.41</v>
      </c>
      <c r="X2270" t="s">
        <v>2566</v>
      </c>
      <c r="Y2270" t="b">
        <v>0</v>
      </c>
    </row>
    <row r="2271" spans="1:25" x14ac:dyDescent="0.25">
      <c r="A2271" t="s">
        <v>2064</v>
      </c>
      <c r="B2271" t="s">
        <v>2567</v>
      </c>
      <c r="C2271" t="s">
        <v>2066</v>
      </c>
      <c r="D2271">
        <v>1000488</v>
      </c>
      <c r="E2271" t="s">
        <v>2066</v>
      </c>
      <c r="F2271">
        <v>0</v>
      </c>
      <c r="G2271" t="s">
        <v>2066</v>
      </c>
      <c r="H2271">
        <v>0</v>
      </c>
      <c r="I2271" t="s">
        <v>2066</v>
      </c>
      <c r="J2271">
        <v>0</v>
      </c>
      <c r="K2271" t="s">
        <v>2066</v>
      </c>
      <c r="L2271">
        <v>0</v>
      </c>
      <c r="M2271" t="s">
        <v>2066</v>
      </c>
      <c r="N2271">
        <v>0</v>
      </c>
      <c r="O2271" t="s">
        <v>24</v>
      </c>
      <c r="P2271">
        <v>0</v>
      </c>
      <c r="Q2271">
        <v>722306</v>
      </c>
      <c r="R2271" t="s">
        <v>942</v>
      </c>
      <c r="S2271" s="1">
        <v>12885</v>
      </c>
      <c r="T2271">
        <v>13.2</v>
      </c>
      <c r="U2271" s="2">
        <v>0.13</v>
      </c>
      <c r="V2271" s="3">
        <v>0.42</v>
      </c>
      <c r="W2271" s="3">
        <v>0.57999999999999996</v>
      </c>
      <c r="X2271" t="s">
        <v>2567</v>
      </c>
      <c r="Y2271" t="b">
        <v>0</v>
      </c>
    </row>
    <row r="2272" spans="1:25" x14ac:dyDescent="0.25">
      <c r="A2272" t="s">
        <v>2064</v>
      </c>
      <c r="B2272" t="s">
        <v>2568</v>
      </c>
      <c r="C2272" t="s">
        <v>2066</v>
      </c>
      <c r="D2272">
        <v>1000489</v>
      </c>
      <c r="E2272" t="s">
        <v>2066</v>
      </c>
      <c r="F2272">
        <v>0</v>
      </c>
      <c r="G2272" t="s">
        <v>2066</v>
      </c>
      <c r="H2272">
        <v>0</v>
      </c>
      <c r="I2272" t="s">
        <v>2066</v>
      </c>
      <c r="J2272">
        <v>0</v>
      </c>
      <c r="K2272" t="s">
        <v>2066</v>
      </c>
      <c r="L2272">
        <v>0</v>
      </c>
      <c r="M2272" t="s">
        <v>2066</v>
      </c>
      <c r="N2272">
        <v>0</v>
      </c>
      <c r="O2272" t="s">
        <v>24</v>
      </c>
      <c r="P2272">
        <v>0</v>
      </c>
      <c r="Q2272">
        <v>625278</v>
      </c>
      <c r="R2272" t="s">
        <v>1244</v>
      </c>
      <c r="S2272" s="1">
        <v>8139</v>
      </c>
      <c r="T2272">
        <v>13.2</v>
      </c>
      <c r="U2272" s="2">
        <v>0.02</v>
      </c>
      <c r="V2272" s="3">
        <v>0.48</v>
      </c>
      <c r="W2272" s="3">
        <v>0.52</v>
      </c>
      <c r="X2272" t="s">
        <v>2568</v>
      </c>
      <c r="Y2272" t="b">
        <v>0</v>
      </c>
    </row>
    <row r="2273" spans="1:25" x14ac:dyDescent="0.25">
      <c r="A2273" t="s">
        <v>2064</v>
      </c>
      <c r="B2273" t="s">
        <v>2569</v>
      </c>
      <c r="C2273" t="s">
        <v>2066</v>
      </c>
      <c r="D2273">
        <v>1000490</v>
      </c>
      <c r="E2273" t="s">
        <v>2066</v>
      </c>
      <c r="F2273">
        <v>0</v>
      </c>
      <c r="G2273" t="s">
        <v>2066</v>
      </c>
      <c r="H2273">
        <v>0</v>
      </c>
      <c r="I2273" t="s">
        <v>2066</v>
      </c>
      <c r="J2273">
        <v>0</v>
      </c>
      <c r="K2273" t="s">
        <v>2066</v>
      </c>
      <c r="L2273">
        <v>0</v>
      </c>
      <c r="M2273" t="s">
        <v>2066</v>
      </c>
      <c r="N2273">
        <v>0</v>
      </c>
      <c r="O2273" t="s">
        <v>24</v>
      </c>
      <c r="P2273">
        <v>0</v>
      </c>
      <c r="Q2273">
        <v>716621</v>
      </c>
      <c r="R2273" t="s">
        <v>565</v>
      </c>
      <c r="S2273" s="1">
        <v>15188</v>
      </c>
      <c r="T2273">
        <v>24</v>
      </c>
      <c r="U2273" s="2">
        <v>0.03</v>
      </c>
      <c r="V2273" s="3">
        <v>0.24</v>
      </c>
      <c r="W2273" s="3">
        <v>0.76</v>
      </c>
      <c r="X2273" t="s">
        <v>2569</v>
      </c>
      <c r="Y2273" t="b">
        <v>0</v>
      </c>
    </row>
    <row r="2274" spans="1:25" x14ac:dyDescent="0.25">
      <c r="A2274" t="s">
        <v>2064</v>
      </c>
      <c r="B2274" t="s">
        <v>2570</v>
      </c>
      <c r="C2274" t="s">
        <v>2066</v>
      </c>
      <c r="D2274">
        <v>1000491</v>
      </c>
      <c r="E2274" t="s">
        <v>2066</v>
      </c>
      <c r="F2274">
        <v>0</v>
      </c>
      <c r="G2274" t="s">
        <v>2066</v>
      </c>
      <c r="H2274">
        <v>0</v>
      </c>
      <c r="I2274" t="s">
        <v>2066</v>
      </c>
      <c r="J2274">
        <v>0</v>
      </c>
      <c r="K2274" t="s">
        <v>2066</v>
      </c>
      <c r="L2274">
        <v>0</v>
      </c>
      <c r="M2274" t="s">
        <v>2066</v>
      </c>
      <c r="N2274">
        <v>0</v>
      </c>
      <c r="O2274" t="s">
        <v>24</v>
      </c>
      <c r="P2274">
        <v>0</v>
      </c>
      <c r="Q2274">
        <v>720910</v>
      </c>
      <c r="R2274" t="s">
        <v>25</v>
      </c>
      <c r="S2274">
        <v>400</v>
      </c>
      <c r="T2274">
        <v>7.3</v>
      </c>
      <c r="U2274" s="2">
        <v>0.41</v>
      </c>
      <c r="V2274" s="3">
        <v>0.5</v>
      </c>
      <c r="W2274" s="3">
        <v>0.5</v>
      </c>
      <c r="X2274" t="s">
        <v>2570</v>
      </c>
      <c r="Y2274" t="b">
        <v>0</v>
      </c>
    </row>
    <row r="2275" spans="1:25" x14ac:dyDescent="0.25">
      <c r="A2275" t="s">
        <v>2064</v>
      </c>
      <c r="B2275" t="s">
        <v>2571</v>
      </c>
      <c r="C2275" t="s">
        <v>2066</v>
      </c>
      <c r="D2275">
        <v>1000492</v>
      </c>
      <c r="E2275" t="s">
        <v>2066</v>
      </c>
      <c r="F2275">
        <v>0</v>
      </c>
      <c r="G2275" t="s">
        <v>2066</v>
      </c>
      <c r="H2275">
        <v>0</v>
      </c>
      <c r="I2275" t="s">
        <v>2066</v>
      </c>
      <c r="J2275">
        <v>0</v>
      </c>
      <c r="K2275" t="s">
        <v>2066</v>
      </c>
      <c r="L2275">
        <v>0</v>
      </c>
      <c r="M2275" t="s">
        <v>2066</v>
      </c>
      <c r="N2275">
        <v>0</v>
      </c>
      <c r="O2275" t="s">
        <v>24</v>
      </c>
      <c r="P2275">
        <v>0</v>
      </c>
      <c r="Q2275">
        <v>720304</v>
      </c>
      <c r="R2275" t="s">
        <v>572</v>
      </c>
      <c r="S2275" s="1">
        <v>5361</v>
      </c>
      <c r="T2275">
        <v>10.1</v>
      </c>
      <c r="U2275" s="2">
        <v>0</v>
      </c>
      <c r="V2275" s="3" t="s">
        <v>2857</v>
      </c>
      <c r="W2275" s="3" t="s">
        <v>2857</v>
      </c>
      <c r="X2275" t="s">
        <v>2571</v>
      </c>
      <c r="Y2275" t="b">
        <v>0</v>
      </c>
    </row>
    <row r="2276" spans="1:25" x14ac:dyDescent="0.25">
      <c r="A2276" t="s">
        <v>2064</v>
      </c>
      <c r="B2276" t="s">
        <v>2572</v>
      </c>
      <c r="C2276" t="s">
        <v>2066</v>
      </c>
      <c r="D2276">
        <v>1000493</v>
      </c>
      <c r="E2276" t="s">
        <v>2066</v>
      </c>
      <c r="F2276">
        <v>0</v>
      </c>
      <c r="G2276" t="s">
        <v>2066</v>
      </c>
      <c r="H2276">
        <v>0</v>
      </c>
      <c r="I2276" t="s">
        <v>2066</v>
      </c>
      <c r="J2276">
        <v>0</v>
      </c>
      <c r="K2276" t="s">
        <v>2066</v>
      </c>
      <c r="L2276">
        <v>0</v>
      </c>
      <c r="M2276" t="s">
        <v>2066</v>
      </c>
      <c r="N2276">
        <v>0</v>
      </c>
      <c r="O2276" t="s">
        <v>24</v>
      </c>
      <c r="P2276">
        <v>0</v>
      </c>
      <c r="Q2276">
        <v>587697</v>
      </c>
      <c r="R2276" t="s">
        <v>572</v>
      </c>
      <c r="S2276" s="1">
        <v>11600</v>
      </c>
      <c r="T2276">
        <v>18.600000000000001</v>
      </c>
      <c r="U2276" s="2">
        <v>0.01</v>
      </c>
      <c r="V2276" s="3">
        <v>0.65</v>
      </c>
      <c r="W2276" s="3">
        <v>0.35</v>
      </c>
      <c r="X2276" t="s">
        <v>2572</v>
      </c>
      <c r="Y2276" t="b">
        <v>0</v>
      </c>
    </row>
    <row r="2277" spans="1:25" x14ac:dyDescent="0.25">
      <c r="A2277" t="s">
        <v>2064</v>
      </c>
      <c r="B2277" t="s">
        <v>2573</v>
      </c>
      <c r="C2277" t="s">
        <v>2066</v>
      </c>
      <c r="D2277">
        <v>1000494</v>
      </c>
      <c r="E2277" t="s">
        <v>2066</v>
      </c>
      <c r="F2277">
        <v>0</v>
      </c>
      <c r="G2277" t="s">
        <v>2066</v>
      </c>
      <c r="H2277">
        <v>0</v>
      </c>
      <c r="I2277" t="s">
        <v>2066</v>
      </c>
      <c r="J2277">
        <v>0</v>
      </c>
      <c r="K2277" t="s">
        <v>2066</v>
      </c>
      <c r="L2277">
        <v>0</v>
      </c>
      <c r="M2277" t="s">
        <v>2066</v>
      </c>
      <c r="N2277">
        <v>0</v>
      </c>
      <c r="O2277" t="s">
        <v>24</v>
      </c>
      <c r="P2277">
        <v>0</v>
      </c>
      <c r="Q2277">
        <v>131817</v>
      </c>
      <c r="R2277" t="s">
        <v>572</v>
      </c>
      <c r="S2277" s="1">
        <v>3923</v>
      </c>
      <c r="T2277">
        <v>9.8000000000000007</v>
      </c>
      <c r="U2277" s="2">
        <v>0</v>
      </c>
      <c r="V2277" s="3">
        <v>0.48</v>
      </c>
      <c r="W2277" s="3">
        <v>0.52</v>
      </c>
      <c r="X2277" t="s">
        <v>2573</v>
      </c>
      <c r="Y2277" t="b">
        <v>0</v>
      </c>
    </row>
    <row r="2278" spans="1:25" x14ac:dyDescent="0.25">
      <c r="A2278" t="s">
        <v>2064</v>
      </c>
      <c r="B2278" t="s">
        <v>2574</v>
      </c>
      <c r="C2278" t="s">
        <v>2066</v>
      </c>
      <c r="D2278">
        <v>1000495</v>
      </c>
      <c r="E2278" t="s">
        <v>2066</v>
      </c>
      <c r="F2278">
        <v>0</v>
      </c>
      <c r="G2278" t="s">
        <v>2066</v>
      </c>
      <c r="H2278">
        <v>0</v>
      </c>
      <c r="I2278" t="s">
        <v>2066</v>
      </c>
      <c r="J2278">
        <v>0</v>
      </c>
      <c r="K2278" t="s">
        <v>2066</v>
      </c>
      <c r="L2278">
        <v>0</v>
      </c>
      <c r="M2278" t="s">
        <v>2066</v>
      </c>
      <c r="N2278">
        <v>0</v>
      </c>
      <c r="O2278" t="s">
        <v>24</v>
      </c>
      <c r="P2278">
        <v>0</v>
      </c>
      <c r="Q2278">
        <v>720192</v>
      </c>
      <c r="R2278" t="s">
        <v>2061</v>
      </c>
      <c r="S2278" s="1">
        <v>5583</v>
      </c>
      <c r="T2278">
        <v>7.3</v>
      </c>
      <c r="U2278" s="2">
        <v>0.02</v>
      </c>
      <c r="V2278" s="3">
        <v>0.27</v>
      </c>
      <c r="W2278" s="3">
        <v>0.73</v>
      </c>
      <c r="X2278" t="s">
        <v>2574</v>
      </c>
      <c r="Y2278" t="b">
        <v>0</v>
      </c>
    </row>
    <row r="2279" spans="1:25" x14ac:dyDescent="0.25">
      <c r="A2279" t="s">
        <v>2064</v>
      </c>
      <c r="B2279" t="s">
        <v>2575</v>
      </c>
      <c r="C2279" t="s">
        <v>2066</v>
      </c>
      <c r="D2279">
        <v>1000496</v>
      </c>
      <c r="E2279" t="s">
        <v>2066</v>
      </c>
      <c r="F2279">
        <v>0</v>
      </c>
      <c r="G2279" t="s">
        <v>2066</v>
      </c>
      <c r="H2279">
        <v>0</v>
      </c>
      <c r="I2279" t="s">
        <v>2066</v>
      </c>
      <c r="J2279">
        <v>0</v>
      </c>
      <c r="K2279" t="s">
        <v>2066</v>
      </c>
      <c r="L2279">
        <v>0</v>
      </c>
      <c r="M2279" t="s">
        <v>2066</v>
      </c>
      <c r="N2279">
        <v>0</v>
      </c>
      <c r="O2279" t="s">
        <v>24</v>
      </c>
      <c r="P2279">
        <v>0</v>
      </c>
      <c r="Q2279">
        <v>625302</v>
      </c>
      <c r="R2279" t="s">
        <v>1890</v>
      </c>
      <c r="S2279" s="1">
        <v>42123</v>
      </c>
      <c r="T2279">
        <v>32.4</v>
      </c>
      <c r="U2279" s="2">
        <v>0.02</v>
      </c>
      <c r="V2279" s="3">
        <v>0.56000000000000005</v>
      </c>
      <c r="W2279" s="3">
        <v>0.44</v>
      </c>
      <c r="X2279" t="s">
        <v>2575</v>
      </c>
      <c r="Y2279" t="b">
        <v>0</v>
      </c>
    </row>
    <row r="2280" spans="1:25" x14ac:dyDescent="0.25">
      <c r="A2280" t="s">
        <v>2064</v>
      </c>
      <c r="B2280" t="s">
        <v>2576</v>
      </c>
      <c r="C2280" t="s">
        <v>2066</v>
      </c>
      <c r="D2280">
        <v>1000497</v>
      </c>
      <c r="E2280" t="s">
        <v>2066</v>
      </c>
      <c r="F2280">
        <v>0</v>
      </c>
      <c r="G2280" t="s">
        <v>2066</v>
      </c>
      <c r="H2280">
        <v>0</v>
      </c>
      <c r="I2280" t="s">
        <v>2066</v>
      </c>
      <c r="J2280">
        <v>0</v>
      </c>
      <c r="K2280" t="s">
        <v>2066</v>
      </c>
      <c r="L2280">
        <v>0</v>
      </c>
      <c r="M2280" t="s">
        <v>2066</v>
      </c>
      <c r="N2280">
        <v>0</v>
      </c>
      <c r="O2280" t="s">
        <v>24</v>
      </c>
      <c r="P2280">
        <v>0</v>
      </c>
      <c r="Q2280">
        <v>726034</v>
      </c>
      <c r="R2280" t="s">
        <v>1142</v>
      </c>
      <c r="S2280">
        <v>200</v>
      </c>
      <c r="T2280">
        <v>12.5</v>
      </c>
      <c r="U2280" s="2">
        <v>0</v>
      </c>
      <c r="V2280" s="3">
        <v>0.66</v>
      </c>
      <c r="W2280" s="3">
        <v>0.34</v>
      </c>
      <c r="X2280" t="s">
        <v>2576</v>
      </c>
      <c r="Y2280" t="b">
        <v>0</v>
      </c>
    </row>
    <row r="2281" spans="1:25" x14ac:dyDescent="0.25">
      <c r="A2281" t="s">
        <v>2064</v>
      </c>
      <c r="B2281" t="s">
        <v>2577</v>
      </c>
      <c r="C2281" t="s">
        <v>2066</v>
      </c>
      <c r="D2281">
        <v>1000498</v>
      </c>
      <c r="E2281" t="s">
        <v>2066</v>
      </c>
      <c r="F2281">
        <v>0</v>
      </c>
      <c r="G2281" t="s">
        <v>2066</v>
      </c>
      <c r="H2281">
        <v>0</v>
      </c>
      <c r="I2281" t="s">
        <v>2066</v>
      </c>
      <c r="J2281">
        <v>0</v>
      </c>
      <c r="K2281" t="s">
        <v>2066</v>
      </c>
      <c r="L2281">
        <v>0</v>
      </c>
      <c r="M2281" t="s">
        <v>2066</v>
      </c>
      <c r="N2281">
        <v>0</v>
      </c>
      <c r="O2281" t="s">
        <v>24</v>
      </c>
      <c r="P2281">
        <v>0</v>
      </c>
      <c r="Q2281">
        <v>701419</v>
      </c>
      <c r="R2281" t="s">
        <v>864</v>
      </c>
      <c r="S2281" s="1">
        <v>5230</v>
      </c>
      <c r="T2281">
        <v>18.2</v>
      </c>
      <c r="U2281" s="2">
        <v>0.1</v>
      </c>
      <c r="V2281" s="3">
        <v>0.57999999999999996</v>
      </c>
      <c r="W2281" s="3">
        <v>0.42</v>
      </c>
      <c r="X2281" t="s">
        <v>2577</v>
      </c>
      <c r="Y2281" t="b">
        <v>0</v>
      </c>
    </row>
    <row r="2282" spans="1:25" x14ac:dyDescent="0.25">
      <c r="A2282" t="s">
        <v>2064</v>
      </c>
      <c r="B2282" t="s">
        <v>2578</v>
      </c>
      <c r="C2282" t="s">
        <v>2066</v>
      </c>
      <c r="D2282">
        <v>1000499</v>
      </c>
      <c r="E2282" t="s">
        <v>2066</v>
      </c>
      <c r="F2282">
        <v>0</v>
      </c>
      <c r="G2282" t="s">
        <v>2066</v>
      </c>
      <c r="H2282">
        <v>0</v>
      </c>
      <c r="I2282" t="s">
        <v>2066</v>
      </c>
      <c r="J2282">
        <v>0</v>
      </c>
      <c r="K2282" t="s">
        <v>2066</v>
      </c>
      <c r="L2282">
        <v>0</v>
      </c>
      <c r="M2282" t="s">
        <v>2066</v>
      </c>
      <c r="N2282">
        <v>0</v>
      </c>
      <c r="O2282" t="s">
        <v>24</v>
      </c>
      <c r="P2282">
        <v>0</v>
      </c>
      <c r="Q2282">
        <v>699280</v>
      </c>
      <c r="R2282" t="s">
        <v>2579</v>
      </c>
      <c r="S2282" s="1">
        <v>6323</v>
      </c>
      <c r="T2282">
        <v>15.1</v>
      </c>
      <c r="U2282" s="2">
        <v>0.05</v>
      </c>
      <c r="V2282" s="3">
        <v>0.51</v>
      </c>
      <c r="W2282" s="3">
        <v>0.49</v>
      </c>
      <c r="X2282" t="s">
        <v>2578</v>
      </c>
      <c r="Y2282" t="b">
        <v>0</v>
      </c>
    </row>
    <row r="2283" spans="1:25" x14ac:dyDescent="0.25">
      <c r="A2283" t="s">
        <v>2064</v>
      </c>
      <c r="B2283" t="s">
        <v>2580</v>
      </c>
      <c r="C2283" t="s">
        <v>2066</v>
      </c>
      <c r="D2283">
        <v>1000500</v>
      </c>
      <c r="E2283" t="s">
        <v>2066</v>
      </c>
      <c r="F2283">
        <v>0</v>
      </c>
      <c r="G2283" t="s">
        <v>2066</v>
      </c>
      <c r="H2283">
        <v>0</v>
      </c>
      <c r="I2283" t="s">
        <v>2066</v>
      </c>
      <c r="J2283">
        <v>0</v>
      </c>
      <c r="K2283" t="s">
        <v>2066</v>
      </c>
      <c r="L2283">
        <v>0</v>
      </c>
      <c r="M2283" t="s">
        <v>2066</v>
      </c>
      <c r="N2283">
        <v>0</v>
      </c>
      <c r="O2283" t="s">
        <v>24</v>
      </c>
      <c r="P2283">
        <v>0</v>
      </c>
      <c r="Q2283">
        <v>714985</v>
      </c>
      <c r="R2283" t="s">
        <v>565</v>
      </c>
      <c r="S2283" s="1">
        <v>3766</v>
      </c>
      <c r="T2283">
        <v>18.8</v>
      </c>
      <c r="U2283" s="2">
        <v>0</v>
      </c>
      <c r="V2283" s="3">
        <v>0.28999999999999998</v>
      </c>
      <c r="W2283" s="3">
        <v>0.71</v>
      </c>
      <c r="X2283" t="s">
        <v>2580</v>
      </c>
      <c r="Y2283" t="b">
        <v>0</v>
      </c>
    </row>
    <row r="2284" spans="1:25" x14ac:dyDescent="0.25">
      <c r="A2284" t="s">
        <v>2064</v>
      </c>
      <c r="B2284" t="s">
        <v>2581</v>
      </c>
      <c r="C2284" t="s">
        <v>2066</v>
      </c>
      <c r="D2284">
        <v>1000501</v>
      </c>
      <c r="E2284" t="s">
        <v>2066</v>
      </c>
      <c r="F2284">
        <v>0</v>
      </c>
      <c r="G2284" t="s">
        <v>2066</v>
      </c>
      <c r="H2284">
        <v>0</v>
      </c>
      <c r="I2284" t="s">
        <v>2066</v>
      </c>
      <c r="J2284">
        <v>0</v>
      </c>
      <c r="K2284" t="s">
        <v>2066</v>
      </c>
      <c r="L2284">
        <v>0</v>
      </c>
      <c r="M2284" t="s">
        <v>2066</v>
      </c>
      <c r="N2284">
        <v>0</v>
      </c>
      <c r="O2284" t="s">
        <v>24</v>
      </c>
      <c r="P2284">
        <v>0</v>
      </c>
      <c r="Q2284">
        <v>710111</v>
      </c>
      <c r="R2284" t="s">
        <v>572</v>
      </c>
      <c r="S2284" s="1">
        <v>6220</v>
      </c>
      <c r="T2284">
        <v>10.199999999999999</v>
      </c>
      <c r="U2284" s="2">
        <v>0.03</v>
      </c>
      <c r="V2284" s="3">
        <v>0.28000000000000003</v>
      </c>
      <c r="W2284" s="3">
        <v>0.72</v>
      </c>
      <c r="X2284" t="s">
        <v>2581</v>
      </c>
      <c r="Y2284" t="b">
        <v>0</v>
      </c>
    </row>
    <row r="2285" spans="1:25" x14ac:dyDescent="0.25">
      <c r="A2285" t="s">
        <v>2064</v>
      </c>
      <c r="B2285" t="s">
        <v>2582</v>
      </c>
      <c r="C2285" t="s">
        <v>2066</v>
      </c>
      <c r="D2285">
        <v>1000502</v>
      </c>
      <c r="E2285" t="s">
        <v>2066</v>
      </c>
      <c r="F2285">
        <v>0</v>
      </c>
      <c r="G2285" t="s">
        <v>2066</v>
      </c>
      <c r="H2285">
        <v>0</v>
      </c>
      <c r="I2285" t="s">
        <v>2066</v>
      </c>
      <c r="J2285">
        <v>0</v>
      </c>
      <c r="K2285" t="s">
        <v>2066</v>
      </c>
      <c r="L2285">
        <v>0</v>
      </c>
      <c r="M2285" t="s">
        <v>2066</v>
      </c>
      <c r="N2285">
        <v>0</v>
      </c>
      <c r="O2285" t="s">
        <v>24</v>
      </c>
      <c r="P2285">
        <v>0</v>
      </c>
      <c r="Q2285">
        <v>695920</v>
      </c>
      <c r="R2285" t="s">
        <v>572</v>
      </c>
      <c r="S2285" s="1">
        <v>6356</v>
      </c>
      <c r="T2285">
        <v>16.100000000000001</v>
      </c>
      <c r="U2285" s="2">
        <v>0.02</v>
      </c>
      <c r="V2285" s="3">
        <v>0.33</v>
      </c>
      <c r="W2285" s="3">
        <v>0.67</v>
      </c>
      <c r="X2285" t="s">
        <v>2582</v>
      </c>
      <c r="Y2285" t="b">
        <v>0</v>
      </c>
    </row>
    <row r="2286" spans="1:25" x14ac:dyDescent="0.25">
      <c r="A2286" t="s">
        <v>2064</v>
      </c>
      <c r="B2286" t="s">
        <v>2583</v>
      </c>
      <c r="C2286" t="s">
        <v>2066</v>
      </c>
      <c r="D2286">
        <v>1000503</v>
      </c>
      <c r="E2286" t="s">
        <v>2066</v>
      </c>
      <c r="F2286">
        <v>0</v>
      </c>
      <c r="G2286" t="s">
        <v>2066</v>
      </c>
      <c r="H2286">
        <v>0</v>
      </c>
      <c r="I2286" t="s">
        <v>2066</v>
      </c>
      <c r="J2286">
        <v>0</v>
      </c>
      <c r="K2286" t="s">
        <v>2066</v>
      </c>
      <c r="L2286">
        <v>0</v>
      </c>
      <c r="M2286" t="s">
        <v>2066</v>
      </c>
      <c r="N2286">
        <v>0</v>
      </c>
      <c r="O2286" t="s">
        <v>24</v>
      </c>
      <c r="P2286">
        <v>0</v>
      </c>
      <c r="Q2286">
        <v>678573</v>
      </c>
      <c r="R2286" t="s">
        <v>572</v>
      </c>
      <c r="S2286" s="1">
        <v>5356</v>
      </c>
      <c r="T2286">
        <v>8.6999999999999993</v>
      </c>
      <c r="U2286" s="2">
        <v>0.09</v>
      </c>
      <c r="V2286" s="3">
        <v>0.53</v>
      </c>
      <c r="W2286" s="3">
        <v>0.47</v>
      </c>
      <c r="X2286" t="s">
        <v>2583</v>
      </c>
      <c r="Y2286" t="b">
        <v>0</v>
      </c>
    </row>
    <row r="2287" spans="1:25" x14ac:dyDescent="0.25">
      <c r="A2287" t="s">
        <v>2064</v>
      </c>
      <c r="B2287" t="s">
        <v>2584</v>
      </c>
      <c r="C2287" t="s">
        <v>2066</v>
      </c>
      <c r="D2287">
        <v>1000504</v>
      </c>
      <c r="E2287" t="s">
        <v>2066</v>
      </c>
      <c r="F2287">
        <v>0</v>
      </c>
      <c r="G2287" t="s">
        <v>2066</v>
      </c>
      <c r="H2287">
        <v>0</v>
      </c>
      <c r="I2287" t="s">
        <v>2066</v>
      </c>
      <c r="J2287">
        <v>0</v>
      </c>
      <c r="K2287" t="s">
        <v>2066</v>
      </c>
      <c r="L2287">
        <v>0</v>
      </c>
      <c r="M2287" t="s">
        <v>2066</v>
      </c>
      <c r="N2287">
        <v>0</v>
      </c>
      <c r="O2287" t="s">
        <v>24</v>
      </c>
      <c r="P2287">
        <v>0</v>
      </c>
      <c r="Q2287">
        <v>719892</v>
      </c>
      <c r="R2287" t="s">
        <v>2109</v>
      </c>
      <c r="S2287" s="1">
        <v>10178</v>
      </c>
      <c r="T2287">
        <v>26.4</v>
      </c>
      <c r="U2287" s="2">
        <v>0</v>
      </c>
      <c r="V2287" s="3">
        <v>0.61</v>
      </c>
      <c r="W2287" s="3">
        <v>0.39</v>
      </c>
      <c r="X2287" t="s">
        <v>2584</v>
      </c>
      <c r="Y2287" t="b">
        <v>0</v>
      </c>
    </row>
    <row r="2288" spans="1:25" x14ac:dyDescent="0.25">
      <c r="A2288" t="s">
        <v>2064</v>
      </c>
      <c r="B2288" t="s">
        <v>2585</v>
      </c>
      <c r="C2288" t="s">
        <v>2066</v>
      </c>
      <c r="D2288">
        <v>1000505</v>
      </c>
      <c r="E2288" t="s">
        <v>2066</v>
      </c>
      <c r="F2288">
        <v>0</v>
      </c>
      <c r="G2288" t="s">
        <v>2066</v>
      </c>
      <c r="H2288">
        <v>0</v>
      </c>
      <c r="I2288" t="s">
        <v>2066</v>
      </c>
      <c r="J2288">
        <v>0</v>
      </c>
      <c r="K2288" t="s">
        <v>2066</v>
      </c>
      <c r="L2288">
        <v>0</v>
      </c>
      <c r="M2288" t="s">
        <v>2066</v>
      </c>
      <c r="N2288">
        <v>0</v>
      </c>
      <c r="O2288" t="s">
        <v>24</v>
      </c>
      <c r="P2288">
        <v>0</v>
      </c>
      <c r="Q2288">
        <v>720044</v>
      </c>
      <c r="R2288" t="s">
        <v>296</v>
      </c>
      <c r="S2288" s="1">
        <v>6676</v>
      </c>
      <c r="T2288">
        <v>14.6</v>
      </c>
      <c r="U2288" s="2">
        <v>0.03</v>
      </c>
      <c r="V2288" s="3">
        <v>0.15</v>
      </c>
      <c r="W2288" s="3">
        <v>0.85</v>
      </c>
      <c r="X2288" t="s">
        <v>2585</v>
      </c>
      <c r="Y2288" t="b">
        <v>0</v>
      </c>
    </row>
    <row r="2289" spans="1:25" x14ac:dyDescent="0.25">
      <c r="A2289" t="s">
        <v>2064</v>
      </c>
      <c r="B2289" t="s">
        <v>2586</v>
      </c>
      <c r="C2289" t="s">
        <v>2066</v>
      </c>
      <c r="D2289">
        <v>1000506</v>
      </c>
      <c r="E2289" t="s">
        <v>2066</v>
      </c>
      <c r="F2289">
        <v>0</v>
      </c>
      <c r="G2289" t="s">
        <v>2066</v>
      </c>
      <c r="H2289">
        <v>0</v>
      </c>
      <c r="I2289" t="s">
        <v>2066</v>
      </c>
      <c r="J2289">
        <v>0</v>
      </c>
      <c r="K2289" t="s">
        <v>2066</v>
      </c>
      <c r="L2289">
        <v>0</v>
      </c>
      <c r="M2289" t="s">
        <v>2066</v>
      </c>
      <c r="N2289">
        <v>0</v>
      </c>
      <c r="O2289" t="s">
        <v>24</v>
      </c>
      <c r="P2289">
        <v>0</v>
      </c>
      <c r="Q2289">
        <v>131547</v>
      </c>
      <c r="R2289" t="s">
        <v>25</v>
      </c>
      <c r="S2289" s="1">
        <v>2380</v>
      </c>
      <c r="T2289">
        <v>19.8</v>
      </c>
      <c r="U2289" s="2">
        <v>0.1</v>
      </c>
      <c r="V2289" s="3">
        <v>0.77</v>
      </c>
      <c r="W2289" s="3">
        <v>0.23</v>
      </c>
      <c r="X2289" t="s">
        <v>2586</v>
      </c>
      <c r="Y2289" t="b">
        <v>0</v>
      </c>
    </row>
    <row r="2290" spans="1:25" x14ac:dyDescent="0.25">
      <c r="A2290" t="s">
        <v>2064</v>
      </c>
      <c r="B2290" t="s">
        <v>2587</v>
      </c>
      <c r="C2290" t="s">
        <v>2066</v>
      </c>
      <c r="D2290">
        <v>1000507</v>
      </c>
      <c r="E2290" t="s">
        <v>2066</v>
      </c>
      <c r="F2290">
        <v>0</v>
      </c>
      <c r="G2290" t="s">
        <v>2066</v>
      </c>
      <c r="H2290">
        <v>0</v>
      </c>
      <c r="I2290" t="s">
        <v>2066</v>
      </c>
      <c r="J2290">
        <v>0</v>
      </c>
      <c r="K2290" t="s">
        <v>2066</v>
      </c>
      <c r="L2290">
        <v>0</v>
      </c>
      <c r="M2290" t="s">
        <v>2066</v>
      </c>
      <c r="N2290">
        <v>0</v>
      </c>
      <c r="O2290" t="s">
        <v>24</v>
      </c>
      <c r="P2290">
        <v>0</v>
      </c>
      <c r="Q2290">
        <v>719045</v>
      </c>
      <c r="R2290" t="s">
        <v>942</v>
      </c>
      <c r="S2290" s="1">
        <v>19323</v>
      </c>
      <c r="T2290">
        <v>23.4</v>
      </c>
      <c r="U2290" s="2">
        <v>0</v>
      </c>
      <c r="V2290" s="3">
        <v>0.44</v>
      </c>
      <c r="W2290" s="3">
        <v>0.56000000000000005</v>
      </c>
      <c r="X2290" t="s">
        <v>2587</v>
      </c>
      <c r="Y2290" t="b">
        <v>0</v>
      </c>
    </row>
    <row r="2291" spans="1:25" x14ac:dyDescent="0.25">
      <c r="A2291" t="s">
        <v>2064</v>
      </c>
      <c r="B2291" t="s">
        <v>2588</v>
      </c>
      <c r="C2291" t="s">
        <v>2066</v>
      </c>
      <c r="D2291">
        <v>1000508</v>
      </c>
      <c r="E2291" t="s">
        <v>2066</v>
      </c>
      <c r="F2291">
        <v>0</v>
      </c>
      <c r="G2291" t="s">
        <v>2066</v>
      </c>
      <c r="H2291">
        <v>0</v>
      </c>
      <c r="I2291" t="s">
        <v>2066</v>
      </c>
      <c r="J2291">
        <v>0</v>
      </c>
      <c r="K2291" t="s">
        <v>2066</v>
      </c>
      <c r="L2291">
        <v>0</v>
      </c>
      <c r="M2291" t="s">
        <v>2066</v>
      </c>
      <c r="N2291">
        <v>0</v>
      </c>
      <c r="O2291" t="s">
        <v>24</v>
      </c>
      <c r="P2291">
        <v>0</v>
      </c>
      <c r="Q2291">
        <v>610629</v>
      </c>
      <c r="R2291" t="s">
        <v>65</v>
      </c>
      <c r="S2291" s="1">
        <v>1556</v>
      </c>
      <c r="T2291">
        <v>17.7</v>
      </c>
      <c r="U2291" s="2">
        <v>0.04</v>
      </c>
      <c r="V2291" s="3">
        <v>0.5</v>
      </c>
      <c r="W2291" s="3">
        <v>0.5</v>
      </c>
      <c r="X2291" t="s">
        <v>2588</v>
      </c>
      <c r="Y2291" t="b">
        <v>0</v>
      </c>
    </row>
    <row r="2292" spans="1:25" x14ac:dyDescent="0.25">
      <c r="A2292" t="s">
        <v>2064</v>
      </c>
      <c r="B2292" t="s">
        <v>2589</v>
      </c>
      <c r="C2292" t="s">
        <v>2066</v>
      </c>
      <c r="D2292">
        <v>1000509</v>
      </c>
      <c r="E2292" t="s">
        <v>2066</v>
      </c>
      <c r="F2292">
        <v>0</v>
      </c>
      <c r="G2292" t="s">
        <v>2066</v>
      </c>
      <c r="H2292">
        <v>0</v>
      </c>
      <c r="I2292" t="s">
        <v>2066</v>
      </c>
      <c r="J2292">
        <v>0</v>
      </c>
      <c r="K2292" t="s">
        <v>2066</v>
      </c>
      <c r="L2292">
        <v>0</v>
      </c>
      <c r="M2292" t="s">
        <v>2066</v>
      </c>
      <c r="N2292">
        <v>0</v>
      </c>
      <c r="O2292" t="s">
        <v>24</v>
      </c>
      <c r="P2292">
        <v>0</v>
      </c>
      <c r="Q2292">
        <v>610968</v>
      </c>
      <c r="R2292" t="s">
        <v>65</v>
      </c>
      <c r="S2292" s="1">
        <v>4577</v>
      </c>
      <c r="T2292">
        <v>17.3</v>
      </c>
      <c r="U2292" s="2">
        <v>0.01</v>
      </c>
      <c r="V2292" s="3">
        <v>0.51</v>
      </c>
      <c r="W2292" s="3">
        <v>0.49</v>
      </c>
      <c r="X2292" t="s">
        <v>2589</v>
      </c>
      <c r="Y2292" t="b">
        <v>0</v>
      </c>
    </row>
    <row r="2293" spans="1:25" x14ac:dyDescent="0.25">
      <c r="A2293" t="s">
        <v>2064</v>
      </c>
      <c r="B2293" t="s">
        <v>2590</v>
      </c>
      <c r="C2293" t="s">
        <v>2066</v>
      </c>
      <c r="D2293">
        <v>1000510</v>
      </c>
      <c r="E2293" t="s">
        <v>2066</v>
      </c>
      <c r="F2293">
        <v>0</v>
      </c>
      <c r="G2293" t="s">
        <v>2066</v>
      </c>
      <c r="H2293">
        <v>0</v>
      </c>
      <c r="I2293" t="s">
        <v>2066</v>
      </c>
      <c r="J2293">
        <v>0</v>
      </c>
      <c r="K2293" t="s">
        <v>2066</v>
      </c>
      <c r="L2293">
        <v>0</v>
      </c>
      <c r="M2293" t="s">
        <v>2066</v>
      </c>
      <c r="N2293">
        <v>0</v>
      </c>
      <c r="O2293" t="s">
        <v>24</v>
      </c>
      <c r="P2293">
        <v>0</v>
      </c>
      <c r="Q2293">
        <v>587826</v>
      </c>
      <c r="R2293" t="s">
        <v>65</v>
      </c>
      <c r="S2293" s="1">
        <v>1309</v>
      </c>
      <c r="T2293">
        <v>16</v>
      </c>
      <c r="U2293" s="2">
        <v>0.01</v>
      </c>
      <c r="V2293" s="3">
        <v>0.73</v>
      </c>
      <c r="W2293" s="3">
        <v>0.27</v>
      </c>
      <c r="X2293" t="s">
        <v>2590</v>
      </c>
      <c r="Y2293" t="b">
        <v>0</v>
      </c>
    </row>
    <row r="2294" spans="1:25" x14ac:dyDescent="0.25">
      <c r="A2294" t="s">
        <v>2064</v>
      </c>
      <c r="B2294" t="s">
        <v>2591</v>
      </c>
      <c r="C2294" t="s">
        <v>2066</v>
      </c>
      <c r="D2294">
        <v>1000511</v>
      </c>
      <c r="E2294" t="s">
        <v>2066</v>
      </c>
      <c r="F2294">
        <v>0</v>
      </c>
      <c r="G2294" t="s">
        <v>2066</v>
      </c>
      <c r="H2294">
        <v>0</v>
      </c>
      <c r="I2294" t="s">
        <v>2066</v>
      </c>
      <c r="J2294">
        <v>0</v>
      </c>
      <c r="K2294" t="s">
        <v>2066</v>
      </c>
      <c r="L2294">
        <v>0</v>
      </c>
      <c r="M2294" t="s">
        <v>2066</v>
      </c>
      <c r="N2294">
        <v>0</v>
      </c>
      <c r="O2294" t="s">
        <v>24</v>
      </c>
      <c r="P2294">
        <v>0</v>
      </c>
      <c r="Q2294">
        <v>695533</v>
      </c>
      <c r="R2294" t="s">
        <v>1072</v>
      </c>
      <c r="S2294" s="1">
        <v>4517</v>
      </c>
      <c r="T2294">
        <v>14.6</v>
      </c>
      <c r="U2294" s="2">
        <v>0</v>
      </c>
      <c r="V2294" s="3">
        <v>0.42</v>
      </c>
      <c r="W2294" s="3">
        <v>0.57999999999999996</v>
      </c>
      <c r="X2294" t="s">
        <v>2591</v>
      </c>
      <c r="Y2294" t="b">
        <v>0</v>
      </c>
    </row>
    <row r="2295" spans="1:25" x14ac:dyDescent="0.25">
      <c r="A2295" t="s">
        <v>2064</v>
      </c>
      <c r="B2295" t="s">
        <v>2592</v>
      </c>
      <c r="C2295" t="s">
        <v>2066</v>
      </c>
      <c r="D2295">
        <v>1000512</v>
      </c>
      <c r="E2295" t="s">
        <v>2066</v>
      </c>
      <c r="F2295">
        <v>0</v>
      </c>
      <c r="G2295" t="s">
        <v>2066</v>
      </c>
      <c r="H2295">
        <v>0</v>
      </c>
      <c r="I2295" t="s">
        <v>2066</v>
      </c>
      <c r="J2295">
        <v>0</v>
      </c>
      <c r="K2295" t="s">
        <v>2066</v>
      </c>
      <c r="L2295">
        <v>0</v>
      </c>
      <c r="M2295" t="s">
        <v>2066</v>
      </c>
      <c r="N2295">
        <v>0</v>
      </c>
      <c r="O2295" t="s">
        <v>24</v>
      </c>
      <c r="P2295">
        <v>0</v>
      </c>
      <c r="Q2295">
        <v>624864</v>
      </c>
      <c r="R2295" t="s">
        <v>296</v>
      </c>
      <c r="S2295" s="1">
        <v>4551</v>
      </c>
      <c r="T2295">
        <v>8.1</v>
      </c>
      <c r="U2295" s="2">
        <v>0.01</v>
      </c>
      <c r="V2295" s="3">
        <v>0.66</v>
      </c>
      <c r="W2295" s="3">
        <v>0.34</v>
      </c>
      <c r="X2295" t="s">
        <v>2592</v>
      </c>
      <c r="Y2295" t="b">
        <v>0</v>
      </c>
    </row>
    <row r="2296" spans="1:25" x14ac:dyDescent="0.25">
      <c r="A2296" t="s">
        <v>2064</v>
      </c>
      <c r="B2296" t="s">
        <v>2593</v>
      </c>
      <c r="C2296" t="s">
        <v>2066</v>
      </c>
      <c r="D2296">
        <v>1000513</v>
      </c>
      <c r="E2296" t="s">
        <v>2066</v>
      </c>
      <c r="F2296">
        <v>0</v>
      </c>
      <c r="G2296" t="s">
        <v>2066</v>
      </c>
      <c r="H2296">
        <v>0</v>
      </c>
      <c r="I2296" t="s">
        <v>2066</v>
      </c>
      <c r="J2296">
        <v>0</v>
      </c>
      <c r="K2296" t="s">
        <v>2066</v>
      </c>
      <c r="L2296">
        <v>0</v>
      </c>
      <c r="M2296" t="s">
        <v>2066</v>
      </c>
      <c r="N2296">
        <v>0</v>
      </c>
      <c r="O2296" t="s">
        <v>24</v>
      </c>
      <c r="P2296">
        <v>0</v>
      </c>
      <c r="Q2296">
        <v>131824</v>
      </c>
      <c r="R2296" t="s">
        <v>25</v>
      </c>
      <c r="S2296" s="1">
        <v>10145</v>
      </c>
      <c r="T2296">
        <v>17.600000000000001</v>
      </c>
      <c r="U2296" s="2">
        <v>0.32</v>
      </c>
      <c r="V2296" s="3">
        <v>0.64</v>
      </c>
      <c r="W2296" s="3">
        <v>0.36</v>
      </c>
      <c r="X2296" t="s">
        <v>2593</v>
      </c>
      <c r="Y2296" t="b">
        <v>0</v>
      </c>
    </row>
    <row r="2297" spans="1:25" x14ac:dyDescent="0.25">
      <c r="A2297" t="s">
        <v>2064</v>
      </c>
      <c r="B2297" t="s">
        <v>2594</v>
      </c>
      <c r="C2297" t="s">
        <v>2066</v>
      </c>
      <c r="D2297">
        <v>1000515</v>
      </c>
      <c r="E2297" t="s">
        <v>2066</v>
      </c>
      <c r="F2297">
        <v>0</v>
      </c>
      <c r="G2297" t="s">
        <v>2066</v>
      </c>
      <c r="H2297">
        <v>0</v>
      </c>
      <c r="I2297" t="s">
        <v>2066</v>
      </c>
      <c r="J2297">
        <v>0</v>
      </c>
      <c r="K2297" t="s">
        <v>2066</v>
      </c>
      <c r="L2297">
        <v>0</v>
      </c>
      <c r="M2297" t="s">
        <v>2066</v>
      </c>
      <c r="N2297">
        <v>0</v>
      </c>
      <c r="O2297" t="s">
        <v>24</v>
      </c>
      <c r="P2297">
        <v>0</v>
      </c>
      <c r="Q2297">
        <v>709700</v>
      </c>
      <c r="R2297" t="s">
        <v>298</v>
      </c>
      <c r="S2297" s="1">
        <v>14875</v>
      </c>
      <c r="T2297">
        <v>11.5</v>
      </c>
      <c r="U2297" s="2">
        <v>0.02</v>
      </c>
      <c r="V2297" s="3">
        <v>0.65</v>
      </c>
      <c r="W2297" s="3">
        <v>0.35</v>
      </c>
      <c r="X2297" t="s">
        <v>2594</v>
      </c>
      <c r="Y2297" t="b">
        <v>0</v>
      </c>
    </row>
    <row r="2298" spans="1:25" x14ac:dyDescent="0.25">
      <c r="A2298" t="s">
        <v>2064</v>
      </c>
      <c r="B2298" t="s">
        <v>2595</v>
      </c>
      <c r="C2298" t="s">
        <v>2066</v>
      </c>
      <c r="D2298">
        <v>1000516</v>
      </c>
      <c r="E2298" t="s">
        <v>2066</v>
      </c>
      <c r="F2298">
        <v>0</v>
      </c>
      <c r="G2298" t="s">
        <v>2066</v>
      </c>
      <c r="H2298">
        <v>0</v>
      </c>
      <c r="I2298" t="s">
        <v>2066</v>
      </c>
      <c r="J2298">
        <v>0</v>
      </c>
      <c r="K2298" t="s">
        <v>2066</v>
      </c>
      <c r="L2298">
        <v>0</v>
      </c>
      <c r="M2298" t="s">
        <v>2066</v>
      </c>
      <c r="N2298">
        <v>0</v>
      </c>
      <c r="O2298" t="s">
        <v>24</v>
      </c>
      <c r="P2298">
        <v>0</v>
      </c>
      <c r="Q2298">
        <v>675474</v>
      </c>
      <c r="R2298" t="s">
        <v>1072</v>
      </c>
      <c r="S2298" s="1">
        <v>24000</v>
      </c>
      <c r="T2298">
        <v>30.9</v>
      </c>
      <c r="U2298" s="2">
        <v>0</v>
      </c>
      <c r="V2298" s="3">
        <v>0.47</v>
      </c>
      <c r="W2298" s="3">
        <v>0.53</v>
      </c>
      <c r="X2298" t="s">
        <v>2595</v>
      </c>
      <c r="Y2298" t="b">
        <v>0</v>
      </c>
    </row>
    <row r="2299" spans="1:25" x14ac:dyDescent="0.25">
      <c r="A2299" t="s">
        <v>2064</v>
      </c>
      <c r="B2299" t="s">
        <v>2596</v>
      </c>
      <c r="C2299" t="s">
        <v>2066</v>
      </c>
      <c r="D2299">
        <v>1000517</v>
      </c>
      <c r="E2299" t="s">
        <v>2066</v>
      </c>
      <c r="F2299">
        <v>0</v>
      </c>
      <c r="G2299" t="s">
        <v>2066</v>
      </c>
      <c r="H2299">
        <v>0</v>
      </c>
      <c r="I2299" t="s">
        <v>2066</v>
      </c>
      <c r="J2299">
        <v>0</v>
      </c>
      <c r="K2299" t="s">
        <v>2066</v>
      </c>
      <c r="L2299">
        <v>0</v>
      </c>
      <c r="M2299" t="s">
        <v>2066</v>
      </c>
      <c r="N2299">
        <v>0</v>
      </c>
      <c r="O2299" t="s">
        <v>24</v>
      </c>
      <c r="P2299">
        <v>0</v>
      </c>
      <c r="Q2299">
        <v>131714</v>
      </c>
      <c r="R2299" t="s">
        <v>25</v>
      </c>
      <c r="S2299" s="1">
        <v>2490</v>
      </c>
      <c r="T2299">
        <v>15.6</v>
      </c>
      <c r="U2299" s="2">
        <v>0.12</v>
      </c>
      <c r="V2299" s="3">
        <v>0.61</v>
      </c>
      <c r="W2299" s="3">
        <v>0.39</v>
      </c>
      <c r="X2299" t="s">
        <v>2596</v>
      </c>
      <c r="Y2299" t="b">
        <v>0</v>
      </c>
    </row>
    <row r="2300" spans="1:25" x14ac:dyDescent="0.25">
      <c r="A2300" t="s">
        <v>2064</v>
      </c>
      <c r="B2300" t="s">
        <v>2597</v>
      </c>
      <c r="C2300" t="s">
        <v>2066</v>
      </c>
      <c r="D2300">
        <v>1000518</v>
      </c>
      <c r="E2300" t="s">
        <v>2066</v>
      </c>
      <c r="F2300">
        <v>0</v>
      </c>
      <c r="G2300" t="s">
        <v>2066</v>
      </c>
      <c r="H2300">
        <v>0</v>
      </c>
      <c r="I2300" t="s">
        <v>2066</v>
      </c>
      <c r="J2300">
        <v>0</v>
      </c>
      <c r="K2300" t="s">
        <v>2066</v>
      </c>
      <c r="L2300">
        <v>0</v>
      </c>
      <c r="M2300" t="s">
        <v>2066</v>
      </c>
      <c r="N2300">
        <v>0</v>
      </c>
      <c r="O2300" t="s">
        <v>24</v>
      </c>
      <c r="P2300">
        <v>0</v>
      </c>
      <c r="Q2300">
        <v>725278</v>
      </c>
      <c r="R2300" t="s">
        <v>1142</v>
      </c>
      <c r="S2300" s="1">
        <v>8000</v>
      </c>
      <c r="T2300">
        <v>33.200000000000003</v>
      </c>
      <c r="U2300" s="2">
        <v>0</v>
      </c>
      <c r="V2300" s="3">
        <v>0.01</v>
      </c>
      <c r="W2300" s="3">
        <v>0.99</v>
      </c>
      <c r="X2300" t="s">
        <v>2597</v>
      </c>
      <c r="Y2300" t="b">
        <v>0</v>
      </c>
    </row>
    <row r="2301" spans="1:25" x14ac:dyDescent="0.25">
      <c r="A2301" t="s">
        <v>2064</v>
      </c>
      <c r="B2301" t="s">
        <v>2598</v>
      </c>
      <c r="C2301" t="s">
        <v>2066</v>
      </c>
      <c r="D2301">
        <v>1000519</v>
      </c>
      <c r="E2301" t="s">
        <v>2066</v>
      </c>
      <c r="F2301">
        <v>0</v>
      </c>
      <c r="G2301" t="s">
        <v>2066</v>
      </c>
      <c r="H2301">
        <v>0</v>
      </c>
      <c r="I2301" t="s">
        <v>2066</v>
      </c>
      <c r="J2301">
        <v>0</v>
      </c>
      <c r="K2301" t="s">
        <v>2066</v>
      </c>
      <c r="L2301">
        <v>0</v>
      </c>
      <c r="M2301" t="s">
        <v>2066</v>
      </c>
      <c r="N2301">
        <v>0</v>
      </c>
      <c r="O2301" t="s">
        <v>24</v>
      </c>
      <c r="P2301">
        <v>0</v>
      </c>
      <c r="Q2301">
        <v>131592</v>
      </c>
      <c r="R2301" t="s">
        <v>1012</v>
      </c>
      <c r="S2301">
        <v>405</v>
      </c>
      <c r="T2301">
        <v>3.2</v>
      </c>
      <c r="U2301" s="2">
        <v>0.55000000000000004</v>
      </c>
      <c r="V2301" s="3">
        <v>0.47</v>
      </c>
      <c r="W2301" s="3">
        <v>0.53</v>
      </c>
      <c r="X2301" t="s">
        <v>2598</v>
      </c>
      <c r="Y2301" t="b">
        <v>0</v>
      </c>
    </row>
    <row r="2302" spans="1:25" x14ac:dyDescent="0.25">
      <c r="A2302" t="s">
        <v>2064</v>
      </c>
      <c r="B2302" t="s">
        <v>2599</v>
      </c>
      <c r="C2302" t="s">
        <v>2066</v>
      </c>
      <c r="D2302">
        <v>1000520</v>
      </c>
      <c r="E2302" t="s">
        <v>2066</v>
      </c>
      <c r="F2302">
        <v>0</v>
      </c>
      <c r="G2302" t="s">
        <v>2066</v>
      </c>
      <c r="H2302">
        <v>0</v>
      </c>
      <c r="I2302" t="s">
        <v>2066</v>
      </c>
      <c r="J2302">
        <v>0</v>
      </c>
      <c r="K2302" t="s">
        <v>2066</v>
      </c>
      <c r="L2302">
        <v>0</v>
      </c>
      <c r="M2302" t="s">
        <v>2066</v>
      </c>
      <c r="N2302">
        <v>0</v>
      </c>
      <c r="O2302" t="s">
        <v>24</v>
      </c>
      <c r="P2302">
        <v>0</v>
      </c>
      <c r="Q2302">
        <v>684976</v>
      </c>
      <c r="R2302" t="s">
        <v>156</v>
      </c>
      <c r="S2302" s="1">
        <v>4093</v>
      </c>
      <c r="T2302">
        <v>8.3000000000000007</v>
      </c>
      <c r="U2302" s="2">
        <v>0.18</v>
      </c>
      <c r="V2302" s="3">
        <v>0.68</v>
      </c>
      <c r="W2302" s="3">
        <v>0.32</v>
      </c>
      <c r="X2302" t="s">
        <v>2599</v>
      </c>
      <c r="Y2302" t="b">
        <v>1</v>
      </c>
    </row>
    <row r="2303" spans="1:25" x14ac:dyDescent="0.25">
      <c r="A2303" t="s">
        <v>2064</v>
      </c>
      <c r="B2303" t="s">
        <v>2600</v>
      </c>
      <c r="C2303" t="s">
        <v>2066</v>
      </c>
      <c r="D2303">
        <v>1000521</v>
      </c>
      <c r="E2303" t="s">
        <v>2066</v>
      </c>
      <c r="F2303">
        <v>0</v>
      </c>
      <c r="G2303" t="s">
        <v>2066</v>
      </c>
      <c r="H2303">
        <v>0</v>
      </c>
      <c r="I2303" t="s">
        <v>2066</v>
      </c>
      <c r="J2303">
        <v>0</v>
      </c>
      <c r="K2303" t="s">
        <v>2066</v>
      </c>
      <c r="L2303">
        <v>0</v>
      </c>
      <c r="M2303" t="s">
        <v>2066</v>
      </c>
      <c r="N2303">
        <v>0</v>
      </c>
      <c r="O2303" t="s">
        <v>24</v>
      </c>
      <c r="P2303">
        <v>0</v>
      </c>
      <c r="Q2303">
        <v>715264</v>
      </c>
      <c r="R2303" t="s">
        <v>1111</v>
      </c>
      <c r="S2303" s="1">
        <v>29516</v>
      </c>
      <c r="T2303">
        <v>60</v>
      </c>
      <c r="U2303" s="2">
        <v>0.01</v>
      </c>
      <c r="V2303" s="3">
        <v>0.56000000000000005</v>
      </c>
      <c r="W2303" s="3">
        <v>0.44</v>
      </c>
      <c r="X2303" t="s">
        <v>2600</v>
      </c>
      <c r="Y2303" t="b">
        <v>0</v>
      </c>
    </row>
    <row r="2304" spans="1:25" x14ac:dyDescent="0.25">
      <c r="A2304" t="s">
        <v>2064</v>
      </c>
      <c r="B2304" t="s">
        <v>2601</v>
      </c>
      <c r="C2304" t="s">
        <v>2066</v>
      </c>
      <c r="D2304">
        <v>1000522</v>
      </c>
      <c r="E2304" t="s">
        <v>2066</v>
      </c>
      <c r="F2304">
        <v>0</v>
      </c>
      <c r="G2304" t="s">
        <v>2066</v>
      </c>
      <c r="H2304">
        <v>0</v>
      </c>
      <c r="I2304" t="s">
        <v>2066</v>
      </c>
      <c r="J2304">
        <v>0</v>
      </c>
      <c r="K2304" t="s">
        <v>2066</v>
      </c>
      <c r="L2304">
        <v>0</v>
      </c>
      <c r="M2304" t="s">
        <v>2066</v>
      </c>
      <c r="N2304">
        <v>0</v>
      </c>
      <c r="O2304" t="s">
        <v>24</v>
      </c>
      <c r="P2304">
        <v>0</v>
      </c>
      <c r="Q2304">
        <v>725134</v>
      </c>
      <c r="R2304" t="s">
        <v>2525</v>
      </c>
      <c r="S2304" s="1">
        <v>3894</v>
      </c>
      <c r="T2304">
        <v>9.5</v>
      </c>
      <c r="U2304" s="2">
        <v>0</v>
      </c>
      <c r="V2304" s="3">
        <v>0.56999999999999995</v>
      </c>
      <c r="W2304" s="3">
        <v>0.43</v>
      </c>
      <c r="X2304" t="s">
        <v>2601</v>
      </c>
      <c r="Y2304" t="b">
        <v>0</v>
      </c>
    </row>
    <row r="2305" spans="1:25" x14ac:dyDescent="0.25">
      <c r="A2305" t="s">
        <v>2064</v>
      </c>
      <c r="B2305" t="s">
        <v>2602</v>
      </c>
      <c r="C2305" t="s">
        <v>2066</v>
      </c>
      <c r="D2305">
        <v>1000523</v>
      </c>
      <c r="E2305" t="s">
        <v>2066</v>
      </c>
      <c r="F2305">
        <v>0</v>
      </c>
      <c r="G2305" t="s">
        <v>2066</v>
      </c>
      <c r="H2305">
        <v>0</v>
      </c>
      <c r="I2305" t="s">
        <v>2066</v>
      </c>
      <c r="J2305">
        <v>0</v>
      </c>
      <c r="K2305" t="s">
        <v>2066</v>
      </c>
      <c r="L2305">
        <v>0</v>
      </c>
      <c r="M2305" t="s">
        <v>2066</v>
      </c>
      <c r="N2305">
        <v>0</v>
      </c>
      <c r="O2305" t="s">
        <v>24</v>
      </c>
      <c r="P2305">
        <v>0</v>
      </c>
      <c r="Q2305">
        <v>688663</v>
      </c>
      <c r="R2305" t="s">
        <v>746</v>
      </c>
      <c r="S2305" s="1">
        <v>23151</v>
      </c>
      <c r="T2305">
        <v>11.9</v>
      </c>
      <c r="U2305" s="2">
        <v>0.04</v>
      </c>
      <c r="V2305" s="3">
        <v>0.48</v>
      </c>
      <c r="W2305" s="3">
        <v>0.52</v>
      </c>
      <c r="X2305" t="s">
        <v>2602</v>
      </c>
      <c r="Y2305" t="b">
        <v>0</v>
      </c>
    </row>
    <row r="2306" spans="1:25" x14ac:dyDescent="0.25">
      <c r="A2306" t="s">
        <v>2064</v>
      </c>
      <c r="B2306" t="s">
        <v>2603</v>
      </c>
      <c r="C2306" t="s">
        <v>2066</v>
      </c>
      <c r="D2306">
        <v>1000524</v>
      </c>
      <c r="E2306" t="s">
        <v>2066</v>
      </c>
      <c r="F2306">
        <v>0</v>
      </c>
      <c r="G2306" t="s">
        <v>2066</v>
      </c>
      <c r="H2306">
        <v>0</v>
      </c>
      <c r="I2306" t="s">
        <v>2066</v>
      </c>
      <c r="J2306">
        <v>0</v>
      </c>
      <c r="K2306" t="s">
        <v>2066</v>
      </c>
      <c r="L2306">
        <v>0</v>
      </c>
      <c r="M2306" t="s">
        <v>2066</v>
      </c>
      <c r="N2306">
        <v>0</v>
      </c>
      <c r="O2306" t="s">
        <v>24</v>
      </c>
      <c r="P2306">
        <v>0</v>
      </c>
      <c r="Q2306">
        <v>688654</v>
      </c>
      <c r="R2306" t="s">
        <v>746</v>
      </c>
      <c r="S2306" s="1">
        <v>11705</v>
      </c>
      <c r="T2306">
        <v>9.8000000000000007</v>
      </c>
      <c r="U2306" s="2">
        <v>0.01</v>
      </c>
      <c r="V2306" s="3">
        <v>0.5</v>
      </c>
      <c r="W2306" s="3">
        <v>0.5</v>
      </c>
      <c r="X2306" t="s">
        <v>2603</v>
      </c>
      <c r="Y2306" t="b">
        <v>0</v>
      </c>
    </row>
    <row r="2307" spans="1:25" x14ac:dyDescent="0.25">
      <c r="A2307" t="s">
        <v>2064</v>
      </c>
      <c r="B2307" t="s">
        <v>2604</v>
      </c>
      <c r="C2307" t="s">
        <v>2066</v>
      </c>
      <c r="D2307">
        <v>1000525</v>
      </c>
      <c r="E2307" t="s">
        <v>2066</v>
      </c>
      <c r="F2307">
        <v>0</v>
      </c>
      <c r="G2307" t="s">
        <v>2066</v>
      </c>
      <c r="H2307">
        <v>0</v>
      </c>
      <c r="I2307" t="s">
        <v>2066</v>
      </c>
      <c r="J2307">
        <v>0</v>
      </c>
      <c r="K2307" t="s">
        <v>2066</v>
      </c>
      <c r="L2307">
        <v>0</v>
      </c>
      <c r="M2307" t="s">
        <v>2066</v>
      </c>
      <c r="N2307">
        <v>0</v>
      </c>
      <c r="O2307" t="s">
        <v>24</v>
      </c>
      <c r="P2307">
        <v>0</v>
      </c>
      <c r="Q2307">
        <v>710222</v>
      </c>
      <c r="R2307" t="s">
        <v>572</v>
      </c>
      <c r="S2307" s="1">
        <v>5198</v>
      </c>
      <c r="T2307">
        <v>7.2</v>
      </c>
      <c r="U2307" s="2">
        <v>0.03</v>
      </c>
      <c r="V2307" s="3">
        <v>0.71</v>
      </c>
      <c r="W2307" s="3">
        <v>0.28999999999999998</v>
      </c>
      <c r="X2307" t="s">
        <v>2604</v>
      </c>
      <c r="Y2307" t="b">
        <v>0</v>
      </c>
    </row>
    <row r="2308" spans="1:25" x14ac:dyDescent="0.25">
      <c r="A2308" t="s">
        <v>2064</v>
      </c>
      <c r="B2308" t="s">
        <v>2605</v>
      </c>
      <c r="C2308" t="s">
        <v>2066</v>
      </c>
      <c r="D2308">
        <v>1000526</v>
      </c>
      <c r="E2308" t="s">
        <v>2066</v>
      </c>
      <c r="F2308">
        <v>0</v>
      </c>
      <c r="G2308" t="s">
        <v>2066</v>
      </c>
      <c r="H2308">
        <v>0</v>
      </c>
      <c r="I2308" t="s">
        <v>2066</v>
      </c>
      <c r="J2308">
        <v>0</v>
      </c>
      <c r="K2308" t="s">
        <v>2066</v>
      </c>
      <c r="L2308">
        <v>0</v>
      </c>
      <c r="M2308" t="s">
        <v>2066</v>
      </c>
      <c r="N2308">
        <v>0</v>
      </c>
      <c r="O2308" t="s">
        <v>24</v>
      </c>
      <c r="P2308">
        <v>0</v>
      </c>
      <c r="Q2308">
        <v>715024</v>
      </c>
      <c r="R2308" t="s">
        <v>2271</v>
      </c>
      <c r="S2308" s="1">
        <v>3057</v>
      </c>
      <c r="T2308">
        <v>14.1</v>
      </c>
      <c r="U2308" s="2">
        <v>0</v>
      </c>
      <c r="V2308" s="3">
        <v>0.54</v>
      </c>
      <c r="W2308" s="3">
        <v>0.46</v>
      </c>
      <c r="X2308" t="s">
        <v>2605</v>
      </c>
      <c r="Y2308" t="b">
        <v>0</v>
      </c>
    </row>
    <row r="2309" spans="1:25" x14ac:dyDescent="0.25">
      <c r="A2309" t="s">
        <v>2064</v>
      </c>
      <c r="B2309" t="s">
        <v>2606</v>
      </c>
      <c r="C2309" t="s">
        <v>2066</v>
      </c>
      <c r="D2309">
        <v>1000527</v>
      </c>
      <c r="E2309" t="s">
        <v>2066</v>
      </c>
      <c r="F2309">
        <v>0</v>
      </c>
      <c r="G2309" t="s">
        <v>2066</v>
      </c>
      <c r="H2309">
        <v>0</v>
      </c>
      <c r="I2309" t="s">
        <v>2066</v>
      </c>
      <c r="J2309">
        <v>0</v>
      </c>
      <c r="K2309" t="s">
        <v>2066</v>
      </c>
      <c r="L2309">
        <v>0</v>
      </c>
      <c r="M2309" t="s">
        <v>2066</v>
      </c>
      <c r="N2309">
        <v>0</v>
      </c>
      <c r="O2309" t="s">
        <v>24</v>
      </c>
      <c r="P2309">
        <v>0</v>
      </c>
      <c r="Q2309">
        <v>698548</v>
      </c>
      <c r="R2309" t="s">
        <v>565</v>
      </c>
      <c r="S2309" s="1">
        <v>6970</v>
      </c>
      <c r="T2309">
        <v>60.6</v>
      </c>
      <c r="U2309" s="2">
        <v>0</v>
      </c>
      <c r="V2309" s="3" t="s">
        <v>2857</v>
      </c>
      <c r="W2309" s="3" t="s">
        <v>2857</v>
      </c>
      <c r="X2309" t="s">
        <v>2606</v>
      </c>
      <c r="Y2309" t="b">
        <v>0</v>
      </c>
    </row>
    <row r="2310" spans="1:25" x14ac:dyDescent="0.25">
      <c r="A2310" t="s">
        <v>2064</v>
      </c>
      <c r="B2310" t="s">
        <v>2607</v>
      </c>
      <c r="C2310" t="s">
        <v>2066</v>
      </c>
      <c r="D2310">
        <v>1000528</v>
      </c>
      <c r="E2310" t="s">
        <v>2066</v>
      </c>
      <c r="F2310">
        <v>0</v>
      </c>
      <c r="G2310" t="s">
        <v>2066</v>
      </c>
      <c r="H2310">
        <v>0</v>
      </c>
      <c r="I2310" t="s">
        <v>2066</v>
      </c>
      <c r="J2310">
        <v>0</v>
      </c>
      <c r="K2310" t="s">
        <v>2066</v>
      </c>
      <c r="L2310">
        <v>0</v>
      </c>
      <c r="M2310" t="s">
        <v>2066</v>
      </c>
      <c r="N2310">
        <v>0</v>
      </c>
      <c r="O2310" t="s">
        <v>24</v>
      </c>
      <c r="P2310">
        <v>0</v>
      </c>
      <c r="Q2310">
        <v>688675</v>
      </c>
      <c r="R2310" t="s">
        <v>156</v>
      </c>
      <c r="S2310" s="1">
        <v>6548</v>
      </c>
      <c r="T2310">
        <v>20.3</v>
      </c>
      <c r="U2310" s="2">
        <v>0.11</v>
      </c>
      <c r="V2310" s="3">
        <v>0.55000000000000004</v>
      </c>
      <c r="W2310" s="3">
        <v>0.45</v>
      </c>
      <c r="X2310" t="s">
        <v>2607</v>
      </c>
      <c r="Y2310" t="b">
        <v>1</v>
      </c>
    </row>
    <row r="2311" spans="1:25" x14ac:dyDescent="0.25">
      <c r="A2311" t="s">
        <v>2064</v>
      </c>
      <c r="B2311" t="s">
        <v>2608</v>
      </c>
      <c r="C2311" t="s">
        <v>2066</v>
      </c>
      <c r="D2311">
        <v>1000529</v>
      </c>
      <c r="E2311" t="s">
        <v>2066</v>
      </c>
      <c r="F2311">
        <v>0</v>
      </c>
      <c r="G2311" t="s">
        <v>2066</v>
      </c>
      <c r="H2311">
        <v>0</v>
      </c>
      <c r="I2311" t="s">
        <v>2066</v>
      </c>
      <c r="J2311">
        <v>0</v>
      </c>
      <c r="K2311" t="s">
        <v>2066</v>
      </c>
      <c r="L2311">
        <v>0</v>
      </c>
      <c r="M2311" t="s">
        <v>2066</v>
      </c>
      <c r="N2311">
        <v>0</v>
      </c>
      <c r="O2311" t="s">
        <v>24</v>
      </c>
      <c r="P2311">
        <v>0</v>
      </c>
      <c r="Q2311">
        <v>722906</v>
      </c>
      <c r="R2311" t="s">
        <v>245</v>
      </c>
      <c r="S2311">
        <v>123</v>
      </c>
      <c r="T2311">
        <v>1.6</v>
      </c>
      <c r="U2311" s="2">
        <v>0.88</v>
      </c>
      <c r="V2311" s="3">
        <v>0.17</v>
      </c>
      <c r="W2311" s="3">
        <v>0.83</v>
      </c>
      <c r="X2311" t="s">
        <v>2608</v>
      </c>
      <c r="Y2311" t="b">
        <v>0</v>
      </c>
    </row>
    <row r="2312" spans="1:25" x14ac:dyDescent="0.25">
      <c r="A2312" t="s">
        <v>2064</v>
      </c>
      <c r="B2312" t="s">
        <v>2609</v>
      </c>
      <c r="C2312" t="s">
        <v>2066</v>
      </c>
      <c r="D2312">
        <v>1000530</v>
      </c>
      <c r="E2312" t="s">
        <v>2066</v>
      </c>
      <c r="F2312">
        <v>0</v>
      </c>
      <c r="G2312" t="s">
        <v>2066</v>
      </c>
      <c r="H2312">
        <v>0</v>
      </c>
      <c r="I2312" t="s">
        <v>2066</v>
      </c>
      <c r="J2312">
        <v>0</v>
      </c>
      <c r="K2312" t="s">
        <v>2066</v>
      </c>
      <c r="L2312">
        <v>0</v>
      </c>
      <c r="M2312" t="s">
        <v>2066</v>
      </c>
      <c r="N2312">
        <v>0</v>
      </c>
      <c r="O2312" t="s">
        <v>24</v>
      </c>
      <c r="P2312">
        <v>0</v>
      </c>
      <c r="Q2312">
        <v>624957</v>
      </c>
      <c r="R2312" t="s">
        <v>296</v>
      </c>
      <c r="S2312" s="1">
        <v>7583</v>
      </c>
      <c r="T2312">
        <v>9.1</v>
      </c>
      <c r="U2312" s="2">
        <v>0</v>
      </c>
      <c r="V2312" s="3">
        <v>0.48</v>
      </c>
      <c r="W2312" s="3">
        <v>0.52</v>
      </c>
      <c r="X2312" t="s">
        <v>2609</v>
      </c>
      <c r="Y2312" t="b">
        <v>0</v>
      </c>
    </row>
    <row r="2313" spans="1:25" x14ac:dyDescent="0.25">
      <c r="A2313" t="s">
        <v>2064</v>
      </c>
      <c r="B2313" t="s">
        <v>2610</v>
      </c>
      <c r="C2313" t="s">
        <v>2066</v>
      </c>
      <c r="D2313">
        <v>1000531</v>
      </c>
      <c r="E2313" t="s">
        <v>2066</v>
      </c>
      <c r="F2313">
        <v>0</v>
      </c>
      <c r="G2313" t="s">
        <v>2066</v>
      </c>
      <c r="H2313">
        <v>0</v>
      </c>
      <c r="I2313" t="s">
        <v>2066</v>
      </c>
      <c r="J2313">
        <v>0</v>
      </c>
      <c r="K2313" t="s">
        <v>2066</v>
      </c>
      <c r="L2313">
        <v>0</v>
      </c>
      <c r="M2313" t="s">
        <v>2066</v>
      </c>
      <c r="N2313">
        <v>0</v>
      </c>
      <c r="O2313" t="s">
        <v>24</v>
      </c>
      <c r="P2313">
        <v>0</v>
      </c>
      <c r="Q2313">
        <v>715201</v>
      </c>
      <c r="R2313" t="s">
        <v>1142</v>
      </c>
      <c r="S2313" s="1">
        <v>28522</v>
      </c>
      <c r="T2313">
        <v>29.2</v>
      </c>
      <c r="U2313" s="2">
        <v>0.01</v>
      </c>
      <c r="V2313" s="3">
        <v>0.57999999999999996</v>
      </c>
      <c r="W2313" s="3">
        <v>0.42</v>
      </c>
      <c r="X2313" t="s">
        <v>2610</v>
      </c>
      <c r="Y2313" t="b">
        <v>0</v>
      </c>
    </row>
    <row r="2314" spans="1:25" x14ac:dyDescent="0.25">
      <c r="A2314" t="s">
        <v>2064</v>
      </c>
      <c r="B2314" t="s">
        <v>2611</v>
      </c>
      <c r="C2314" t="s">
        <v>2066</v>
      </c>
      <c r="D2314">
        <v>1000532</v>
      </c>
      <c r="E2314" t="s">
        <v>2066</v>
      </c>
      <c r="F2314">
        <v>0</v>
      </c>
      <c r="G2314" t="s">
        <v>2066</v>
      </c>
      <c r="H2314">
        <v>0</v>
      </c>
      <c r="I2314" t="s">
        <v>2066</v>
      </c>
      <c r="J2314">
        <v>0</v>
      </c>
      <c r="K2314" t="s">
        <v>2066</v>
      </c>
      <c r="L2314">
        <v>0</v>
      </c>
      <c r="M2314" t="s">
        <v>2066</v>
      </c>
      <c r="N2314">
        <v>0</v>
      </c>
      <c r="O2314" t="s">
        <v>24</v>
      </c>
      <c r="P2314">
        <v>0</v>
      </c>
      <c r="Q2314">
        <v>726032</v>
      </c>
      <c r="R2314" t="s">
        <v>1142</v>
      </c>
      <c r="S2314">
        <v>967</v>
      </c>
      <c r="T2314">
        <v>13.2</v>
      </c>
      <c r="U2314" s="2">
        <v>0</v>
      </c>
      <c r="V2314" s="3">
        <v>0.56999999999999995</v>
      </c>
      <c r="W2314" s="3">
        <v>0.43</v>
      </c>
      <c r="X2314" t="s">
        <v>2611</v>
      </c>
      <c r="Y2314" t="b">
        <v>0</v>
      </c>
    </row>
    <row r="2315" spans="1:25" x14ac:dyDescent="0.25">
      <c r="A2315" t="s">
        <v>2064</v>
      </c>
      <c r="B2315" t="s">
        <v>2612</v>
      </c>
      <c r="C2315" t="s">
        <v>2066</v>
      </c>
      <c r="D2315">
        <v>1000533</v>
      </c>
      <c r="E2315" t="s">
        <v>2066</v>
      </c>
      <c r="F2315">
        <v>0</v>
      </c>
      <c r="G2315" t="s">
        <v>2066</v>
      </c>
      <c r="H2315">
        <v>0</v>
      </c>
      <c r="I2315" t="s">
        <v>2066</v>
      </c>
      <c r="J2315">
        <v>0</v>
      </c>
      <c r="K2315" t="s">
        <v>2066</v>
      </c>
      <c r="L2315">
        <v>0</v>
      </c>
      <c r="M2315" t="s">
        <v>2066</v>
      </c>
      <c r="N2315">
        <v>0</v>
      </c>
      <c r="O2315" t="s">
        <v>24</v>
      </c>
      <c r="P2315">
        <v>0</v>
      </c>
      <c r="Q2315">
        <v>706942</v>
      </c>
      <c r="R2315" t="s">
        <v>156</v>
      </c>
      <c r="S2315" s="1">
        <v>1773</v>
      </c>
      <c r="T2315">
        <v>10.4</v>
      </c>
      <c r="U2315" s="2">
        <v>0.2</v>
      </c>
      <c r="V2315" s="3">
        <v>0.42</v>
      </c>
      <c r="W2315" s="3">
        <v>0.57999999999999996</v>
      </c>
      <c r="X2315" t="s">
        <v>2612</v>
      </c>
      <c r="Y2315" t="b">
        <v>1</v>
      </c>
    </row>
    <row r="2316" spans="1:25" x14ac:dyDescent="0.25">
      <c r="A2316" t="s">
        <v>2064</v>
      </c>
      <c r="B2316" t="s">
        <v>2613</v>
      </c>
      <c r="C2316" t="s">
        <v>2066</v>
      </c>
      <c r="D2316">
        <v>1000534</v>
      </c>
      <c r="E2316" t="s">
        <v>2066</v>
      </c>
      <c r="F2316">
        <v>0</v>
      </c>
      <c r="G2316" t="s">
        <v>2066</v>
      </c>
      <c r="H2316">
        <v>0</v>
      </c>
      <c r="I2316" t="s">
        <v>2066</v>
      </c>
      <c r="J2316">
        <v>0</v>
      </c>
      <c r="K2316" t="s">
        <v>2066</v>
      </c>
      <c r="L2316">
        <v>0</v>
      </c>
      <c r="M2316" t="s">
        <v>2066</v>
      </c>
      <c r="N2316">
        <v>0</v>
      </c>
      <c r="O2316" t="s">
        <v>24</v>
      </c>
      <c r="P2316">
        <v>0</v>
      </c>
      <c r="Q2316">
        <v>702989</v>
      </c>
      <c r="R2316" t="s">
        <v>156</v>
      </c>
      <c r="S2316" s="1">
        <v>11703</v>
      </c>
      <c r="T2316">
        <v>14.9</v>
      </c>
      <c r="U2316" s="2">
        <v>0.13</v>
      </c>
      <c r="V2316" s="3">
        <v>0.54</v>
      </c>
      <c r="W2316" s="3">
        <v>0.46</v>
      </c>
      <c r="X2316" t="s">
        <v>2613</v>
      </c>
      <c r="Y2316" t="b">
        <v>1</v>
      </c>
    </row>
    <row r="2317" spans="1:25" x14ac:dyDescent="0.25">
      <c r="A2317" t="s">
        <v>2064</v>
      </c>
      <c r="B2317" t="s">
        <v>2614</v>
      </c>
      <c r="C2317" t="s">
        <v>2066</v>
      </c>
      <c r="D2317">
        <v>1000535</v>
      </c>
      <c r="E2317" t="s">
        <v>2066</v>
      </c>
      <c r="F2317">
        <v>0</v>
      </c>
      <c r="G2317" t="s">
        <v>2066</v>
      </c>
      <c r="H2317">
        <v>0</v>
      </c>
      <c r="I2317" t="s">
        <v>2066</v>
      </c>
      <c r="J2317">
        <v>0</v>
      </c>
      <c r="K2317" t="s">
        <v>2066</v>
      </c>
      <c r="L2317">
        <v>0</v>
      </c>
      <c r="M2317" t="s">
        <v>2066</v>
      </c>
      <c r="N2317">
        <v>0</v>
      </c>
      <c r="O2317" t="s">
        <v>24</v>
      </c>
      <c r="P2317">
        <v>0</v>
      </c>
      <c r="Q2317">
        <v>587811</v>
      </c>
      <c r="R2317" t="s">
        <v>2615</v>
      </c>
      <c r="S2317" s="1">
        <v>4560</v>
      </c>
      <c r="T2317">
        <v>6.7</v>
      </c>
      <c r="U2317" s="2">
        <v>0.03</v>
      </c>
      <c r="V2317" s="3">
        <v>0.46</v>
      </c>
      <c r="W2317" s="3">
        <v>0.54</v>
      </c>
      <c r="X2317" t="s">
        <v>2614</v>
      </c>
      <c r="Y2317" t="b">
        <v>0</v>
      </c>
    </row>
    <row r="2318" spans="1:25" x14ac:dyDescent="0.25">
      <c r="A2318" t="s">
        <v>2064</v>
      </c>
      <c r="B2318" t="s">
        <v>2616</v>
      </c>
      <c r="C2318" t="s">
        <v>2066</v>
      </c>
      <c r="D2318">
        <v>1000536</v>
      </c>
      <c r="E2318" t="s">
        <v>2066</v>
      </c>
      <c r="F2318">
        <v>0</v>
      </c>
      <c r="G2318" t="s">
        <v>2066</v>
      </c>
      <c r="H2318">
        <v>0</v>
      </c>
      <c r="I2318" t="s">
        <v>2066</v>
      </c>
      <c r="J2318">
        <v>0</v>
      </c>
      <c r="K2318" t="s">
        <v>2066</v>
      </c>
      <c r="L2318">
        <v>0</v>
      </c>
      <c r="M2318" t="s">
        <v>2066</v>
      </c>
      <c r="N2318">
        <v>0</v>
      </c>
      <c r="O2318" t="s">
        <v>24</v>
      </c>
      <c r="P2318">
        <v>0</v>
      </c>
      <c r="Q2318">
        <v>725627</v>
      </c>
      <c r="R2318" t="s">
        <v>1072</v>
      </c>
      <c r="S2318" s="1">
        <v>3397</v>
      </c>
      <c r="T2318">
        <v>28.8</v>
      </c>
      <c r="U2318" s="2">
        <v>0</v>
      </c>
      <c r="V2318" s="3">
        <v>0.54</v>
      </c>
      <c r="W2318" s="3">
        <v>0.46</v>
      </c>
      <c r="X2318" t="s">
        <v>2616</v>
      </c>
      <c r="Y2318" t="b">
        <v>0</v>
      </c>
    </row>
    <row r="2319" spans="1:25" x14ac:dyDescent="0.25">
      <c r="A2319" t="s">
        <v>2064</v>
      </c>
      <c r="B2319" t="s">
        <v>2617</v>
      </c>
      <c r="C2319" t="s">
        <v>2066</v>
      </c>
      <c r="D2319">
        <v>1000537</v>
      </c>
      <c r="E2319" t="s">
        <v>2066</v>
      </c>
      <c r="F2319">
        <v>0</v>
      </c>
      <c r="G2319" t="s">
        <v>2066</v>
      </c>
      <c r="H2319">
        <v>0</v>
      </c>
      <c r="I2319" t="s">
        <v>2066</v>
      </c>
      <c r="J2319">
        <v>0</v>
      </c>
      <c r="K2319" t="s">
        <v>2066</v>
      </c>
      <c r="L2319">
        <v>0</v>
      </c>
      <c r="M2319" t="s">
        <v>2066</v>
      </c>
      <c r="N2319">
        <v>0</v>
      </c>
      <c r="O2319" t="s">
        <v>24</v>
      </c>
      <c r="P2319">
        <v>0</v>
      </c>
      <c r="Q2319">
        <v>720872</v>
      </c>
      <c r="R2319" t="s">
        <v>25</v>
      </c>
      <c r="S2319">
        <v>370</v>
      </c>
      <c r="T2319">
        <v>10.6</v>
      </c>
      <c r="U2319" s="2">
        <v>0.31</v>
      </c>
      <c r="V2319" s="3">
        <v>0.56999999999999995</v>
      </c>
      <c r="W2319" s="3">
        <v>0.43</v>
      </c>
      <c r="X2319" t="s">
        <v>2617</v>
      </c>
      <c r="Y2319" t="b">
        <v>0</v>
      </c>
    </row>
    <row r="2320" spans="1:25" x14ac:dyDescent="0.25">
      <c r="A2320" t="s">
        <v>2064</v>
      </c>
      <c r="B2320" t="s">
        <v>2618</v>
      </c>
      <c r="C2320" t="s">
        <v>2066</v>
      </c>
      <c r="D2320">
        <v>1000538</v>
      </c>
      <c r="E2320" t="s">
        <v>2066</v>
      </c>
      <c r="F2320">
        <v>0</v>
      </c>
      <c r="G2320" t="s">
        <v>2066</v>
      </c>
      <c r="H2320">
        <v>0</v>
      </c>
      <c r="I2320" t="s">
        <v>2066</v>
      </c>
      <c r="J2320">
        <v>0</v>
      </c>
      <c r="K2320" t="s">
        <v>2066</v>
      </c>
      <c r="L2320">
        <v>0</v>
      </c>
      <c r="M2320" t="s">
        <v>2066</v>
      </c>
      <c r="N2320">
        <v>0</v>
      </c>
      <c r="O2320" t="s">
        <v>24</v>
      </c>
      <c r="P2320">
        <v>0</v>
      </c>
      <c r="Q2320">
        <v>131795</v>
      </c>
      <c r="R2320" t="s">
        <v>572</v>
      </c>
      <c r="S2320" s="1">
        <v>3479</v>
      </c>
      <c r="T2320">
        <v>12.5</v>
      </c>
      <c r="U2320" s="2">
        <v>0.01</v>
      </c>
      <c r="V2320" s="3">
        <v>0.47</v>
      </c>
      <c r="W2320" s="3">
        <v>0.53</v>
      </c>
      <c r="X2320" t="s">
        <v>2618</v>
      </c>
      <c r="Y2320" t="b">
        <v>0</v>
      </c>
    </row>
    <row r="2321" spans="1:25" x14ac:dyDescent="0.25">
      <c r="A2321" t="s">
        <v>2064</v>
      </c>
      <c r="B2321" t="s">
        <v>2619</v>
      </c>
      <c r="C2321" t="s">
        <v>2066</v>
      </c>
      <c r="D2321">
        <v>1000539</v>
      </c>
      <c r="E2321" t="s">
        <v>2066</v>
      </c>
      <c r="F2321">
        <v>0</v>
      </c>
      <c r="G2321" t="s">
        <v>2066</v>
      </c>
      <c r="H2321">
        <v>0</v>
      </c>
      <c r="I2321" t="s">
        <v>2066</v>
      </c>
      <c r="J2321">
        <v>0</v>
      </c>
      <c r="K2321" t="s">
        <v>2066</v>
      </c>
      <c r="L2321">
        <v>0</v>
      </c>
      <c r="M2321" t="s">
        <v>2066</v>
      </c>
      <c r="N2321">
        <v>0</v>
      </c>
      <c r="O2321" t="s">
        <v>24</v>
      </c>
      <c r="P2321">
        <v>0</v>
      </c>
      <c r="Q2321">
        <v>710829</v>
      </c>
      <c r="R2321" t="s">
        <v>1142</v>
      </c>
      <c r="S2321" s="1">
        <v>12759</v>
      </c>
      <c r="T2321">
        <v>12.8</v>
      </c>
      <c r="U2321" s="2">
        <v>0</v>
      </c>
      <c r="V2321" s="3">
        <v>0.72</v>
      </c>
      <c r="W2321" s="3">
        <v>0.28000000000000003</v>
      </c>
      <c r="X2321" t="s">
        <v>2619</v>
      </c>
      <c r="Y2321" t="b">
        <v>0</v>
      </c>
    </row>
    <row r="2322" spans="1:25" x14ac:dyDescent="0.25">
      <c r="A2322" t="s">
        <v>2064</v>
      </c>
      <c r="B2322" t="s">
        <v>2620</v>
      </c>
      <c r="C2322" t="s">
        <v>2066</v>
      </c>
      <c r="D2322">
        <v>1000540</v>
      </c>
      <c r="E2322" t="s">
        <v>2066</v>
      </c>
      <c r="F2322">
        <v>0</v>
      </c>
      <c r="G2322" t="s">
        <v>2066</v>
      </c>
      <c r="H2322">
        <v>0</v>
      </c>
      <c r="I2322" t="s">
        <v>2066</v>
      </c>
      <c r="J2322">
        <v>0</v>
      </c>
      <c r="K2322" t="s">
        <v>2066</v>
      </c>
      <c r="L2322">
        <v>0</v>
      </c>
      <c r="M2322" t="s">
        <v>2066</v>
      </c>
      <c r="N2322">
        <v>0</v>
      </c>
      <c r="O2322" t="s">
        <v>24</v>
      </c>
      <c r="P2322">
        <v>0</v>
      </c>
      <c r="Q2322">
        <v>621453</v>
      </c>
      <c r="R2322" t="s">
        <v>1244</v>
      </c>
      <c r="S2322" s="1">
        <v>4712</v>
      </c>
      <c r="T2322">
        <v>9.1</v>
      </c>
      <c r="U2322" s="2">
        <v>0.02</v>
      </c>
      <c r="V2322" s="3">
        <v>0.55000000000000004</v>
      </c>
      <c r="W2322" s="3">
        <v>0.45</v>
      </c>
      <c r="X2322" t="s">
        <v>2620</v>
      </c>
      <c r="Y2322" t="b">
        <v>0</v>
      </c>
    </row>
    <row r="2323" spans="1:25" x14ac:dyDescent="0.25">
      <c r="A2323" t="s">
        <v>2064</v>
      </c>
      <c r="B2323" t="s">
        <v>2621</v>
      </c>
      <c r="C2323" t="s">
        <v>2066</v>
      </c>
      <c r="D2323">
        <v>1000541</v>
      </c>
      <c r="E2323" t="s">
        <v>2066</v>
      </c>
      <c r="F2323">
        <v>0</v>
      </c>
      <c r="G2323" t="s">
        <v>2066</v>
      </c>
      <c r="H2323">
        <v>0</v>
      </c>
      <c r="I2323" t="s">
        <v>2066</v>
      </c>
      <c r="J2323">
        <v>0</v>
      </c>
      <c r="K2323" t="s">
        <v>2066</v>
      </c>
      <c r="L2323">
        <v>0</v>
      </c>
      <c r="M2323" t="s">
        <v>2066</v>
      </c>
      <c r="N2323">
        <v>0</v>
      </c>
      <c r="O2323" t="s">
        <v>24</v>
      </c>
      <c r="P2323">
        <v>0</v>
      </c>
      <c r="Q2323">
        <v>702488</v>
      </c>
      <c r="R2323" t="s">
        <v>1258</v>
      </c>
      <c r="S2323">
        <v>689</v>
      </c>
      <c r="T2323">
        <v>13.9</v>
      </c>
      <c r="U2323" s="2">
        <v>0.01</v>
      </c>
      <c r="V2323" s="3">
        <v>0.43</v>
      </c>
      <c r="W2323" s="3">
        <v>0.56999999999999995</v>
      </c>
      <c r="X2323" t="s">
        <v>2621</v>
      </c>
      <c r="Y2323" t="b">
        <v>0</v>
      </c>
    </row>
    <row r="2324" spans="1:25" x14ac:dyDescent="0.25">
      <c r="A2324" t="s">
        <v>2064</v>
      </c>
      <c r="B2324" t="s">
        <v>2622</v>
      </c>
      <c r="C2324" t="s">
        <v>2066</v>
      </c>
      <c r="D2324">
        <v>1000542</v>
      </c>
      <c r="E2324" t="s">
        <v>2066</v>
      </c>
      <c r="F2324">
        <v>0</v>
      </c>
      <c r="G2324" t="s">
        <v>2066</v>
      </c>
      <c r="H2324">
        <v>0</v>
      </c>
      <c r="I2324" t="s">
        <v>2066</v>
      </c>
      <c r="J2324">
        <v>0</v>
      </c>
      <c r="K2324" t="s">
        <v>2066</v>
      </c>
      <c r="L2324">
        <v>0</v>
      </c>
      <c r="M2324" t="s">
        <v>2066</v>
      </c>
      <c r="N2324">
        <v>0</v>
      </c>
      <c r="O2324" t="s">
        <v>24</v>
      </c>
      <c r="P2324">
        <v>0</v>
      </c>
      <c r="Q2324">
        <v>719910</v>
      </c>
      <c r="R2324" t="s">
        <v>1108</v>
      </c>
      <c r="S2324" s="1">
        <v>4900</v>
      </c>
      <c r="T2324">
        <v>16.600000000000001</v>
      </c>
      <c r="U2324" s="2">
        <v>0.02</v>
      </c>
      <c r="V2324" s="3">
        <v>0.57999999999999996</v>
      </c>
      <c r="W2324" s="3">
        <v>0.42</v>
      </c>
      <c r="X2324" t="s">
        <v>2622</v>
      </c>
      <c r="Y2324" t="b">
        <v>0</v>
      </c>
    </row>
    <row r="2325" spans="1:25" x14ac:dyDescent="0.25">
      <c r="A2325" t="s">
        <v>2064</v>
      </c>
      <c r="B2325" t="s">
        <v>2623</v>
      </c>
      <c r="C2325" t="s">
        <v>2066</v>
      </c>
      <c r="D2325">
        <v>1000543</v>
      </c>
      <c r="E2325" t="s">
        <v>2066</v>
      </c>
      <c r="F2325">
        <v>0</v>
      </c>
      <c r="G2325" t="s">
        <v>2066</v>
      </c>
      <c r="H2325">
        <v>0</v>
      </c>
      <c r="I2325" t="s">
        <v>2066</v>
      </c>
      <c r="J2325">
        <v>0</v>
      </c>
      <c r="K2325" t="s">
        <v>2066</v>
      </c>
      <c r="L2325">
        <v>0</v>
      </c>
      <c r="M2325" t="s">
        <v>2066</v>
      </c>
      <c r="N2325">
        <v>0</v>
      </c>
      <c r="O2325" t="s">
        <v>24</v>
      </c>
      <c r="P2325">
        <v>0</v>
      </c>
      <c r="Q2325">
        <v>720465</v>
      </c>
      <c r="R2325" t="s">
        <v>1108</v>
      </c>
      <c r="S2325" s="1">
        <v>6987</v>
      </c>
      <c r="T2325">
        <v>18.8</v>
      </c>
      <c r="U2325" s="2">
        <v>0.04</v>
      </c>
      <c r="V2325" s="3">
        <v>0.59</v>
      </c>
      <c r="W2325" s="3">
        <v>0.41</v>
      </c>
      <c r="X2325" t="s">
        <v>2623</v>
      </c>
      <c r="Y2325" t="b">
        <v>0</v>
      </c>
    </row>
    <row r="2326" spans="1:25" x14ac:dyDescent="0.25">
      <c r="A2326" t="s">
        <v>2064</v>
      </c>
      <c r="B2326" t="s">
        <v>2624</v>
      </c>
      <c r="C2326" t="s">
        <v>2066</v>
      </c>
      <c r="D2326">
        <v>1000544</v>
      </c>
      <c r="E2326" t="s">
        <v>2066</v>
      </c>
      <c r="F2326">
        <v>0</v>
      </c>
      <c r="G2326" t="s">
        <v>2066</v>
      </c>
      <c r="H2326">
        <v>0</v>
      </c>
      <c r="I2326" t="s">
        <v>2066</v>
      </c>
      <c r="J2326">
        <v>0</v>
      </c>
      <c r="K2326" t="s">
        <v>2066</v>
      </c>
      <c r="L2326">
        <v>0</v>
      </c>
      <c r="M2326" t="s">
        <v>2066</v>
      </c>
      <c r="N2326">
        <v>0</v>
      </c>
      <c r="O2326" t="s">
        <v>24</v>
      </c>
      <c r="P2326">
        <v>0</v>
      </c>
      <c r="Q2326">
        <v>621714</v>
      </c>
      <c r="R2326" t="s">
        <v>904</v>
      </c>
      <c r="S2326" s="1">
        <v>24304</v>
      </c>
      <c r="T2326">
        <v>14.9</v>
      </c>
      <c r="U2326" s="2">
        <v>0.01</v>
      </c>
      <c r="V2326" s="3">
        <v>0.51</v>
      </c>
      <c r="W2326" s="3">
        <v>0.49</v>
      </c>
      <c r="X2326" t="s">
        <v>2624</v>
      </c>
      <c r="Y2326" t="b">
        <v>0</v>
      </c>
    </row>
    <row r="2327" spans="1:25" x14ac:dyDescent="0.25">
      <c r="A2327" t="s">
        <v>2064</v>
      </c>
      <c r="B2327" t="s">
        <v>2625</v>
      </c>
      <c r="C2327" t="s">
        <v>2066</v>
      </c>
      <c r="D2327">
        <v>1000545</v>
      </c>
      <c r="E2327" t="s">
        <v>2066</v>
      </c>
      <c r="F2327">
        <v>0</v>
      </c>
      <c r="G2327" t="s">
        <v>2066</v>
      </c>
      <c r="H2327">
        <v>0</v>
      </c>
      <c r="I2327" t="s">
        <v>2066</v>
      </c>
      <c r="J2327">
        <v>0</v>
      </c>
      <c r="K2327" t="s">
        <v>2066</v>
      </c>
      <c r="L2327">
        <v>0</v>
      </c>
      <c r="M2327" t="s">
        <v>2066</v>
      </c>
      <c r="N2327">
        <v>0</v>
      </c>
      <c r="O2327" t="s">
        <v>24</v>
      </c>
      <c r="P2327">
        <v>0</v>
      </c>
      <c r="Q2327">
        <v>661037</v>
      </c>
      <c r="R2327" t="s">
        <v>617</v>
      </c>
      <c r="S2327" s="1">
        <v>13434</v>
      </c>
      <c r="T2327">
        <v>67.8</v>
      </c>
      <c r="U2327" s="2">
        <v>0.02</v>
      </c>
      <c r="V2327" s="3">
        <v>0.5</v>
      </c>
      <c r="W2327" s="3">
        <v>0.5</v>
      </c>
      <c r="X2327" t="s">
        <v>2625</v>
      </c>
      <c r="Y2327" t="b">
        <v>0</v>
      </c>
    </row>
    <row r="2328" spans="1:25" x14ac:dyDescent="0.25">
      <c r="A2328" t="s">
        <v>2064</v>
      </c>
      <c r="B2328" t="s">
        <v>2626</v>
      </c>
      <c r="C2328" t="s">
        <v>2066</v>
      </c>
      <c r="D2328">
        <v>1000546</v>
      </c>
      <c r="E2328" t="s">
        <v>2066</v>
      </c>
      <c r="F2328">
        <v>0</v>
      </c>
      <c r="G2328" t="s">
        <v>2066</v>
      </c>
      <c r="H2328">
        <v>0</v>
      </c>
      <c r="I2328" t="s">
        <v>2066</v>
      </c>
      <c r="J2328">
        <v>0</v>
      </c>
      <c r="K2328" t="s">
        <v>2066</v>
      </c>
      <c r="L2328">
        <v>0</v>
      </c>
      <c r="M2328" t="s">
        <v>2066</v>
      </c>
      <c r="N2328">
        <v>0</v>
      </c>
      <c r="O2328" t="s">
        <v>24</v>
      </c>
      <c r="P2328">
        <v>0</v>
      </c>
      <c r="Q2328">
        <v>622914</v>
      </c>
      <c r="R2328" t="s">
        <v>83</v>
      </c>
      <c r="S2328" s="1">
        <v>21264</v>
      </c>
      <c r="T2328">
        <v>77.900000000000006</v>
      </c>
      <c r="U2328" s="2">
        <v>0.12</v>
      </c>
      <c r="V2328" s="3">
        <v>0.64</v>
      </c>
      <c r="W2328" s="3">
        <v>0.36</v>
      </c>
      <c r="X2328" t="s">
        <v>2626</v>
      </c>
      <c r="Y2328" t="b">
        <v>0</v>
      </c>
    </row>
    <row r="2329" spans="1:25" x14ac:dyDescent="0.25">
      <c r="A2329" t="s">
        <v>2064</v>
      </c>
      <c r="B2329" t="s">
        <v>2627</v>
      </c>
      <c r="C2329" t="s">
        <v>2066</v>
      </c>
      <c r="D2329">
        <v>1000547</v>
      </c>
      <c r="E2329" t="s">
        <v>2066</v>
      </c>
      <c r="F2329">
        <v>0</v>
      </c>
      <c r="G2329" t="s">
        <v>2066</v>
      </c>
      <c r="H2329">
        <v>0</v>
      </c>
      <c r="I2329" t="s">
        <v>2066</v>
      </c>
      <c r="J2329">
        <v>0</v>
      </c>
      <c r="K2329" t="s">
        <v>2066</v>
      </c>
      <c r="L2329">
        <v>0</v>
      </c>
      <c r="M2329" t="s">
        <v>2066</v>
      </c>
      <c r="N2329">
        <v>0</v>
      </c>
      <c r="O2329" t="s">
        <v>24</v>
      </c>
      <c r="P2329">
        <v>0</v>
      </c>
      <c r="Q2329">
        <v>715219</v>
      </c>
      <c r="R2329" t="s">
        <v>572</v>
      </c>
      <c r="S2329" s="1">
        <v>7804</v>
      </c>
      <c r="T2329">
        <v>14.5</v>
      </c>
      <c r="U2329" s="2">
        <v>0.03</v>
      </c>
      <c r="V2329" s="3">
        <v>0.32</v>
      </c>
      <c r="W2329" s="3">
        <v>0.68</v>
      </c>
      <c r="X2329" t="s">
        <v>2627</v>
      </c>
      <c r="Y2329" t="b">
        <v>0</v>
      </c>
    </row>
    <row r="2330" spans="1:25" x14ac:dyDescent="0.25">
      <c r="A2330" t="s">
        <v>2064</v>
      </c>
      <c r="B2330" t="s">
        <v>2628</v>
      </c>
      <c r="C2330" t="s">
        <v>2066</v>
      </c>
      <c r="D2330">
        <v>1000548</v>
      </c>
      <c r="E2330" t="s">
        <v>2066</v>
      </c>
      <c r="F2330">
        <v>0</v>
      </c>
      <c r="G2330" t="s">
        <v>2066</v>
      </c>
      <c r="H2330">
        <v>0</v>
      </c>
      <c r="I2330" t="s">
        <v>2066</v>
      </c>
      <c r="J2330">
        <v>0</v>
      </c>
      <c r="K2330" t="s">
        <v>2066</v>
      </c>
      <c r="L2330">
        <v>0</v>
      </c>
      <c r="M2330" t="s">
        <v>2066</v>
      </c>
      <c r="N2330">
        <v>0</v>
      </c>
      <c r="O2330" t="s">
        <v>24</v>
      </c>
      <c r="P2330">
        <v>0</v>
      </c>
      <c r="Q2330">
        <v>651644</v>
      </c>
      <c r="R2330" t="s">
        <v>783</v>
      </c>
      <c r="S2330" s="1">
        <v>6633</v>
      </c>
      <c r="T2330">
        <v>20.5</v>
      </c>
      <c r="U2330" s="2">
        <v>0.22</v>
      </c>
      <c r="V2330" s="3">
        <v>0.57999999999999996</v>
      </c>
      <c r="W2330" s="3">
        <v>0.42</v>
      </c>
      <c r="X2330" t="s">
        <v>2628</v>
      </c>
      <c r="Y2330" t="b">
        <v>0</v>
      </c>
    </row>
    <row r="2331" spans="1:25" x14ac:dyDescent="0.25">
      <c r="A2331" t="s">
        <v>2064</v>
      </c>
      <c r="B2331" t="s">
        <v>2629</v>
      </c>
      <c r="C2331" t="s">
        <v>2066</v>
      </c>
      <c r="D2331">
        <v>1000549</v>
      </c>
      <c r="E2331" t="s">
        <v>2066</v>
      </c>
      <c r="F2331">
        <v>0</v>
      </c>
      <c r="G2331" t="s">
        <v>2066</v>
      </c>
      <c r="H2331">
        <v>0</v>
      </c>
      <c r="I2331" t="s">
        <v>2066</v>
      </c>
      <c r="J2331">
        <v>0</v>
      </c>
      <c r="K2331" t="s">
        <v>2066</v>
      </c>
      <c r="L2331">
        <v>0</v>
      </c>
      <c r="M2331" t="s">
        <v>2066</v>
      </c>
      <c r="N2331">
        <v>0</v>
      </c>
      <c r="O2331" t="s">
        <v>24</v>
      </c>
      <c r="P2331">
        <v>0</v>
      </c>
      <c r="Q2331">
        <v>724987</v>
      </c>
      <c r="R2331" t="s">
        <v>1425</v>
      </c>
      <c r="S2331">
        <v>916</v>
      </c>
      <c r="T2331">
        <v>16.399999999999999</v>
      </c>
      <c r="U2331" s="2">
        <v>0.64</v>
      </c>
      <c r="V2331" s="3">
        <v>0.31</v>
      </c>
      <c r="W2331" s="3">
        <v>0.69</v>
      </c>
      <c r="X2331" t="s">
        <v>2629</v>
      </c>
      <c r="Y2331" t="b">
        <v>0</v>
      </c>
    </row>
    <row r="2332" spans="1:25" x14ac:dyDescent="0.25">
      <c r="A2332" t="s">
        <v>2064</v>
      </c>
      <c r="B2332" t="s">
        <v>2630</v>
      </c>
      <c r="C2332" t="s">
        <v>2066</v>
      </c>
      <c r="D2332">
        <v>1000550</v>
      </c>
      <c r="E2332" t="s">
        <v>2066</v>
      </c>
      <c r="F2332">
        <v>0</v>
      </c>
      <c r="G2332" t="s">
        <v>2066</v>
      </c>
      <c r="H2332">
        <v>0</v>
      </c>
      <c r="I2332" t="s">
        <v>2066</v>
      </c>
      <c r="J2332">
        <v>0</v>
      </c>
      <c r="K2332" t="s">
        <v>2066</v>
      </c>
      <c r="L2332">
        <v>0</v>
      </c>
      <c r="M2332" t="s">
        <v>2066</v>
      </c>
      <c r="N2332">
        <v>0</v>
      </c>
      <c r="O2332" t="s">
        <v>24</v>
      </c>
      <c r="P2332">
        <v>0</v>
      </c>
      <c r="Q2332">
        <v>624873</v>
      </c>
      <c r="R2332" t="s">
        <v>423</v>
      </c>
      <c r="S2332" s="1">
        <v>1820</v>
      </c>
      <c r="T2332">
        <v>35</v>
      </c>
      <c r="U2332" s="2">
        <v>0</v>
      </c>
      <c r="V2332" s="3">
        <v>0.2</v>
      </c>
      <c r="W2332" s="3">
        <v>0.8</v>
      </c>
      <c r="X2332" t="s">
        <v>2630</v>
      </c>
      <c r="Y2332" t="b">
        <v>0</v>
      </c>
    </row>
    <row r="2333" spans="1:25" x14ac:dyDescent="0.25">
      <c r="A2333" t="s">
        <v>2064</v>
      </c>
      <c r="B2333" t="s">
        <v>2631</v>
      </c>
      <c r="C2333" t="s">
        <v>2066</v>
      </c>
      <c r="D2333">
        <v>1000551</v>
      </c>
      <c r="E2333" t="s">
        <v>2066</v>
      </c>
      <c r="F2333">
        <v>0</v>
      </c>
      <c r="G2333" t="s">
        <v>2066</v>
      </c>
      <c r="H2333">
        <v>0</v>
      </c>
      <c r="I2333" t="s">
        <v>2066</v>
      </c>
      <c r="J2333">
        <v>0</v>
      </c>
      <c r="K2333" t="s">
        <v>2066</v>
      </c>
      <c r="L2333">
        <v>0</v>
      </c>
      <c r="M2333" t="s">
        <v>2066</v>
      </c>
      <c r="N2333">
        <v>0</v>
      </c>
      <c r="O2333" t="s">
        <v>24</v>
      </c>
      <c r="P2333">
        <v>0</v>
      </c>
      <c r="Q2333">
        <v>673884</v>
      </c>
      <c r="R2333" t="s">
        <v>572</v>
      </c>
      <c r="S2333" s="1">
        <v>3200</v>
      </c>
      <c r="T2333">
        <v>10.199999999999999</v>
      </c>
      <c r="U2333" s="2">
        <v>0.1</v>
      </c>
      <c r="V2333" s="3">
        <v>0.57999999999999996</v>
      </c>
      <c r="W2333" s="3">
        <v>0.42</v>
      </c>
      <c r="X2333" t="s">
        <v>2631</v>
      </c>
      <c r="Y2333" t="b">
        <v>0</v>
      </c>
    </row>
    <row r="2334" spans="1:25" x14ac:dyDescent="0.25">
      <c r="A2334" t="s">
        <v>2064</v>
      </c>
      <c r="B2334" t="s">
        <v>2632</v>
      </c>
      <c r="C2334" t="s">
        <v>2066</v>
      </c>
      <c r="D2334">
        <v>1000552</v>
      </c>
      <c r="E2334" t="s">
        <v>2066</v>
      </c>
      <c r="F2334">
        <v>0</v>
      </c>
      <c r="G2334" t="s">
        <v>2066</v>
      </c>
      <c r="H2334">
        <v>0</v>
      </c>
      <c r="I2334" t="s">
        <v>2066</v>
      </c>
      <c r="J2334">
        <v>0</v>
      </c>
      <c r="K2334" t="s">
        <v>2066</v>
      </c>
      <c r="L2334">
        <v>0</v>
      </c>
      <c r="M2334" t="s">
        <v>2066</v>
      </c>
      <c r="N2334">
        <v>0</v>
      </c>
      <c r="O2334" t="s">
        <v>24</v>
      </c>
      <c r="P2334">
        <v>0</v>
      </c>
      <c r="Q2334">
        <v>642680</v>
      </c>
      <c r="R2334" t="s">
        <v>746</v>
      </c>
      <c r="S2334" s="1">
        <v>11859</v>
      </c>
      <c r="T2334">
        <v>29.1</v>
      </c>
      <c r="U2334" s="2">
        <v>0.01</v>
      </c>
      <c r="V2334" s="3">
        <v>0.53</v>
      </c>
      <c r="W2334" s="3">
        <v>0.47</v>
      </c>
      <c r="X2334" t="s">
        <v>2632</v>
      </c>
      <c r="Y2334" t="b">
        <v>0</v>
      </c>
    </row>
    <row r="2335" spans="1:25" x14ac:dyDescent="0.25">
      <c r="A2335" t="s">
        <v>2064</v>
      </c>
      <c r="B2335" t="s">
        <v>2633</v>
      </c>
      <c r="C2335" t="s">
        <v>2066</v>
      </c>
      <c r="D2335">
        <v>1000553</v>
      </c>
      <c r="E2335" t="s">
        <v>2066</v>
      </c>
      <c r="F2335">
        <v>0</v>
      </c>
      <c r="G2335" t="s">
        <v>2066</v>
      </c>
      <c r="H2335">
        <v>0</v>
      </c>
      <c r="I2335" t="s">
        <v>2066</v>
      </c>
      <c r="J2335">
        <v>0</v>
      </c>
      <c r="K2335" t="s">
        <v>2066</v>
      </c>
      <c r="L2335">
        <v>0</v>
      </c>
      <c r="M2335" t="s">
        <v>2066</v>
      </c>
      <c r="N2335">
        <v>0</v>
      </c>
      <c r="O2335" t="s">
        <v>24</v>
      </c>
      <c r="P2335">
        <v>0</v>
      </c>
      <c r="Q2335">
        <v>720544</v>
      </c>
      <c r="R2335" t="s">
        <v>783</v>
      </c>
      <c r="S2335" s="1">
        <v>3252</v>
      </c>
      <c r="T2335">
        <v>16.399999999999999</v>
      </c>
      <c r="U2335" s="2">
        <v>0.33</v>
      </c>
      <c r="V2335" s="3">
        <v>0.44</v>
      </c>
      <c r="W2335" s="3">
        <v>0.56000000000000005</v>
      </c>
      <c r="X2335" t="s">
        <v>2633</v>
      </c>
      <c r="Y2335" t="b">
        <v>0</v>
      </c>
    </row>
    <row r="2336" spans="1:25" x14ac:dyDescent="0.25">
      <c r="A2336" t="s">
        <v>2064</v>
      </c>
      <c r="B2336" t="s">
        <v>2634</v>
      </c>
      <c r="C2336" t="s">
        <v>2066</v>
      </c>
      <c r="D2336">
        <v>1000554</v>
      </c>
      <c r="E2336" t="s">
        <v>2066</v>
      </c>
      <c r="F2336">
        <v>0</v>
      </c>
      <c r="G2336" t="s">
        <v>2066</v>
      </c>
      <c r="H2336">
        <v>0</v>
      </c>
      <c r="I2336" t="s">
        <v>2066</v>
      </c>
      <c r="J2336">
        <v>0</v>
      </c>
      <c r="K2336" t="s">
        <v>2066</v>
      </c>
      <c r="L2336">
        <v>0</v>
      </c>
      <c r="M2336" t="s">
        <v>2066</v>
      </c>
      <c r="N2336">
        <v>0</v>
      </c>
      <c r="O2336" t="s">
        <v>24</v>
      </c>
      <c r="P2336">
        <v>0</v>
      </c>
      <c r="Q2336">
        <v>720902</v>
      </c>
      <c r="R2336" t="s">
        <v>942</v>
      </c>
      <c r="S2336" s="1">
        <v>2484</v>
      </c>
      <c r="T2336">
        <v>11.4</v>
      </c>
      <c r="U2336" s="2">
        <v>0</v>
      </c>
      <c r="V2336" s="3">
        <v>0.36</v>
      </c>
      <c r="W2336" s="3">
        <v>0.64</v>
      </c>
      <c r="X2336" t="s">
        <v>2634</v>
      </c>
      <c r="Y2336" t="b">
        <v>0</v>
      </c>
    </row>
    <row r="2337" spans="1:25" x14ac:dyDescent="0.25">
      <c r="A2337" t="s">
        <v>2064</v>
      </c>
      <c r="B2337" t="s">
        <v>2635</v>
      </c>
      <c r="C2337" t="s">
        <v>2066</v>
      </c>
      <c r="D2337">
        <v>1000555</v>
      </c>
      <c r="E2337" t="s">
        <v>2066</v>
      </c>
      <c r="F2337">
        <v>0</v>
      </c>
      <c r="G2337" t="s">
        <v>2066</v>
      </c>
      <c r="H2337">
        <v>0</v>
      </c>
      <c r="I2337" t="s">
        <v>2066</v>
      </c>
      <c r="J2337">
        <v>0</v>
      </c>
      <c r="K2337" t="s">
        <v>2066</v>
      </c>
      <c r="L2337">
        <v>0</v>
      </c>
      <c r="M2337" t="s">
        <v>2066</v>
      </c>
      <c r="N2337">
        <v>0</v>
      </c>
      <c r="O2337" t="s">
        <v>24</v>
      </c>
      <c r="P2337">
        <v>0</v>
      </c>
      <c r="Q2337">
        <v>694525</v>
      </c>
      <c r="R2337" t="s">
        <v>156</v>
      </c>
      <c r="S2337" s="1">
        <v>6861</v>
      </c>
      <c r="T2337">
        <v>10.1</v>
      </c>
      <c r="U2337" s="2">
        <v>0.09</v>
      </c>
      <c r="V2337" s="3">
        <v>0.21</v>
      </c>
      <c r="W2337" s="3">
        <v>0.79</v>
      </c>
      <c r="X2337" t="s">
        <v>2635</v>
      </c>
      <c r="Y2337" t="b">
        <v>1</v>
      </c>
    </row>
    <row r="2338" spans="1:25" x14ac:dyDescent="0.25">
      <c r="A2338" t="s">
        <v>2064</v>
      </c>
      <c r="B2338" t="s">
        <v>2636</v>
      </c>
      <c r="C2338" t="s">
        <v>2066</v>
      </c>
      <c r="D2338">
        <v>1000556</v>
      </c>
      <c r="E2338" t="s">
        <v>2066</v>
      </c>
      <c r="F2338">
        <v>0</v>
      </c>
      <c r="G2338" t="s">
        <v>2066</v>
      </c>
      <c r="H2338">
        <v>0</v>
      </c>
      <c r="I2338" t="s">
        <v>2066</v>
      </c>
      <c r="J2338">
        <v>0</v>
      </c>
      <c r="K2338" t="s">
        <v>2066</v>
      </c>
      <c r="L2338">
        <v>0</v>
      </c>
      <c r="M2338" t="s">
        <v>2066</v>
      </c>
      <c r="N2338">
        <v>0</v>
      </c>
      <c r="O2338" t="s">
        <v>24</v>
      </c>
      <c r="P2338">
        <v>0</v>
      </c>
      <c r="Q2338">
        <v>131387</v>
      </c>
      <c r="R2338" t="s">
        <v>25</v>
      </c>
      <c r="S2338" s="1">
        <v>2015</v>
      </c>
      <c r="T2338">
        <v>22.4</v>
      </c>
      <c r="U2338" s="2">
        <v>0.02</v>
      </c>
      <c r="V2338" s="3">
        <v>0.65</v>
      </c>
      <c r="W2338" s="3">
        <v>0.35</v>
      </c>
      <c r="X2338" t="s">
        <v>2636</v>
      </c>
      <c r="Y2338" t="b">
        <v>0</v>
      </c>
    </row>
    <row r="2339" spans="1:25" x14ac:dyDescent="0.25">
      <c r="A2339" t="s">
        <v>2064</v>
      </c>
      <c r="B2339" t="s">
        <v>2637</v>
      </c>
      <c r="C2339" t="s">
        <v>2066</v>
      </c>
      <c r="D2339">
        <v>1000557</v>
      </c>
      <c r="E2339" t="s">
        <v>2066</v>
      </c>
      <c r="F2339">
        <v>0</v>
      </c>
      <c r="G2339" t="s">
        <v>2066</v>
      </c>
      <c r="H2339">
        <v>0</v>
      </c>
      <c r="I2339" t="s">
        <v>2066</v>
      </c>
      <c r="J2339">
        <v>0</v>
      </c>
      <c r="K2339" t="s">
        <v>2066</v>
      </c>
      <c r="L2339">
        <v>0</v>
      </c>
      <c r="M2339" t="s">
        <v>2066</v>
      </c>
      <c r="N2339">
        <v>0</v>
      </c>
      <c r="O2339" t="s">
        <v>24</v>
      </c>
      <c r="P2339">
        <v>0</v>
      </c>
      <c r="Q2339">
        <v>661633</v>
      </c>
      <c r="R2339" t="s">
        <v>519</v>
      </c>
      <c r="S2339" s="1">
        <v>8258</v>
      </c>
      <c r="T2339">
        <v>17.8</v>
      </c>
      <c r="U2339" s="2">
        <v>7.0000000000000007E-2</v>
      </c>
      <c r="V2339" s="3">
        <v>0.46</v>
      </c>
      <c r="W2339" s="3">
        <v>0.54</v>
      </c>
      <c r="X2339" t="s">
        <v>2637</v>
      </c>
      <c r="Y2339" t="b">
        <v>0</v>
      </c>
    </row>
    <row r="2340" spans="1:25" x14ac:dyDescent="0.25">
      <c r="A2340" t="s">
        <v>2064</v>
      </c>
      <c r="B2340" t="s">
        <v>2638</v>
      </c>
      <c r="C2340" t="s">
        <v>2066</v>
      </c>
      <c r="D2340">
        <v>1000558</v>
      </c>
      <c r="E2340" t="s">
        <v>2066</v>
      </c>
      <c r="F2340">
        <v>0</v>
      </c>
      <c r="G2340" t="s">
        <v>2066</v>
      </c>
      <c r="H2340">
        <v>0</v>
      </c>
      <c r="I2340" t="s">
        <v>2066</v>
      </c>
      <c r="J2340">
        <v>0</v>
      </c>
      <c r="K2340" t="s">
        <v>2066</v>
      </c>
      <c r="L2340">
        <v>0</v>
      </c>
      <c r="M2340" t="s">
        <v>2066</v>
      </c>
      <c r="N2340">
        <v>0</v>
      </c>
      <c r="O2340" t="s">
        <v>24</v>
      </c>
      <c r="P2340">
        <v>0</v>
      </c>
      <c r="Q2340">
        <v>131791</v>
      </c>
      <c r="R2340" t="s">
        <v>1890</v>
      </c>
      <c r="S2340" s="1">
        <v>18297</v>
      </c>
      <c r="T2340">
        <v>4.4000000000000004</v>
      </c>
      <c r="U2340" s="2">
        <v>7.0000000000000007E-2</v>
      </c>
      <c r="V2340" s="3">
        <v>0.56000000000000005</v>
      </c>
      <c r="W2340" s="3">
        <v>0.44</v>
      </c>
      <c r="X2340" t="s">
        <v>2638</v>
      </c>
      <c r="Y2340" t="b">
        <v>0</v>
      </c>
    </row>
    <row r="2341" spans="1:25" x14ac:dyDescent="0.25">
      <c r="A2341" t="s">
        <v>2064</v>
      </c>
      <c r="B2341" t="s">
        <v>2639</v>
      </c>
      <c r="C2341" t="s">
        <v>2066</v>
      </c>
      <c r="D2341">
        <v>1000559</v>
      </c>
      <c r="E2341" t="s">
        <v>2066</v>
      </c>
      <c r="F2341">
        <v>0</v>
      </c>
      <c r="G2341" t="s">
        <v>2066</v>
      </c>
      <c r="H2341">
        <v>0</v>
      </c>
      <c r="I2341" t="s">
        <v>2066</v>
      </c>
      <c r="J2341">
        <v>0</v>
      </c>
      <c r="K2341" t="s">
        <v>2066</v>
      </c>
      <c r="L2341">
        <v>0</v>
      </c>
      <c r="M2341" t="s">
        <v>2066</v>
      </c>
      <c r="N2341">
        <v>0</v>
      </c>
      <c r="O2341" t="s">
        <v>24</v>
      </c>
      <c r="P2341">
        <v>0</v>
      </c>
      <c r="Q2341">
        <v>723774</v>
      </c>
      <c r="R2341" t="s">
        <v>565</v>
      </c>
      <c r="S2341" s="1">
        <v>5149</v>
      </c>
      <c r="T2341">
        <v>28.1</v>
      </c>
      <c r="U2341" s="2">
        <v>0</v>
      </c>
      <c r="V2341" s="3">
        <v>0.56000000000000005</v>
      </c>
      <c r="W2341" s="3">
        <v>0.44</v>
      </c>
      <c r="X2341" t="s">
        <v>2639</v>
      </c>
      <c r="Y2341" t="b">
        <v>0</v>
      </c>
    </row>
    <row r="2342" spans="1:25" x14ac:dyDescent="0.25">
      <c r="A2342" t="s">
        <v>2064</v>
      </c>
      <c r="B2342" t="s">
        <v>2640</v>
      </c>
      <c r="C2342" t="s">
        <v>2066</v>
      </c>
      <c r="D2342">
        <v>1000560</v>
      </c>
      <c r="E2342" t="s">
        <v>2066</v>
      </c>
      <c r="F2342">
        <v>0</v>
      </c>
      <c r="G2342" t="s">
        <v>2066</v>
      </c>
      <c r="H2342">
        <v>0</v>
      </c>
      <c r="I2342" t="s">
        <v>2066</v>
      </c>
      <c r="J2342">
        <v>0</v>
      </c>
      <c r="K2342" t="s">
        <v>2066</v>
      </c>
      <c r="L2342">
        <v>0</v>
      </c>
      <c r="M2342" t="s">
        <v>2066</v>
      </c>
      <c r="N2342">
        <v>0</v>
      </c>
      <c r="O2342" t="s">
        <v>24</v>
      </c>
      <c r="P2342">
        <v>0</v>
      </c>
      <c r="Q2342">
        <v>625761</v>
      </c>
      <c r="R2342" t="s">
        <v>809</v>
      </c>
      <c r="S2342" s="1">
        <v>11795</v>
      </c>
      <c r="T2342">
        <v>19.3</v>
      </c>
      <c r="U2342" s="2">
        <v>0.02</v>
      </c>
      <c r="V2342" s="3">
        <v>0.61</v>
      </c>
      <c r="W2342" s="3">
        <v>0.39</v>
      </c>
      <c r="X2342" t="s">
        <v>2640</v>
      </c>
      <c r="Y2342" t="b">
        <v>0</v>
      </c>
    </row>
    <row r="2343" spans="1:25" x14ac:dyDescent="0.25">
      <c r="A2343" t="s">
        <v>2064</v>
      </c>
      <c r="B2343" t="s">
        <v>2641</v>
      </c>
      <c r="C2343" t="s">
        <v>2066</v>
      </c>
      <c r="D2343">
        <v>1000561</v>
      </c>
      <c r="E2343" t="s">
        <v>2066</v>
      </c>
      <c r="F2343">
        <v>0</v>
      </c>
      <c r="G2343" t="s">
        <v>2066</v>
      </c>
      <c r="H2343">
        <v>0</v>
      </c>
      <c r="I2343" t="s">
        <v>2066</v>
      </c>
      <c r="J2343">
        <v>0</v>
      </c>
      <c r="K2343" t="s">
        <v>2066</v>
      </c>
      <c r="L2343">
        <v>0</v>
      </c>
      <c r="M2343" t="s">
        <v>2066</v>
      </c>
      <c r="N2343">
        <v>0</v>
      </c>
      <c r="O2343" t="s">
        <v>24</v>
      </c>
      <c r="P2343">
        <v>0</v>
      </c>
      <c r="Q2343">
        <v>609219</v>
      </c>
      <c r="R2343" t="s">
        <v>65</v>
      </c>
      <c r="S2343" s="1">
        <v>2479</v>
      </c>
      <c r="T2343">
        <v>11.9</v>
      </c>
      <c r="U2343" s="2">
        <v>0.02</v>
      </c>
      <c r="V2343" s="3">
        <v>0.67</v>
      </c>
      <c r="W2343" s="3">
        <v>0.33</v>
      </c>
      <c r="X2343" t="s">
        <v>2641</v>
      </c>
      <c r="Y2343" t="b">
        <v>0</v>
      </c>
    </row>
    <row r="2344" spans="1:25" x14ac:dyDescent="0.25">
      <c r="A2344" t="s">
        <v>2064</v>
      </c>
      <c r="B2344" t="s">
        <v>2642</v>
      </c>
      <c r="C2344" t="s">
        <v>2066</v>
      </c>
      <c r="D2344">
        <v>1000562</v>
      </c>
      <c r="E2344" t="s">
        <v>2066</v>
      </c>
      <c r="F2344">
        <v>0</v>
      </c>
      <c r="G2344" t="s">
        <v>2066</v>
      </c>
      <c r="H2344">
        <v>0</v>
      </c>
      <c r="I2344" t="s">
        <v>2066</v>
      </c>
      <c r="J2344">
        <v>0</v>
      </c>
      <c r="K2344" t="s">
        <v>2066</v>
      </c>
      <c r="L2344">
        <v>0</v>
      </c>
      <c r="M2344" t="s">
        <v>2066</v>
      </c>
      <c r="N2344">
        <v>0</v>
      </c>
      <c r="O2344" t="s">
        <v>24</v>
      </c>
      <c r="P2344">
        <v>0</v>
      </c>
      <c r="Q2344">
        <v>723066</v>
      </c>
      <c r="R2344" t="s">
        <v>719</v>
      </c>
      <c r="S2344" s="1">
        <v>2971</v>
      </c>
      <c r="T2344">
        <v>41.3</v>
      </c>
      <c r="U2344" s="2">
        <v>0.01</v>
      </c>
      <c r="V2344" s="3">
        <v>0.46</v>
      </c>
      <c r="W2344" s="3">
        <v>0.54</v>
      </c>
      <c r="X2344" t="s">
        <v>2642</v>
      </c>
      <c r="Y2344" t="b">
        <v>0</v>
      </c>
    </row>
    <row r="2345" spans="1:25" x14ac:dyDescent="0.25">
      <c r="A2345" t="s">
        <v>2064</v>
      </c>
      <c r="B2345" t="s">
        <v>2643</v>
      </c>
      <c r="C2345" t="s">
        <v>2066</v>
      </c>
      <c r="D2345">
        <v>1000563</v>
      </c>
      <c r="E2345" t="s">
        <v>2066</v>
      </c>
      <c r="F2345">
        <v>0</v>
      </c>
      <c r="G2345" t="s">
        <v>2066</v>
      </c>
      <c r="H2345">
        <v>0</v>
      </c>
      <c r="I2345" t="s">
        <v>2066</v>
      </c>
      <c r="J2345">
        <v>0</v>
      </c>
      <c r="K2345" t="s">
        <v>2066</v>
      </c>
      <c r="L2345">
        <v>0</v>
      </c>
      <c r="M2345" t="s">
        <v>2066</v>
      </c>
      <c r="N2345">
        <v>0</v>
      </c>
      <c r="O2345" t="s">
        <v>24</v>
      </c>
      <c r="P2345">
        <v>0</v>
      </c>
      <c r="Q2345">
        <v>624891</v>
      </c>
      <c r="R2345" t="s">
        <v>296</v>
      </c>
      <c r="S2345" s="1">
        <v>13475</v>
      </c>
      <c r="T2345">
        <v>20.3</v>
      </c>
      <c r="U2345" s="2">
        <v>0</v>
      </c>
      <c r="V2345" s="3">
        <v>0.28999999999999998</v>
      </c>
      <c r="W2345" s="3">
        <v>0.71</v>
      </c>
      <c r="X2345" t="s">
        <v>2643</v>
      </c>
      <c r="Y2345" t="b">
        <v>0</v>
      </c>
    </row>
    <row r="2346" spans="1:25" x14ac:dyDescent="0.25">
      <c r="A2346" t="s">
        <v>2064</v>
      </c>
      <c r="B2346" t="s">
        <v>2644</v>
      </c>
      <c r="C2346" t="s">
        <v>2066</v>
      </c>
      <c r="D2346">
        <v>1000564</v>
      </c>
      <c r="E2346" t="s">
        <v>2066</v>
      </c>
      <c r="F2346">
        <v>0</v>
      </c>
      <c r="G2346" t="s">
        <v>2066</v>
      </c>
      <c r="H2346">
        <v>0</v>
      </c>
      <c r="I2346" t="s">
        <v>2066</v>
      </c>
      <c r="J2346">
        <v>0</v>
      </c>
      <c r="K2346" t="s">
        <v>2066</v>
      </c>
      <c r="L2346">
        <v>0</v>
      </c>
      <c r="M2346" t="s">
        <v>2066</v>
      </c>
      <c r="N2346">
        <v>0</v>
      </c>
      <c r="O2346" t="s">
        <v>24</v>
      </c>
      <c r="P2346">
        <v>11</v>
      </c>
      <c r="Q2346">
        <v>648692</v>
      </c>
      <c r="R2346" t="s">
        <v>298</v>
      </c>
      <c r="S2346" s="1">
        <v>2899</v>
      </c>
      <c r="T2346">
        <v>11.7</v>
      </c>
      <c r="U2346" s="2">
        <v>0.17</v>
      </c>
      <c r="V2346" s="3">
        <v>0.55000000000000004</v>
      </c>
      <c r="W2346" s="3">
        <v>0.45</v>
      </c>
      <c r="X2346" t="s">
        <v>2644</v>
      </c>
      <c r="Y2346" t="b">
        <v>0</v>
      </c>
    </row>
    <row r="2347" spans="1:25" x14ac:dyDescent="0.25">
      <c r="A2347" t="s">
        <v>2064</v>
      </c>
      <c r="B2347" t="s">
        <v>2645</v>
      </c>
      <c r="C2347" t="s">
        <v>2066</v>
      </c>
      <c r="D2347">
        <v>1000565</v>
      </c>
      <c r="E2347" t="s">
        <v>2066</v>
      </c>
      <c r="F2347">
        <v>0</v>
      </c>
      <c r="G2347" t="s">
        <v>2066</v>
      </c>
      <c r="H2347">
        <v>0</v>
      </c>
      <c r="I2347" t="s">
        <v>2066</v>
      </c>
      <c r="J2347">
        <v>0</v>
      </c>
      <c r="K2347" t="s">
        <v>2066</v>
      </c>
      <c r="L2347">
        <v>0</v>
      </c>
      <c r="M2347" t="s">
        <v>2066</v>
      </c>
      <c r="N2347">
        <v>0</v>
      </c>
      <c r="O2347" t="s">
        <v>24</v>
      </c>
      <c r="P2347">
        <v>0</v>
      </c>
      <c r="Q2347">
        <v>629211</v>
      </c>
      <c r="R2347" t="s">
        <v>719</v>
      </c>
      <c r="S2347" s="1">
        <v>19634</v>
      </c>
      <c r="T2347">
        <v>50.9</v>
      </c>
      <c r="U2347" s="2">
        <v>0</v>
      </c>
      <c r="V2347" s="3">
        <v>0.46</v>
      </c>
      <c r="W2347" s="3">
        <v>0.54</v>
      </c>
      <c r="X2347" t="s">
        <v>2645</v>
      </c>
      <c r="Y2347" t="b">
        <v>0</v>
      </c>
    </row>
    <row r="2348" spans="1:25" x14ac:dyDescent="0.25">
      <c r="A2348" t="s">
        <v>2064</v>
      </c>
      <c r="B2348" t="s">
        <v>2646</v>
      </c>
      <c r="C2348" t="s">
        <v>2066</v>
      </c>
      <c r="D2348">
        <v>1000566</v>
      </c>
      <c r="E2348" t="s">
        <v>2066</v>
      </c>
      <c r="F2348">
        <v>0</v>
      </c>
      <c r="G2348" t="s">
        <v>2066</v>
      </c>
      <c r="H2348">
        <v>0</v>
      </c>
      <c r="I2348" t="s">
        <v>2066</v>
      </c>
      <c r="J2348">
        <v>0</v>
      </c>
      <c r="K2348" t="s">
        <v>2066</v>
      </c>
      <c r="L2348">
        <v>0</v>
      </c>
      <c r="M2348" t="s">
        <v>2066</v>
      </c>
      <c r="N2348">
        <v>0</v>
      </c>
      <c r="O2348" t="s">
        <v>24</v>
      </c>
      <c r="P2348">
        <v>0</v>
      </c>
      <c r="Q2348">
        <v>690037</v>
      </c>
      <c r="R2348" t="s">
        <v>572</v>
      </c>
      <c r="S2348" s="1">
        <v>2764</v>
      </c>
      <c r="T2348">
        <v>7.2</v>
      </c>
      <c r="U2348" s="2">
        <v>0.05</v>
      </c>
      <c r="V2348" s="3">
        <v>0.39</v>
      </c>
      <c r="W2348" s="3">
        <v>0.61</v>
      </c>
      <c r="X2348" t="s">
        <v>2646</v>
      </c>
      <c r="Y2348" t="b">
        <v>0</v>
      </c>
    </row>
    <row r="2349" spans="1:25" x14ac:dyDescent="0.25">
      <c r="A2349" t="s">
        <v>2064</v>
      </c>
      <c r="B2349" t="s">
        <v>2647</v>
      </c>
      <c r="C2349" t="s">
        <v>2066</v>
      </c>
      <c r="D2349">
        <v>1000567</v>
      </c>
      <c r="E2349" t="s">
        <v>2066</v>
      </c>
      <c r="F2349">
        <v>0</v>
      </c>
      <c r="G2349" t="s">
        <v>2066</v>
      </c>
      <c r="H2349">
        <v>0</v>
      </c>
      <c r="I2349" t="s">
        <v>2066</v>
      </c>
      <c r="J2349">
        <v>0</v>
      </c>
      <c r="K2349" t="s">
        <v>2066</v>
      </c>
      <c r="L2349">
        <v>0</v>
      </c>
      <c r="M2349" t="s">
        <v>2066</v>
      </c>
      <c r="N2349">
        <v>0</v>
      </c>
      <c r="O2349" t="s">
        <v>24</v>
      </c>
      <c r="P2349">
        <v>0</v>
      </c>
      <c r="Q2349">
        <v>717417</v>
      </c>
      <c r="R2349" t="s">
        <v>156</v>
      </c>
      <c r="S2349" s="1">
        <v>4734</v>
      </c>
      <c r="T2349">
        <v>18.7</v>
      </c>
      <c r="U2349" s="2">
        <v>0.13</v>
      </c>
      <c r="V2349" s="3">
        <v>0.55000000000000004</v>
      </c>
      <c r="W2349" s="3">
        <v>0.45</v>
      </c>
      <c r="X2349" t="s">
        <v>2647</v>
      </c>
      <c r="Y2349" t="b">
        <v>1</v>
      </c>
    </row>
    <row r="2350" spans="1:25" x14ac:dyDescent="0.25">
      <c r="A2350" t="s">
        <v>2064</v>
      </c>
      <c r="B2350" t="s">
        <v>2648</v>
      </c>
      <c r="C2350" t="s">
        <v>2066</v>
      </c>
      <c r="D2350">
        <v>1000568</v>
      </c>
      <c r="E2350" t="s">
        <v>2066</v>
      </c>
      <c r="F2350">
        <v>0</v>
      </c>
      <c r="G2350" t="s">
        <v>2066</v>
      </c>
      <c r="H2350">
        <v>0</v>
      </c>
      <c r="I2350" t="s">
        <v>2066</v>
      </c>
      <c r="J2350">
        <v>0</v>
      </c>
      <c r="K2350" t="s">
        <v>2066</v>
      </c>
      <c r="L2350">
        <v>0</v>
      </c>
      <c r="M2350" t="s">
        <v>2066</v>
      </c>
      <c r="N2350">
        <v>0</v>
      </c>
      <c r="O2350" t="s">
        <v>24</v>
      </c>
      <c r="P2350">
        <v>0</v>
      </c>
      <c r="Q2350">
        <v>625461</v>
      </c>
      <c r="R2350" t="s">
        <v>319</v>
      </c>
      <c r="S2350" s="1">
        <v>13565</v>
      </c>
      <c r="T2350">
        <v>32.799999999999997</v>
      </c>
      <c r="U2350" s="2">
        <v>0</v>
      </c>
      <c r="V2350" s="3">
        <v>0.57999999999999996</v>
      </c>
      <c r="W2350" s="3">
        <v>0.42</v>
      </c>
      <c r="X2350" t="s">
        <v>2648</v>
      </c>
      <c r="Y2350" t="b">
        <v>0</v>
      </c>
    </row>
    <row r="2351" spans="1:25" x14ac:dyDescent="0.25">
      <c r="A2351" t="s">
        <v>2064</v>
      </c>
      <c r="B2351" t="s">
        <v>2649</v>
      </c>
      <c r="C2351" t="s">
        <v>2066</v>
      </c>
      <c r="D2351">
        <v>1000569</v>
      </c>
      <c r="E2351" t="s">
        <v>2066</v>
      </c>
      <c r="F2351">
        <v>0</v>
      </c>
      <c r="G2351" t="s">
        <v>2066</v>
      </c>
      <c r="H2351">
        <v>0</v>
      </c>
      <c r="I2351" t="s">
        <v>2066</v>
      </c>
      <c r="J2351">
        <v>0</v>
      </c>
      <c r="K2351" t="s">
        <v>2066</v>
      </c>
      <c r="L2351">
        <v>0</v>
      </c>
      <c r="M2351" t="s">
        <v>2066</v>
      </c>
      <c r="N2351">
        <v>0</v>
      </c>
      <c r="O2351" t="s">
        <v>24</v>
      </c>
      <c r="P2351">
        <v>0</v>
      </c>
      <c r="Q2351">
        <v>691834</v>
      </c>
      <c r="R2351" t="s">
        <v>2650</v>
      </c>
      <c r="S2351" s="1">
        <v>2197</v>
      </c>
      <c r="T2351">
        <v>8.1</v>
      </c>
      <c r="U2351" s="2">
        <v>0</v>
      </c>
      <c r="V2351" s="3">
        <v>0.59</v>
      </c>
      <c r="W2351" s="3">
        <v>0.41</v>
      </c>
      <c r="X2351" t="s">
        <v>2649</v>
      </c>
      <c r="Y2351" t="b">
        <v>0</v>
      </c>
    </row>
    <row r="2352" spans="1:25" x14ac:dyDescent="0.25">
      <c r="A2352" t="s">
        <v>2064</v>
      </c>
      <c r="B2352" t="s">
        <v>2651</v>
      </c>
      <c r="C2352" t="s">
        <v>2066</v>
      </c>
      <c r="D2352">
        <v>1000570</v>
      </c>
      <c r="E2352" t="s">
        <v>2066</v>
      </c>
      <c r="F2352">
        <v>0</v>
      </c>
      <c r="G2352" t="s">
        <v>2066</v>
      </c>
      <c r="H2352">
        <v>0</v>
      </c>
      <c r="I2352" t="s">
        <v>2066</v>
      </c>
      <c r="J2352">
        <v>0</v>
      </c>
      <c r="K2352" t="s">
        <v>2066</v>
      </c>
      <c r="L2352">
        <v>0</v>
      </c>
      <c r="M2352" t="s">
        <v>2066</v>
      </c>
      <c r="N2352">
        <v>0</v>
      </c>
      <c r="O2352" t="s">
        <v>24</v>
      </c>
      <c r="P2352">
        <v>0</v>
      </c>
      <c r="Q2352">
        <v>725958</v>
      </c>
      <c r="R2352" t="s">
        <v>565</v>
      </c>
      <c r="S2352" s="1">
        <v>4955</v>
      </c>
      <c r="T2352">
        <v>10.6</v>
      </c>
      <c r="U2352" s="2">
        <v>0</v>
      </c>
      <c r="V2352" s="3">
        <v>0.17</v>
      </c>
      <c r="W2352" s="3">
        <v>0.83</v>
      </c>
      <c r="X2352" t="s">
        <v>2651</v>
      </c>
      <c r="Y2352" t="b">
        <v>0</v>
      </c>
    </row>
    <row r="2353" spans="1:25" x14ac:dyDescent="0.25">
      <c r="A2353" t="s">
        <v>2064</v>
      </c>
      <c r="B2353" t="s">
        <v>2652</v>
      </c>
      <c r="C2353" t="s">
        <v>2066</v>
      </c>
      <c r="D2353">
        <v>1000571</v>
      </c>
      <c r="E2353" t="s">
        <v>2066</v>
      </c>
      <c r="F2353">
        <v>0</v>
      </c>
      <c r="G2353" t="s">
        <v>2066</v>
      </c>
      <c r="H2353">
        <v>0</v>
      </c>
      <c r="I2353" t="s">
        <v>2066</v>
      </c>
      <c r="J2353">
        <v>0</v>
      </c>
      <c r="K2353" t="s">
        <v>2066</v>
      </c>
      <c r="L2353">
        <v>0</v>
      </c>
      <c r="M2353" t="s">
        <v>2066</v>
      </c>
      <c r="N2353">
        <v>0</v>
      </c>
      <c r="O2353" t="s">
        <v>24</v>
      </c>
      <c r="P2353">
        <v>0</v>
      </c>
      <c r="Q2353">
        <v>656654</v>
      </c>
      <c r="R2353" t="s">
        <v>2098</v>
      </c>
      <c r="S2353" s="1">
        <v>4057</v>
      </c>
      <c r="T2353">
        <v>9.1999999999999993</v>
      </c>
      <c r="U2353" s="2">
        <v>0.01</v>
      </c>
      <c r="V2353" s="3">
        <v>0.33</v>
      </c>
      <c r="W2353" s="3">
        <v>0.67</v>
      </c>
      <c r="X2353" t="s">
        <v>2652</v>
      </c>
      <c r="Y2353" t="b">
        <v>0</v>
      </c>
    </row>
    <row r="2354" spans="1:25" x14ac:dyDescent="0.25">
      <c r="A2354" t="s">
        <v>2064</v>
      </c>
      <c r="B2354" t="s">
        <v>2653</v>
      </c>
      <c r="C2354" t="s">
        <v>2066</v>
      </c>
      <c r="D2354">
        <v>1000572</v>
      </c>
      <c r="E2354" t="s">
        <v>2066</v>
      </c>
      <c r="F2354">
        <v>0</v>
      </c>
      <c r="G2354" t="s">
        <v>2066</v>
      </c>
      <c r="H2354">
        <v>0</v>
      </c>
      <c r="I2354" t="s">
        <v>2066</v>
      </c>
      <c r="J2354">
        <v>0</v>
      </c>
      <c r="K2354" t="s">
        <v>2066</v>
      </c>
      <c r="L2354">
        <v>0</v>
      </c>
      <c r="M2354" t="s">
        <v>2066</v>
      </c>
      <c r="N2354">
        <v>0</v>
      </c>
      <c r="O2354" t="s">
        <v>24</v>
      </c>
      <c r="P2354">
        <v>0</v>
      </c>
      <c r="Q2354">
        <v>592</v>
      </c>
      <c r="R2354" t="s">
        <v>25</v>
      </c>
      <c r="S2354" s="1">
        <v>4350</v>
      </c>
      <c r="T2354">
        <v>21.8</v>
      </c>
      <c r="U2354" s="2">
        <v>0.3</v>
      </c>
      <c r="V2354" s="3">
        <v>0.77</v>
      </c>
      <c r="W2354" s="3">
        <v>0.23</v>
      </c>
      <c r="X2354" t="s">
        <v>2653</v>
      </c>
      <c r="Y2354" t="b">
        <v>0</v>
      </c>
    </row>
    <row r="2355" spans="1:25" x14ac:dyDescent="0.25">
      <c r="A2355" t="s">
        <v>2064</v>
      </c>
      <c r="B2355" t="s">
        <v>2654</v>
      </c>
      <c r="C2355" t="s">
        <v>2066</v>
      </c>
      <c r="D2355">
        <v>1000573</v>
      </c>
      <c r="E2355" t="s">
        <v>2066</v>
      </c>
      <c r="F2355">
        <v>0</v>
      </c>
      <c r="G2355" t="s">
        <v>2066</v>
      </c>
      <c r="H2355">
        <v>0</v>
      </c>
      <c r="I2355" t="s">
        <v>2066</v>
      </c>
      <c r="J2355">
        <v>0</v>
      </c>
      <c r="K2355" t="s">
        <v>2066</v>
      </c>
      <c r="L2355">
        <v>0</v>
      </c>
      <c r="M2355" t="s">
        <v>2066</v>
      </c>
      <c r="N2355">
        <v>0</v>
      </c>
      <c r="O2355" t="s">
        <v>24</v>
      </c>
      <c r="P2355">
        <v>0</v>
      </c>
      <c r="Q2355">
        <v>722462</v>
      </c>
      <c r="R2355" t="s">
        <v>2655</v>
      </c>
      <c r="S2355" s="1">
        <v>2429</v>
      </c>
      <c r="T2355">
        <v>12.2</v>
      </c>
      <c r="U2355" s="2">
        <v>0</v>
      </c>
      <c r="V2355" s="3">
        <v>0.44</v>
      </c>
      <c r="W2355" s="3">
        <v>0.56000000000000005</v>
      </c>
      <c r="X2355" t="s">
        <v>2654</v>
      </c>
      <c r="Y2355" t="b">
        <v>0</v>
      </c>
    </row>
    <row r="2356" spans="1:25" x14ac:dyDescent="0.25">
      <c r="A2356" t="s">
        <v>2064</v>
      </c>
      <c r="B2356" t="s">
        <v>2656</v>
      </c>
      <c r="C2356" t="s">
        <v>2066</v>
      </c>
      <c r="D2356">
        <v>1000574</v>
      </c>
      <c r="E2356" t="s">
        <v>2066</v>
      </c>
      <c r="F2356">
        <v>0</v>
      </c>
      <c r="G2356" t="s">
        <v>2066</v>
      </c>
      <c r="H2356">
        <v>0</v>
      </c>
      <c r="I2356" t="s">
        <v>2066</v>
      </c>
      <c r="J2356">
        <v>0</v>
      </c>
      <c r="K2356" t="s">
        <v>2066</v>
      </c>
      <c r="L2356">
        <v>0</v>
      </c>
      <c r="M2356" t="s">
        <v>2066</v>
      </c>
      <c r="N2356">
        <v>0</v>
      </c>
      <c r="O2356" t="s">
        <v>24</v>
      </c>
      <c r="P2356">
        <v>0</v>
      </c>
      <c r="Q2356">
        <v>710716</v>
      </c>
      <c r="R2356" t="s">
        <v>727</v>
      </c>
      <c r="S2356" s="1">
        <v>24739</v>
      </c>
      <c r="T2356">
        <v>18.2</v>
      </c>
      <c r="U2356" s="2">
        <v>0</v>
      </c>
      <c r="V2356" s="3">
        <v>0.46</v>
      </c>
      <c r="W2356" s="3">
        <v>0.54</v>
      </c>
      <c r="X2356" t="s">
        <v>2656</v>
      </c>
      <c r="Y2356" t="b">
        <v>0</v>
      </c>
    </row>
    <row r="2357" spans="1:25" x14ac:dyDescent="0.25">
      <c r="A2357" t="s">
        <v>2064</v>
      </c>
      <c r="B2357" t="s">
        <v>2657</v>
      </c>
      <c r="C2357" t="s">
        <v>2066</v>
      </c>
      <c r="D2357">
        <v>1000575</v>
      </c>
      <c r="E2357" t="s">
        <v>2066</v>
      </c>
      <c r="F2357">
        <v>0</v>
      </c>
      <c r="G2357" t="s">
        <v>2066</v>
      </c>
      <c r="H2357">
        <v>0</v>
      </c>
      <c r="I2357" t="s">
        <v>2066</v>
      </c>
      <c r="J2357">
        <v>0</v>
      </c>
      <c r="K2357" t="s">
        <v>2066</v>
      </c>
      <c r="L2357">
        <v>0</v>
      </c>
      <c r="M2357" t="s">
        <v>2066</v>
      </c>
      <c r="N2357">
        <v>0</v>
      </c>
      <c r="O2357" t="s">
        <v>24</v>
      </c>
      <c r="P2357">
        <v>0</v>
      </c>
      <c r="Q2357">
        <v>692920</v>
      </c>
      <c r="R2357" t="s">
        <v>727</v>
      </c>
      <c r="S2357" s="1">
        <v>22663</v>
      </c>
      <c r="T2357">
        <v>22.7</v>
      </c>
      <c r="U2357" s="2">
        <v>0.01</v>
      </c>
      <c r="V2357" s="3">
        <v>0.56999999999999995</v>
      </c>
      <c r="W2357" s="3">
        <v>0.43</v>
      </c>
      <c r="X2357" t="s">
        <v>2657</v>
      </c>
      <c r="Y2357" t="b">
        <v>0</v>
      </c>
    </row>
    <row r="2358" spans="1:25" x14ac:dyDescent="0.25">
      <c r="A2358" t="s">
        <v>2064</v>
      </c>
      <c r="B2358" t="s">
        <v>2658</v>
      </c>
      <c r="C2358" t="s">
        <v>2066</v>
      </c>
      <c r="D2358">
        <v>1000576</v>
      </c>
      <c r="E2358" t="s">
        <v>2066</v>
      </c>
      <c r="F2358">
        <v>0</v>
      </c>
      <c r="G2358" t="s">
        <v>2066</v>
      </c>
      <c r="H2358">
        <v>0</v>
      </c>
      <c r="I2358" t="s">
        <v>2066</v>
      </c>
      <c r="J2358">
        <v>0</v>
      </c>
      <c r="K2358" t="s">
        <v>2066</v>
      </c>
      <c r="L2358">
        <v>0</v>
      </c>
      <c r="M2358" t="s">
        <v>2066</v>
      </c>
      <c r="N2358">
        <v>0</v>
      </c>
      <c r="O2358" t="s">
        <v>24</v>
      </c>
      <c r="P2358">
        <v>0</v>
      </c>
      <c r="Q2358">
        <v>649454</v>
      </c>
      <c r="R2358" t="s">
        <v>565</v>
      </c>
      <c r="S2358" s="1">
        <v>3619</v>
      </c>
      <c r="T2358">
        <v>9.1</v>
      </c>
      <c r="U2358" s="2">
        <v>0.01</v>
      </c>
      <c r="V2358" s="3">
        <v>0.7</v>
      </c>
      <c r="W2358" s="3">
        <v>0.3</v>
      </c>
      <c r="X2358" t="s">
        <v>2658</v>
      </c>
      <c r="Y2358" t="b">
        <v>0</v>
      </c>
    </row>
    <row r="2359" spans="1:25" x14ac:dyDescent="0.25">
      <c r="A2359" t="s">
        <v>2064</v>
      </c>
      <c r="B2359" t="s">
        <v>2659</v>
      </c>
      <c r="C2359" t="s">
        <v>2066</v>
      </c>
      <c r="D2359">
        <v>1000577</v>
      </c>
      <c r="E2359" t="s">
        <v>2066</v>
      </c>
      <c r="F2359">
        <v>0</v>
      </c>
      <c r="G2359" t="s">
        <v>2066</v>
      </c>
      <c r="H2359">
        <v>0</v>
      </c>
      <c r="I2359" t="s">
        <v>2066</v>
      </c>
      <c r="J2359">
        <v>0</v>
      </c>
      <c r="K2359" t="s">
        <v>2066</v>
      </c>
      <c r="L2359">
        <v>0</v>
      </c>
      <c r="M2359" t="s">
        <v>2066</v>
      </c>
      <c r="N2359">
        <v>0</v>
      </c>
      <c r="O2359" t="s">
        <v>24</v>
      </c>
      <c r="P2359">
        <v>0</v>
      </c>
      <c r="Q2359">
        <v>621948</v>
      </c>
      <c r="R2359" t="s">
        <v>83</v>
      </c>
      <c r="S2359" s="1">
        <v>3286</v>
      </c>
      <c r="T2359">
        <v>34.6</v>
      </c>
      <c r="U2359" s="2">
        <v>0.34</v>
      </c>
      <c r="V2359" s="3">
        <v>0.51</v>
      </c>
      <c r="W2359" s="3">
        <v>0.49</v>
      </c>
      <c r="X2359" t="s">
        <v>2659</v>
      </c>
      <c r="Y2359" t="b">
        <v>0</v>
      </c>
    </row>
    <row r="2360" spans="1:25" x14ac:dyDescent="0.25">
      <c r="A2360" t="s">
        <v>2064</v>
      </c>
      <c r="B2360" t="s">
        <v>2660</v>
      </c>
      <c r="C2360" t="s">
        <v>2066</v>
      </c>
      <c r="D2360">
        <v>1000578</v>
      </c>
      <c r="E2360" t="s">
        <v>2066</v>
      </c>
      <c r="F2360">
        <v>0</v>
      </c>
      <c r="G2360" t="s">
        <v>2066</v>
      </c>
      <c r="H2360">
        <v>0</v>
      </c>
      <c r="I2360" t="s">
        <v>2066</v>
      </c>
      <c r="J2360">
        <v>0</v>
      </c>
      <c r="K2360" t="s">
        <v>2066</v>
      </c>
      <c r="L2360">
        <v>0</v>
      </c>
      <c r="M2360" t="s">
        <v>2066</v>
      </c>
      <c r="N2360">
        <v>0</v>
      </c>
      <c r="O2360" t="s">
        <v>24</v>
      </c>
      <c r="P2360">
        <v>0</v>
      </c>
      <c r="Q2360">
        <v>589157</v>
      </c>
      <c r="R2360" t="s">
        <v>65</v>
      </c>
      <c r="S2360" s="1">
        <v>5672</v>
      </c>
      <c r="T2360">
        <v>25.8</v>
      </c>
      <c r="U2360" s="2">
        <v>0.47</v>
      </c>
      <c r="V2360" s="3">
        <v>0.52</v>
      </c>
      <c r="W2360" s="3">
        <v>0.48</v>
      </c>
      <c r="X2360" t="s">
        <v>2661</v>
      </c>
      <c r="Y2360" t="b">
        <v>0</v>
      </c>
    </row>
    <row r="2361" spans="1:25" x14ac:dyDescent="0.25">
      <c r="A2361" t="s">
        <v>2064</v>
      </c>
      <c r="B2361" t="s">
        <v>2662</v>
      </c>
      <c r="C2361" t="s">
        <v>2066</v>
      </c>
      <c r="D2361">
        <v>1000579</v>
      </c>
      <c r="E2361" t="s">
        <v>2066</v>
      </c>
      <c r="F2361">
        <v>0</v>
      </c>
      <c r="G2361" t="s">
        <v>2066</v>
      </c>
      <c r="H2361">
        <v>0</v>
      </c>
      <c r="I2361" t="s">
        <v>2066</v>
      </c>
      <c r="J2361">
        <v>0</v>
      </c>
      <c r="K2361" t="s">
        <v>2066</v>
      </c>
      <c r="L2361">
        <v>0</v>
      </c>
      <c r="M2361" t="s">
        <v>2066</v>
      </c>
      <c r="N2361">
        <v>0</v>
      </c>
      <c r="O2361" t="s">
        <v>24</v>
      </c>
      <c r="P2361">
        <v>0</v>
      </c>
      <c r="Q2361">
        <v>131646</v>
      </c>
      <c r="R2361" t="s">
        <v>25</v>
      </c>
      <c r="S2361">
        <v>710</v>
      </c>
      <c r="T2361">
        <v>15.8</v>
      </c>
      <c r="U2361" s="2">
        <v>0.2</v>
      </c>
      <c r="V2361" s="3">
        <v>0.59</v>
      </c>
      <c r="W2361" s="3">
        <v>0.41</v>
      </c>
      <c r="X2361" t="s">
        <v>2662</v>
      </c>
      <c r="Y2361" t="b">
        <v>0</v>
      </c>
    </row>
    <row r="2362" spans="1:25" x14ac:dyDescent="0.25">
      <c r="A2362" t="s">
        <v>2064</v>
      </c>
      <c r="B2362" t="s">
        <v>2663</v>
      </c>
      <c r="C2362" t="s">
        <v>2066</v>
      </c>
      <c r="D2362">
        <v>1000580</v>
      </c>
      <c r="E2362" t="s">
        <v>2066</v>
      </c>
      <c r="F2362">
        <v>0</v>
      </c>
      <c r="G2362" t="s">
        <v>2066</v>
      </c>
      <c r="H2362">
        <v>0</v>
      </c>
      <c r="I2362" t="s">
        <v>2066</v>
      </c>
      <c r="J2362">
        <v>0</v>
      </c>
      <c r="K2362" t="s">
        <v>2066</v>
      </c>
      <c r="L2362">
        <v>0</v>
      </c>
      <c r="M2362" t="s">
        <v>2066</v>
      </c>
      <c r="N2362">
        <v>0</v>
      </c>
      <c r="O2362" t="s">
        <v>24</v>
      </c>
      <c r="P2362">
        <v>0</v>
      </c>
      <c r="Q2362">
        <v>131723</v>
      </c>
      <c r="R2362" t="s">
        <v>156</v>
      </c>
      <c r="S2362" s="1">
        <v>20149</v>
      </c>
      <c r="T2362">
        <v>24.8</v>
      </c>
      <c r="U2362" s="2">
        <v>0.03</v>
      </c>
      <c r="V2362" s="3">
        <v>0.66</v>
      </c>
      <c r="W2362" s="3">
        <v>0.34</v>
      </c>
      <c r="X2362" t="s">
        <v>2663</v>
      </c>
      <c r="Y2362" t="b">
        <v>1</v>
      </c>
    </row>
    <row r="2363" spans="1:25" x14ac:dyDescent="0.25">
      <c r="A2363" t="s">
        <v>2064</v>
      </c>
      <c r="B2363" t="s">
        <v>2664</v>
      </c>
      <c r="C2363" t="s">
        <v>2066</v>
      </c>
      <c r="D2363">
        <v>1000581</v>
      </c>
      <c r="E2363" t="s">
        <v>2066</v>
      </c>
      <c r="F2363">
        <v>0</v>
      </c>
      <c r="G2363" t="s">
        <v>2066</v>
      </c>
      <c r="H2363">
        <v>0</v>
      </c>
      <c r="I2363" t="s">
        <v>2066</v>
      </c>
      <c r="J2363">
        <v>0</v>
      </c>
      <c r="K2363" t="s">
        <v>2066</v>
      </c>
      <c r="L2363">
        <v>0</v>
      </c>
      <c r="M2363" t="s">
        <v>2066</v>
      </c>
      <c r="N2363">
        <v>0</v>
      </c>
      <c r="O2363" t="s">
        <v>24</v>
      </c>
      <c r="P2363">
        <v>0</v>
      </c>
      <c r="Q2363">
        <v>131414</v>
      </c>
      <c r="R2363" t="s">
        <v>25</v>
      </c>
      <c r="S2363" s="1">
        <v>1035</v>
      </c>
      <c r="T2363">
        <v>20.7</v>
      </c>
      <c r="U2363" s="2">
        <v>0.13</v>
      </c>
      <c r="V2363" s="3">
        <v>0.54</v>
      </c>
      <c r="W2363" s="3">
        <v>0.46</v>
      </c>
      <c r="X2363" t="s">
        <v>2664</v>
      </c>
      <c r="Y2363" t="b">
        <v>0</v>
      </c>
    </row>
    <row r="2364" spans="1:25" x14ac:dyDescent="0.25">
      <c r="A2364" t="s">
        <v>2064</v>
      </c>
      <c r="B2364" t="s">
        <v>2665</v>
      </c>
      <c r="C2364" t="s">
        <v>2066</v>
      </c>
      <c r="D2364">
        <v>1000582</v>
      </c>
      <c r="E2364" t="s">
        <v>2066</v>
      </c>
      <c r="F2364">
        <v>0</v>
      </c>
      <c r="G2364" t="s">
        <v>2066</v>
      </c>
      <c r="H2364">
        <v>0</v>
      </c>
      <c r="I2364" t="s">
        <v>2066</v>
      </c>
      <c r="J2364">
        <v>0</v>
      </c>
      <c r="K2364" t="s">
        <v>2066</v>
      </c>
      <c r="L2364">
        <v>0</v>
      </c>
      <c r="M2364" t="s">
        <v>2066</v>
      </c>
      <c r="N2364">
        <v>0</v>
      </c>
      <c r="O2364" t="s">
        <v>24</v>
      </c>
      <c r="P2364">
        <v>0</v>
      </c>
      <c r="Q2364">
        <v>131625</v>
      </c>
      <c r="R2364" t="s">
        <v>25</v>
      </c>
      <c r="S2364" s="1">
        <v>1000</v>
      </c>
      <c r="T2364">
        <v>16.7</v>
      </c>
      <c r="U2364" s="2">
        <v>0.33</v>
      </c>
      <c r="V2364" s="3">
        <v>0.68</v>
      </c>
      <c r="W2364" s="3">
        <v>0.32</v>
      </c>
      <c r="X2364" t="s">
        <v>2665</v>
      </c>
      <c r="Y2364" t="b">
        <v>0</v>
      </c>
    </row>
    <row r="2365" spans="1:25" x14ac:dyDescent="0.25">
      <c r="A2365" t="s">
        <v>2064</v>
      </c>
      <c r="B2365" t="s">
        <v>2666</v>
      </c>
      <c r="C2365" t="s">
        <v>2066</v>
      </c>
      <c r="D2365">
        <v>1000583</v>
      </c>
      <c r="E2365" t="s">
        <v>2066</v>
      </c>
      <c r="F2365">
        <v>0</v>
      </c>
      <c r="G2365" t="s">
        <v>2066</v>
      </c>
      <c r="H2365">
        <v>0</v>
      </c>
      <c r="I2365" t="s">
        <v>2066</v>
      </c>
      <c r="J2365">
        <v>0</v>
      </c>
      <c r="K2365" t="s">
        <v>2066</v>
      </c>
      <c r="L2365">
        <v>0</v>
      </c>
      <c r="M2365" t="s">
        <v>2066</v>
      </c>
      <c r="N2365">
        <v>0</v>
      </c>
      <c r="O2365" t="s">
        <v>24</v>
      </c>
      <c r="P2365">
        <v>0</v>
      </c>
      <c r="Q2365">
        <v>725992</v>
      </c>
      <c r="R2365" t="s">
        <v>304</v>
      </c>
      <c r="S2365" s="1">
        <v>10000</v>
      </c>
      <c r="T2365">
        <v>333.3</v>
      </c>
      <c r="U2365" s="2">
        <v>1</v>
      </c>
      <c r="V2365" s="3" t="s">
        <v>2857</v>
      </c>
      <c r="W2365" s="3" t="s">
        <v>2857</v>
      </c>
      <c r="X2365" t="s">
        <v>2666</v>
      </c>
      <c r="Y2365" t="b">
        <v>0</v>
      </c>
    </row>
    <row r="2366" spans="1:25" x14ac:dyDescent="0.25">
      <c r="A2366" t="s">
        <v>2064</v>
      </c>
      <c r="B2366" t="s">
        <v>2667</v>
      </c>
      <c r="C2366" t="s">
        <v>2066</v>
      </c>
      <c r="D2366">
        <v>1000584</v>
      </c>
      <c r="E2366" t="s">
        <v>2066</v>
      </c>
      <c r="F2366">
        <v>0</v>
      </c>
      <c r="G2366" t="s">
        <v>2066</v>
      </c>
      <c r="H2366">
        <v>0</v>
      </c>
      <c r="I2366" t="s">
        <v>2066</v>
      </c>
      <c r="J2366">
        <v>0</v>
      </c>
      <c r="K2366" t="s">
        <v>2066</v>
      </c>
      <c r="L2366">
        <v>0</v>
      </c>
      <c r="M2366" t="s">
        <v>2066</v>
      </c>
      <c r="N2366">
        <v>0</v>
      </c>
      <c r="O2366" t="s">
        <v>24</v>
      </c>
      <c r="P2366">
        <v>0</v>
      </c>
      <c r="Q2366">
        <v>131608</v>
      </c>
      <c r="R2366" t="s">
        <v>25</v>
      </c>
      <c r="S2366" s="1">
        <v>2350</v>
      </c>
      <c r="T2366">
        <v>20.399999999999999</v>
      </c>
      <c r="U2366" s="2">
        <v>0.8</v>
      </c>
      <c r="V2366" s="3">
        <v>0.72</v>
      </c>
      <c r="W2366" s="3">
        <v>0.28000000000000003</v>
      </c>
      <c r="X2366" t="s">
        <v>2667</v>
      </c>
      <c r="Y2366" t="b">
        <v>0</v>
      </c>
    </row>
    <row r="2367" spans="1:25" x14ac:dyDescent="0.25">
      <c r="A2367" t="s">
        <v>2064</v>
      </c>
      <c r="B2367" t="s">
        <v>2668</v>
      </c>
      <c r="C2367" t="s">
        <v>2066</v>
      </c>
      <c r="D2367">
        <v>1000585</v>
      </c>
      <c r="E2367" t="s">
        <v>2066</v>
      </c>
      <c r="F2367">
        <v>0</v>
      </c>
      <c r="G2367" t="s">
        <v>2066</v>
      </c>
      <c r="H2367">
        <v>0</v>
      </c>
      <c r="I2367" t="s">
        <v>2066</v>
      </c>
      <c r="J2367">
        <v>0</v>
      </c>
      <c r="K2367" t="s">
        <v>2066</v>
      </c>
      <c r="L2367">
        <v>0</v>
      </c>
      <c r="M2367" t="s">
        <v>2066</v>
      </c>
      <c r="N2367">
        <v>0</v>
      </c>
      <c r="O2367" t="s">
        <v>24</v>
      </c>
      <c r="P2367">
        <v>0</v>
      </c>
      <c r="Q2367">
        <v>131517</v>
      </c>
      <c r="R2367" t="s">
        <v>25</v>
      </c>
      <c r="S2367" s="1">
        <v>1195</v>
      </c>
      <c r="T2367">
        <v>10.9</v>
      </c>
      <c r="U2367" s="2">
        <v>0.38</v>
      </c>
      <c r="V2367" s="3">
        <v>0.56999999999999995</v>
      </c>
      <c r="W2367" s="3">
        <v>0.43</v>
      </c>
      <c r="X2367" t="s">
        <v>2668</v>
      </c>
      <c r="Y2367" t="b">
        <v>0</v>
      </c>
    </row>
    <row r="2368" spans="1:25" x14ac:dyDescent="0.25">
      <c r="A2368" t="s">
        <v>2064</v>
      </c>
      <c r="B2368" t="s">
        <v>2669</v>
      </c>
      <c r="C2368" t="s">
        <v>2066</v>
      </c>
      <c r="D2368">
        <v>1000586</v>
      </c>
      <c r="E2368" t="s">
        <v>2066</v>
      </c>
      <c r="F2368">
        <v>0</v>
      </c>
      <c r="G2368" t="s">
        <v>2066</v>
      </c>
      <c r="H2368">
        <v>0</v>
      </c>
      <c r="I2368" t="s">
        <v>2066</v>
      </c>
      <c r="J2368">
        <v>0</v>
      </c>
      <c r="K2368" t="s">
        <v>2066</v>
      </c>
      <c r="L2368">
        <v>0</v>
      </c>
      <c r="M2368" t="s">
        <v>2066</v>
      </c>
      <c r="N2368">
        <v>0</v>
      </c>
      <c r="O2368" t="s">
        <v>24</v>
      </c>
      <c r="P2368">
        <v>0</v>
      </c>
      <c r="Q2368">
        <v>720867</v>
      </c>
      <c r="R2368" t="s">
        <v>25</v>
      </c>
      <c r="S2368">
        <v>155</v>
      </c>
      <c r="T2368">
        <v>4.4000000000000004</v>
      </c>
      <c r="U2368" s="2">
        <v>0.2</v>
      </c>
      <c r="V2368" s="3">
        <v>0.56999999999999995</v>
      </c>
      <c r="W2368" s="3">
        <v>0.43</v>
      </c>
      <c r="X2368" t="s">
        <v>2669</v>
      </c>
      <c r="Y2368" t="b">
        <v>0</v>
      </c>
    </row>
    <row r="2369" spans="1:25" x14ac:dyDescent="0.25">
      <c r="A2369" t="s">
        <v>2064</v>
      </c>
      <c r="B2369" t="s">
        <v>2670</v>
      </c>
      <c r="C2369" t="s">
        <v>2066</v>
      </c>
      <c r="D2369">
        <v>1000587</v>
      </c>
      <c r="E2369" t="s">
        <v>2066</v>
      </c>
      <c r="F2369">
        <v>0</v>
      </c>
      <c r="G2369" t="s">
        <v>2066</v>
      </c>
      <c r="H2369">
        <v>0</v>
      </c>
      <c r="I2369" t="s">
        <v>2066</v>
      </c>
      <c r="J2369">
        <v>0</v>
      </c>
      <c r="K2369" t="s">
        <v>2066</v>
      </c>
      <c r="L2369">
        <v>0</v>
      </c>
      <c r="M2369" t="s">
        <v>2066</v>
      </c>
      <c r="N2369">
        <v>0</v>
      </c>
      <c r="O2369" t="s">
        <v>24</v>
      </c>
      <c r="P2369">
        <v>0</v>
      </c>
      <c r="Q2369">
        <v>131396</v>
      </c>
      <c r="R2369" t="s">
        <v>25</v>
      </c>
      <c r="S2369">
        <v>875</v>
      </c>
      <c r="T2369">
        <v>10.3</v>
      </c>
      <c r="U2369" s="2">
        <v>0.57999999999999996</v>
      </c>
      <c r="V2369" s="3">
        <v>0.55000000000000004</v>
      </c>
      <c r="W2369" s="3">
        <v>0.45</v>
      </c>
      <c r="X2369" t="s">
        <v>2670</v>
      </c>
      <c r="Y2369" t="b">
        <v>0</v>
      </c>
    </row>
    <row r="2370" spans="1:25" x14ac:dyDescent="0.25">
      <c r="A2370" t="s">
        <v>2064</v>
      </c>
      <c r="B2370" t="s">
        <v>2671</v>
      </c>
      <c r="C2370" t="s">
        <v>2066</v>
      </c>
      <c r="D2370">
        <v>1000588</v>
      </c>
      <c r="E2370" t="s">
        <v>2066</v>
      </c>
      <c r="F2370">
        <v>0</v>
      </c>
      <c r="G2370" t="s">
        <v>2066</v>
      </c>
      <c r="H2370">
        <v>0</v>
      </c>
      <c r="I2370" t="s">
        <v>2066</v>
      </c>
      <c r="J2370">
        <v>0</v>
      </c>
      <c r="K2370" t="s">
        <v>2066</v>
      </c>
      <c r="L2370">
        <v>0</v>
      </c>
      <c r="M2370" t="s">
        <v>2066</v>
      </c>
      <c r="N2370">
        <v>0</v>
      </c>
      <c r="O2370" t="s">
        <v>24</v>
      </c>
      <c r="P2370">
        <v>0</v>
      </c>
      <c r="Q2370">
        <v>131703</v>
      </c>
      <c r="R2370" t="s">
        <v>25</v>
      </c>
      <c r="S2370">
        <v>785</v>
      </c>
      <c r="T2370">
        <v>9.8000000000000007</v>
      </c>
      <c r="U2370" s="2">
        <v>0.49</v>
      </c>
      <c r="V2370" s="3">
        <v>0.5</v>
      </c>
      <c r="W2370" s="3">
        <v>0.5</v>
      </c>
      <c r="X2370" t="s">
        <v>2671</v>
      </c>
      <c r="Y2370" t="b">
        <v>0</v>
      </c>
    </row>
    <row r="2371" spans="1:25" x14ac:dyDescent="0.25">
      <c r="A2371" t="s">
        <v>2064</v>
      </c>
      <c r="B2371" t="s">
        <v>2672</v>
      </c>
      <c r="C2371" t="s">
        <v>2066</v>
      </c>
      <c r="D2371">
        <v>1000589</v>
      </c>
      <c r="E2371" t="s">
        <v>2066</v>
      </c>
      <c r="F2371">
        <v>0</v>
      </c>
      <c r="G2371" t="s">
        <v>2066</v>
      </c>
      <c r="H2371">
        <v>0</v>
      </c>
      <c r="I2371" t="s">
        <v>2066</v>
      </c>
      <c r="J2371">
        <v>0</v>
      </c>
      <c r="K2371" t="s">
        <v>2066</v>
      </c>
      <c r="L2371">
        <v>0</v>
      </c>
      <c r="M2371" t="s">
        <v>2066</v>
      </c>
      <c r="N2371">
        <v>0</v>
      </c>
      <c r="O2371" t="s">
        <v>24</v>
      </c>
      <c r="P2371">
        <v>0</v>
      </c>
      <c r="Q2371">
        <v>131794</v>
      </c>
      <c r="R2371" t="s">
        <v>25</v>
      </c>
      <c r="S2371">
        <v>880</v>
      </c>
      <c r="T2371">
        <v>11</v>
      </c>
      <c r="U2371" s="2">
        <v>0.33</v>
      </c>
      <c r="V2371" s="3">
        <v>0.49</v>
      </c>
      <c r="W2371" s="3">
        <v>0.51</v>
      </c>
      <c r="X2371" t="s">
        <v>2672</v>
      </c>
      <c r="Y2371" t="b">
        <v>0</v>
      </c>
    </row>
    <row r="2372" spans="1:25" x14ac:dyDescent="0.25">
      <c r="A2372" t="s">
        <v>2064</v>
      </c>
      <c r="B2372" t="s">
        <v>2673</v>
      </c>
      <c r="C2372" t="s">
        <v>2066</v>
      </c>
      <c r="D2372">
        <v>1000590</v>
      </c>
      <c r="E2372" t="s">
        <v>2066</v>
      </c>
      <c r="F2372">
        <v>0</v>
      </c>
      <c r="G2372" t="s">
        <v>2066</v>
      </c>
      <c r="H2372">
        <v>0</v>
      </c>
      <c r="I2372" t="s">
        <v>2066</v>
      </c>
      <c r="J2372">
        <v>0</v>
      </c>
      <c r="K2372" t="s">
        <v>2066</v>
      </c>
      <c r="L2372">
        <v>0</v>
      </c>
      <c r="M2372" t="s">
        <v>2066</v>
      </c>
      <c r="N2372">
        <v>0</v>
      </c>
      <c r="O2372" t="s">
        <v>24</v>
      </c>
      <c r="P2372">
        <v>0</v>
      </c>
      <c r="Q2372">
        <v>621972</v>
      </c>
      <c r="R2372" t="s">
        <v>156</v>
      </c>
      <c r="S2372" s="1">
        <v>11059</v>
      </c>
      <c r="T2372">
        <v>13.3</v>
      </c>
      <c r="U2372" s="2">
        <v>0.05</v>
      </c>
      <c r="V2372" s="3">
        <v>0.48</v>
      </c>
      <c r="W2372" s="3">
        <v>0.52</v>
      </c>
      <c r="X2372" t="s">
        <v>2673</v>
      </c>
      <c r="Y2372" t="b">
        <v>1</v>
      </c>
    </row>
    <row r="2373" spans="1:25" x14ac:dyDescent="0.25">
      <c r="A2373" t="s">
        <v>2064</v>
      </c>
      <c r="B2373" t="s">
        <v>2674</v>
      </c>
      <c r="C2373" t="s">
        <v>2066</v>
      </c>
      <c r="D2373">
        <v>1000591</v>
      </c>
      <c r="E2373" t="s">
        <v>2066</v>
      </c>
      <c r="F2373">
        <v>0</v>
      </c>
      <c r="G2373" t="s">
        <v>2066</v>
      </c>
      <c r="H2373">
        <v>0</v>
      </c>
      <c r="I2373" t="s">
        <v>2066</v>
      </c>
      <c r="J2373">
        <v>0</v>
      </c>
      <c r="K2373" t="s">
        <v>2066</v>
      </c>
      <c r="L2373">
        <v>0</v>
      </c>
      <c r="M2373" t="s">
        <v>2066</v>
      </c>
      <c r="N2373">
        <v>0</v>
      </c>
      <c r="O2373" t="s">
        <v>24</v>
      </c>
      <c r="P2373">
        <v>0</v>
      </c>
      <c r="Q2373">
        <v>643670</v>
      </c>
      <c r="R2373" t="s">
        <v>156</v>
      </c>
      <c r="S2373" s="1">
        <v>12067</v>
      </c>
      <c r="T2373">
        <v>34.5</v>
      </c>
      <c r="U2373" s="2">
        <v>0.05</v>
      </c>
      <c r="V2373" s="3">
        <v>0.67</v>
      </c>
      <c r="W2373" s="3">
        <v>0.33</v>
      </c>
      <c r="X2373" t="s">
        <v>2674</v>
      </c>
      <c r="Y2373" t="b">
        <v>1</v>
      </c>
    </row>
    <row r="2374" spans="1:25" x14ac:dyDescent="0.25">
      <c r="A2374" t="s">
        <v>2064</v>
      </c>
      <c r="B2374" t="s">
        <v>2675</v>
      </c>
      <c r="C2374" t="s">
        <v>2066</v>
      </c>
      <c r="D2374">
        <v>1000592</v>
      </c>
      <c r="E2374" t="s">
        <v>2066</v>
      </c>
      <c r="F2374">
        <v>0</v>
      </c>
      <c r="G2374" t="s">
        <v>2066</v>
      </c>
      <c r="H2374">
        <v>0</v>
      </c>
      <c r="I2374" t="s">
        <v>2066</v>
      </c>
      <c r="J2374">
        <v>0</v>
      </c>
      <c r="K2374" t="s">
        <v>2066</v>
      </c>
      <c r="L2374">
        <v>0</v>
      </c>
      <c r="M2374" t="s">
        <v>2066</v>
      </c>
      <c r="N2374">
        <v>0</v>
      </c>
      <c r="O2374" t="s">
        <v>24</v>
      </c>
      <c r="P2374">
        <v>0</v>
      </c>
      <c r="Q2374">
        <v>662098</v>
      </c>
      <c r="R2374" t="s">
        <v>156</v>
      </c>
      <c r="S2374" s="1">
        <v>5758</v>
      </c>
      <c r="T2374">
        <v>9.4</v>
      </c>
      <c r="U2374" s="2">
        <v>0.15</v>
      </c>
      <c r="V2374" s="3">
        <v>0.67</v>
      </c>
      <c r="W2374" s="3">
        <v>0.33</v>
      </c>
      <c r="X2374" t="s">
        <v>2675</v>
      </c>
      <c r="Y2374" t="b">
        <v>1</v>
      </c>
    </row>
    <row r="2375" spans="1:25" x14ac:dyDescent="0.25">
      <c r="A2375" t="s">
        <v>2064</v>
      </c>
      <c r="B2375" t="s">
        <v>2676</v>
      </c>
      <c r="C2375" t="s">
        <v>2066</v>
      </c>
      <c r="D2375">
        <v>1000593</v>
      </c>
      <c r="E2375" t="s">
        <v>2066</v>
      </c>
      <c r="F2375">
        <v>0</v>
      </c>
      <c r="G2375" t="s">
        <v>2066</v>
      </c>
      <c r="H2375">
        <v>0</v>
      </c>
      <c r="I2375" t="s">
        <v>2066</v>
      </c>
      <c r="J2375">
        <v>0</v>
      </c>
      <c r="K2375" t="s">
        <v>2066</v>
      </c>
      <c r="L2375">
        <v>0</v>
      </c>
      <c r="M2375" t="s">
        <v>2066</v>
      </c>
      <c r="N2375">
        <v>0</v>
      </c>
      <c r="O2375" t="s">
        <v>24</v>
      </c>
      <c r="P2375">
        <v>0</v>
      </c>
      <c r="Q2375">
        <v>646154</v>
      </c>
      <c r="R2375" t="s">
        <v>746</v>
      </c>
      <c r="S2375" s="1">
        <v>33417</v>
      </c>
      <c r="T2375">
        <v>49.5</v>
      </c>
      <c r="U2375" s="2">
        <v>0.01</v>
      </c>
      <c r="V2375" s="3">
        <v>0.47</v>
      </c>
      <c r="W2375" s="3">
        <v>0.53</v>
      </c>
      <c r="X2375" t="s">
        <v>2676</v>
      </c>
      <c r="Y2375" t="b">
        <v>0</v>
      </c>
    </row>
    <row r="2376" spans="1:25" x14ac:dyDescent="0.25">
      <c r="A2376" t="s">
        <v>2064</v>
      </c>
      <c r="B2376" t="s">
        <v>2677</v>
      </c>
      <c r="C2376" t="s">
        <v>2066</v>
      </c>
      <c r="D2376">
        <v>1000594</v>
      </c>
      <c r="E2376" t="s">
        <v>2066</v>
      </c>
      <c r="F2376">
        <v>0</v>
      </c>
      <c r="G2376" t="s">
        <v>2066</v>
      </c>
      <c r="H2376">
        <v>0</v>
      </c>
      <c r="I2376" t="s">
        <v>2066</v>
      </c>
      <c r="J2376">
        <v>0</v>
      </c>
      <c r="K2376" t="s">
        <v>2066</v>
      </c>
      <c r="L2376">
        <v>0</v>
      </c>
      <c r="M2376" t="s">
        <v>2066</v>
      </c>
      <c r="N2376">
        <v>0</v>
      </c>
      <c r="O2376" t="s">
        <v>24</v>
      </c>
      <c r="P2376">
        <v>0</v>
      </c>
      <c r="Q2376">
        <v>720220</v>
      </c>
      <c r="R2376" t="s">
        <v>1142</v>
      </c>
      <c r="S2376" s="1">
        <v>13124</v>
      </c>
      <c r="T2376">
        <v>19.5</v>
      </c>
      <c r="U2376" s="2">
        <v>0</v>
      </c>
      <c r="V2376" s="3">
        <v>0.56999999999999995</v>
      </c>
      <c r="W2376" s="3">
        <v>0.43</v>
      </c>
      <c r="X2376" t="s">
        <v>2677</v>
      </c>
      <c r="Y2376" t="b">
        <v>0</v>
      </c>
    </row>
    <row r="2377" spans="1:25" x14ac:dyDescent="0.25">
      <c r="A2377" t="s">
        <v>2064</v>
      </c>
      <c r="B2377" t="s">
        <v>2678</v>
      </c>
      <c r="C2377" t="s">
        <v>2066</v>
      </c>
      <c r="D2377">
        <v>1000595</v>
      </c>
      <c r="E2377" t="s">
        <v>2066</v>
      </c>
      <c r="F2377">
        <v>0</v>
      </c>
      <c r="G2377" t="s">
        <v>2066</v>
      </c>
      <c r="H2377">
        <v>0</v>
      </c>
      <c r="I2377" t="s">
        <v>2066</v>
      </c>
      <c r="J2377">
        <v>0</v>
      </c>
      <c r="K2377" t="s">
        <v>2066</v>
      </c>
      <c r="L2377">
        <v>0</v>
      </c>
      <c r="M2377" t="s">
        <v>2066</v>
      </c>
      <c r="N2377">
        <v>0</v>
      </c>
      <c r="O2377" t="s">
        <v>24</v>
      </c>
      <c r="P2377">
        <v>11</v>
      </c>
      <c r="Q2377">
        <v>698754</v>
      </c>
      <c r="R2377" t="s">
        <v>273</v>
      </c>
      <c r="S2377" s="1">
        <v>1271</v>
      </c>
      <c r="T2377">
        <v>12.8</v>
      </c>
      <c r="U2377" s="2">
        <v>0.1</v>
      </c>
      <c r="V2377" s="3">
        <v>0.61</v>
      </c>
      <c r="W2377" s="3">
        <v>0.39</v>
      </c>
      <c r="X2377" t="s">
        <v>2678</v>
      </c>
      <c r="Y2377" t="b">
        <v>0</v>
      </c>
    </row>
    <row r="2378" spans="1:25" x14ac:dyDescent="0.25">
      <c r="A2378" t="s">
        <v>2064</v>
      </c>
      <c r="B2378" t="s">
        <v>2679</v>
      </c>
      <c r="C2378" t="s">
        <v>2066</v>
      </c>
      <c r="D2378">
        <v>1000596</v>
      </c>
      <c r="E2378" t="s">
        <v>2066</v>
      </c>
      <c r="F2378">
        <v>0</v>
      </c>
      <c r="G2378" t="s">
        <v>2066</v>
      </c>
      <c r="H2378">
        <v>0</v>
      </c>
      <c r="I2378" t="s">
        <v>2066</v>
      </c>
      <c r="J2378">
        <v>0</v>
      </c>
      <c r="K2378" t="s">
        <v>2066</v>
      </c>
      <c r="L2378">
        <v>0</v>
      </c>
      <c r="M2378" t="s">
        <v>2066</v>
      </c>
      <c r="N2378">
        <v>0</v>
      </c>
      <c r="O2378" t="s">
        <v>24</v>
      </c>
      <c r="P2378">
        <v>0</v>
      </c>
      <c r="Q2378">
        <v>670440</v>
      </c>
      <c r="R2378" t="s">
        <v>156</v>
      </c>
      <c r="S2378" s="1">
        <v>6353</v>
      </c>
      <c r="T2378">
        <v>11.9</v>
      </c>
      <c r="U2378" s="2">
        <v>0.14000000000000001</v>
      </c>
      <c r="V2378" s="3">
        <v>0.56999999999999995</v>
      </c>
      <c r="W2378" s="3">
        <v>0.43</v>
      </c>
      <c r="X2378" t="s">
        <v>2679</v>
      </c>
      <c r="Y2378" t="b">
        <v>1</v>
      </c>
    </row>
    <row r="2379" spans="1:25" x14ac:dyDescent="0.25">
      <c r="A2379" t="s">
        <v>2064</v>
      </c>
      <c r="B2379" t="s">
        <v>2680</v>
      </c>
      <c r="C2379" t="s">
        <v>2066</v>
      </c>
      <c r="D2379">
        <v>1000597</v>
      </c>
      <c r="E2379" t="s">
        <v>2066</v>
      </c>
      <c r="F2379">
        <v>0</v>
      </c>
      <c r="G2379" t="s">
        <v>2066</v>
      </c>
      <c r="H2379">
        <v>0</v>
      </c>
      <c r="I2379" t="s">
        <v>2066</v>
      </c>
      <c r="J2379">
        <v>0</v>
      </c>
      <c r="K2379" t="s">
        <v>2066</v>
      </c>
      <c r="L2379">
        <v>0</v>
      </c>
      <c r="M2379" t="s">
        <v>2066</v>
      </c>
      <c r="N2379">
        <v>0</v>
      </c>
      <c r="O2379" t="s">
        <v>24</v>
      </c>
      <c r="P2379">
        <v>0</v>
      </c>
      <c r="Q2379">
        <v>625743</v>
      </c>
      <c r="R2379" t="s">
        <v>904</v>
      </c>
      <c r="S2379" s="1">
        <v>28768</v>
      </c>
      <c r="T2379">
        <v>21.1</v>
      </c>
      <c r="U2379" s="2">
        <v>0</v>
      </c>
      <c r="V2379" s="3">
        <v>0.5</v>
      </c>
      <c r="W2379" s="3">
        <v>0.5</v>
      </c>
      <c r="X2379" t="s">
        <v>2680</v>
      </c>
      <c r="Y2379" t="b">
        <v>0</v>
      </c>
    </row>
    <row r="2380" spans="1:25" x14ac:dyDescent="0.25">
      <c r="A2380" t="s">
        <v>2064</v>
      </c>
      <c r="B2380" t="s">
        <v>2681</v>
      </c>
      <c r="C2380" t="s">
        <v>2066</v>
      </c>
      <c r="D2380">
        <v>1000598</v>
      </c>
      <c r="E2380" t="s">
        <v>2066</v>
      </c>
      <c r="F2380">
        <v>0</v>
      </c>
      <c r="G2380" t="s">
        <v>2066</v>
      </c>
      <c r="H2380">
        <v>0</v>
      </c>
      <c r="I2380" t="s">
        <v>2066</v>
      </c>
      <c r="J2380">
        <v>0</v>
      </c>
      <c r="K2380" t="s">
        <v>2066</v>
      </c>
      <c r="L2380">
        <v>0</v>
      </c>
      <c r="M2380" t="s">
        <v>2066</v>
      </c>
      <c r="N2380">
        <v>0</v>
      </c>
      <c r="O2380" t="s">
        <v>24</v>
      </c>
      <c r="P2380">
        <v>0</v>
      </c>
      <c r="Q2380">
        <v>705452</v>
      </c>
      <c r="R2380" t="s">
        <v>727</v>
      </c>
      <c r="S2380" s="1">
        <v>8269</v>
      </c>
      <c r="T2380">
        <v>20.6</v>
      </c>
      <c r="U2380" s="2">
        <v>0.01</v>
      </c>
      <c r="V2380" s="3">
        <v>0.66</v>
      </c>
      <c r="W2380" s="3">
        <v>0.34</v>
      </c>
      <c r="X2380" t="s">
        <v>2681</v>
      </c>
      <c r="Y2380" t="b">
        <v>0</v>
      </c>
    </row>
    <row r="2381" spans="1:25" x14ac:dyDescent="0.25">
      <c r="A2381" t="s">
        <v>2064</v>
      </c>
      <c r="B2381" t="s">
        <v>2682</v>
      </c>
      <c r="C2381" t="s">
        <v>2066</v>
      </c>
      <c r="D2381">
        <v>1000599</v>
      </c>
      <c r="E2381" t="s">
        <v>2066</v>
      </c>
      <c r="F2381">
        <v>0</v>
      </c>
      <c r="G2381" t="s">
        <v>2066</v>
      </c>
      <c r="H2381">
        <v>0</v>
      </c>
      <c r="I2381" t="s">
        <v>2066</v>
      </c>
      <c r="J2381">
        <v>0</v>
      </c>
      <c r="K2381" t="s">
        <v>2066</v>
      </c>
      <c r="L2381">
        <v>0</v>
      </c>
      <c r="M2381" t="s">
        <v>2066</v>
      </c>
      <c r="N2381">
        <v>0</v>
      </c>
      <c r="O2381" t="s">
        <v>24</v>
      </c>
      <c r="P2381">
        <v>0</v>
      </c>
      <c r="Q2381">
        <v>672225</v>
      </c>
      <c r="R2381" t="s">
        <v>1072</v>
      </c>
      <c r="S2381" s="1">
        <v>28576</v>
      </c>
      <c r="T2381">
        <v>11.7</v>
      </c>
      <c r="U2381" s="2">
        <v>0.01</v>
      </c>
      <c r="V2381" s="3">
        <v>0.56999999999999995</v>
      </c>
      <c r="W2381" s="3">
        <v>0.43</v>
      </c>
      <c r="X2381" t="s">
        <v>2682</v>
      </c>
      <c r="Y2381" t="b">
        <v>0</v>
      </c>
    </row>
    <row r="2382" spans="1:25" x14ac:dyDescent="0.25">
      <c r="A2382" t="s">
        <v>2064</v>
      </c>
      <c r="B2382" t="s">
        <v>2683</v>
      </c>
      <c r="C2382" t="s">
        <v>2066</v>
      </c>
      <c r="D2382">
        <v>1000600</v>
      </c>
      <c r="E2382" t="s">
        <v>2066</v>
      </c>
      <c r="F2382">
        <v>0</v>
      </c>
      <c r="G2382" t="s">
        <v>2066</v>
      </c>
      <c r="H2382">
        <v>0</v>
      </c>
      <c r="I2382" t="s">
        <v>2066</v>
      </c>
      <c r="J2382">
        <v>0</v>
      </c>
      <c r="K2382" t="s">
        <v>2066</v>
      </c>
      <c r="L2382">
        <v>0</v>
      </c>
      <c r="M2382" t="s">
        <v>2066</v>
      </c>
      <c r="N2382">
        <v>0</v>
      </c>
      <c r="O2382" t="s">
        <v>24</v>
      </c>
      <c r="P2382">
        <v>0</v>
      </c>
      <c r="Q2382">
        <v>624135</v>
      </c>
      <c r="R2382" t="s">
        <v>156</v>
      </c>
      <c r="S2382" s="1">
        <v>7123</v>
      </c>
      <c r="T2382">
        <v>9.4</v>
      </c>
      <c r="U2382" s="2">
        <v>0.11</v>
      </c>
      <c r="V2382" s="3">
        <v>0.71</v>
      </c>
      <c r="W2382" s="3">
        <v>0.28999999999999998</v>
      </c>
      <c r="X2382" t="s">
        <v>2683</v>
      </c>
      <c r="Y2382" t="b">
        <v>1</v>
      </c>
    </row>
    <row r="2383" spans="1:25" x14ac:dyDescent="0.25">
      <c r="A2383" t="s">
        <v>2064</v>
      </c>
      <c r="B2383" t="s">
        <v>2684</v>
      </c>
      <c r="C2383" t="s">
        <v>2066</v>
      </c>
      <c r="D2383">
        <v>1000601</v>
      </c>
      <c r="E2383" t="s">
        <v>2066</v>
      </c>
      <c r="F2383">
        <v>0</v>
      </c>
      <c r="G2383" t="s">
        <v>2066</v>
      </c>
      <c r="H2383">
        <v>0</v>
      </c>
      <c r="I2383" t="s">
        <v>2066</v>
      </c>
      <c r="J2383">
        <v>0</v>
      </c>
      <c r="K2383" t="s">
        <v>2066</v>
      </c>
      <c r="L2383">
        <v>0</v>
      </c>
      <c r="M2383" t="s">
        <v>2066</v>
      </c>
      <c r="N2383">
        <v>0</v>
      </c>
      <c r="O2383" t="s">
        <v>24</v>
      </c>
      <c r="P2383">
        <v>0</v>
      </c>
      <c r="Q2383">
        <v>675441</v>
      </c>
      <c r="R2383" t="s">
        <v>2109</v>
      </c>
      <c r="S2383" s="1">
        <v>16887</v>
      </c>
      <c r="T2383">
        <v>16.7</v>
      </c>
      <c r="U2383" s="2">
        <v>0</v>
      </c>
      <c r="V2383" s="3">
        <v>0.48</v>
      </c>
      <c r="W2383" s="3">
        <v>0.52</v>
      </c>
      <c r="X2383" t="s">
        <v>2684</v>
      </c>
      <c r="Y2383" t="b">
        <v>0</v>
      </c>
    </row>
    <row r="2384" spans="1:25" x14ac:dyDescent="0.25">
      <c r="A2384" t="s">
        <v>2064</v>
      </c>
      <c r="B2384" t="s">
        <v>2685</v>
      </c>
      <c r="C2384" t="s">
        <v>2066</v>
      </c>
      <c r="D2384">
        <v>1000602</v>
      </c>
      <c r="E2384" t="s">
        <v>2066</v>
      </c>
      <c r="F2384">
        <v>0</v>
      </c>
      <c r="G2384" t="s">
        <v>2066</v>
      </c>
      <c r="H2384">
        <v>0</v>
      </c>
      <c r="I2384" t="s">
        <v>2066</v>
      </c>
      <c r="J2384">
        <v>0</v>
      </c>
      <c r="K2384" t="s">
        <v>2066</v>
      </c>
      <c r="L2384">
        <v>0</v>
      </c>
      <c r="M2384" t="s">
        <v>2066</v>
      </c>
      <c r="N2384">
        <v>0</v>
      </c>
      <c r="O2384" t="s">
        <v>24</v>
      </c>
      <c r="P2384">
        <v>0</v>
      </c>
      <c r="Q2384">
        <v>719861</v>
      </c>
      <c r="R2384" t="s">
        <v>2109</v>
      </c>
      <c r="S2384" s="1">
        <v>7619</v>
      </c>
      <c r="T2384">
        <v>14.7</v>
      </c>
      <c r="U2384" s="2">
        <v>0</v>
      </c>
      <c r="V2384" s="3">
        <v>0.68</v>
      </c>
      <c r="W2384" s="3">
        <v>0.32</v>
      </c>
      <c r="X2384" t="s">
        <v>2685</v>
      </c>
      <c r="Y2384" t="b">
        <v>0</v>
      </c>
    </row>
    <row r="2385" spans="1:25" x14ac:dyDescent="0.25">
      <c r="A2385" t="s">
        <v>2064</v>
      </c>
      <c r="B2385" t="s">
        <v>2686</v>
      </c>
      <c r="C2385" t="s">
        <v>2066</v>
      </c>
      <c r="D2385">
        <v>1000603</v>
      </c>
      <c r="E2385" t="s">
        <v>2066</v>
      </c>
      <c r="F2385">
        <v>0</v>
      </c>
      <c r="G2385" t="s">
        <v>2066</v>
      </c>
      <c r="H2385">
        <v>0</v>
      </c>
      <c r="I2385" t="s">
        <v>2066</v>
      </c>
      <c r="J2385">
        <v>0</v>
      </c>
      <c r="K2385" t="s">
        <v>2066</v>
      </c>
      <c r="L2385">
        <v>0</v>
      </c>
      <c r="M2385" t="s">
        <v>2066</v>
      </c>
      <c r="N2385">
        <v>0</v>
      </c>
      <c r="O2385" t="s">
        <v>24</v>
      </c>
      <c r="P2385">
        <v>0</v>
      </c>
      <c r="Q2385">
        <v>717293</v>
      </c>
      <c r="R2385" t="s">
        <v>2109</v>
      </c>
      <c r="S2385" s="1">
        <v>7416</v>
      </c>
      <c r="T2385">
        <v>9.9</v>
      </c>
      <c r="U2385" s="2">
        <v>0.02</v>
      </c>
      <c r="V2385" s="3">
        <v>0.41</v>
      </c>
      <c r="W2385" s="3">
        <v>0.59</v>
      </c>
      <c r="X2385" t="s">
        <v>2686</v>
      </c>
      <c r="Y2385" t="b">
        <v>0</v>
      </c>
    </row>
    <row r="2386" spans="1:25" x14ac:dyDescent="0.25">
      <c r="A2386" t="s">
        <v>2064</v>
      </c>
      <c r="B2386" t="s">
        <v>2687</v>
      </c>
      <c r="C2386" t="s">
        <v>2066</v>
      </c>
      <c r="D2386">
        <v>1000604</v>
      </c>
      <c r="E2386" t="s">
        <v>2066</v>
      </c>
      <c r="F2386">
        <v>0</v>
      </c>
      <c r="G2386" t="s">
        <v>2066</v>
      </c>
      <c r="H2386">
        <v>0</v>
      </c>
      <c r="I2386" t="s">
        <v>2066</v>
      </c>
      <c r="J2386">
        <v>0</v>
      </c>
      <c r="K2386" t="s">
        <v>2066</v>
      </c>
      <c r="L2386">
        <v>0</v>
      </c>
      <c r="M2386" t="s">
        <v>2066</v>
      </c>
      <c r="N2386">
        <v>0</v>
      </c>
      <c r="O2386" t="s">
        <v>24</v>
      </c>
      <c r="P2386">
        <v>0</v>
      </c>
      <c r="Q2386">
        <v>724767</v>
      </c>
      <c r="R2386" t="s">
        <v>469</v>
      </c>
      <c r="S2386" s="1">
        <v>3588</v>
      </c>
      <c r="T2386">
        <v>21.2</v>
      </c>
      <c r="U2386" s="2">
        <v>0.04</v>
      </c>
      <c r="V2386" s="3">
        <v>0.44</v>
      </c>
      <c r="W2386" s="3">
        <v>0.56000000000000005</v>
      </c>
      <c r="X2386" t="s">
        <v>2687</v>
      </c>
      <c r="Y2386" t="b">
        <v>0</v>
      </c>
    </row>
    <row r="2387" spans="1:25" x14ac:dyDescent="0.25">
      <c r="A2387" t="s">
        <v>2064</v>
      </c>
      <c r="B2387" t="s">
        <v>2688</v>
      </c>
      <c r="C2387" t="s">
        <v>2066</v>
      </c>
      <c r="D2387">
        <v>1000605</v>
      </c>
      <c r="E2387" t="s">
        <v>2066</v>
      </c>
      <c r="F2387">
        <v>0</v>
      </c>
      <c r="G2387" t="s">
        <v>2066</v>
      </c>
      <c r="H2387">
        <v>0</v>
      </c>
      <c r="I2387" t="s">
        <v>2066</v>
      </c>
      <c r="J2387">
        <v>0</v>
      </c>
      <c r="K2387" t="s">
        <v>2066</v>
      </c>
      <c r="L2387">
        <v>0</v>
      </c>
      <c r="M2387" t="s">
        <v>2066</v>
      </c>
      <c r="N2387">
        <v>0</v>
      </c>
      <c r="O2387" t="s">
        <v>24</v>
      </c>
      <c r="P2387">
        <v>0</v>
      </c>
      <c r="Q2387">
        <v>621708</v>
      </c>
      <c r="R2387" t="s">
        <v>1244</v>
      </c>
      <c r="S2387" s="1">
        <v>22694</v>
      </c>
      <c r="T2387">
        <v>35.4</v>
      </c>
      <c r="U2387" s="2">
        <v>0.01</v>
      </c>
      <c r="V2387" s="3">
        <v>0.51</v>
      </c>
      <c r="W2387" s="3">
        <v>0.49</v>
      </c>
      <c r="X2387" t="s">
        <v>2688</v>
      </c>
      <c r="Y2387" t="b">
        <v>0</v>
      </c>
    </row>
    <row r="2388" spans="1:25" x14ac:dyDescent="0.25">
      <c r="A2388" t="s">
        <v>2064</v>
      </c>
      <c r="B2388" t="s">
        <v>2689</v>
      </c>
      <c r="C2388" t="s">
        <v>2066</v>
      </c>
      <c r="D2388">
        <v>1000606</v>
      </c>
      <c r="E2388" t="s">
        <v>2066</v>
      </c>
      <c r="F2388">
        <v>0</v>
      </c>
      <c r="G2388" t="s">
        <v>2066</v>
      </c>
      <c r="H2388">
        <v>0</v>
      </c>
      <c r="I2388" t="s">
        <v>2066</v>
      </c>
      <c r="J2388">
        <v>0</v>
      </c>
      <c r="K2388" t="s">
        <v>2066</v>
      </c>
      <c r="L2388">
        <v>0</v>
      </c>
      <c r="M2388" t="s">
        <v>2066</v>
      </c>
      <c r="N2388">
        <v>0</v>
      </c>
      <c r="O2388" t="s">
        <v>24</v>
      </c>
      <c r="P2388">
        <v>0</v>
      </c>
      <c r="Q2388">
        <v>625353</v>
      </c>
      <c r="R2388" t="s">
        <v>1244</v>
      </c>
      <c r="S2388" s="1">
        <v>38988</v>
      </c>
      <c r="T2388">
        <v>18.2</v>
      </c>
      <c r="U2388" s="2">
        <v>0.01</v>
      </c>
      <c r="V2388" s="3">
        <v>0.64</v>
      </c>
      <c r="W2388" s="3">
        <v>0.36</v>
      </c>
      <c r="X2388" t="s">
        <v>2689</v>
      </c>
      <c r="Y2388" t="b">
        <v>0</v>
      </c>
    </row>
    <row r="2389" spans="1:25" x14ac:dyDescent="0.25">
      <c r="A2389" t="s">
        <v>2064</v>
      </c>
      <c r="B2389" t="s">
        <v>2690</v>
      </c>
      <c r="C2389" t="s">
        <v>2066</v>
      </c>
      <c r="D2389">
        <v>1000607</v>
      </c>
      <c r="E2389" t="s">
        <v>2066</v>
      </c>
      <c r="F2389">
        <v>0</v>
      </c>
      <c r="G2389" t="s">
        <v>2066</v>
      </c>
      <c r="H2389">
        <v>0</v>
      </c>
      <c r="I2389" t="s">
        <v>2066</v>
      </c>
      <c r="J2389">
        <v>0</v>
      </c>
      <c r="K2389" t="s">
        <v>2066</v>
      </c>
      <c r="L2389">
        <v>0</v>
      </c>
      <c r="M2389" t="s">
        <v>2066</v>
      </c>
      <c r="N2389">
        <v>0</v>
      </c>
      <c r="O2389" t="s">
        <v>24</v>
      </c>
      <c r="P2389">
        <v>0</v>
      </c>
      <c r="Q2389">
        <v>625767</v>
      </c>
      <c r="R2389" t="s">
        <v>904</v>
      </c>
      <c r="S2389" s="1">
        <v>18521</v>
      </c>
      <c r="T2389">
        <v>19.3</v>
      </c>
      <c r="U2389" s="2">
        <v>0.01</v>
      </c>
      <c r="V2389" s="3">
        <v>0.62</v>
      </c>
      <c r="W2389" s="3">
        <v>0.38</v>
      </c>
      <c r="X2389" t="s">
        <v>2690</v>
      </c>
      <c r="Y2389" t="b">
        <v>0</v>
      </c>
    </row>
    <row r="2390" spans="1:25" x14ac:dyDescent="0.25">
      <c r="A2390" t="s">
        <v>2064</v>
      </c>
      <c r="B2390" t="s">
        <v>2691</v>
      </c>
      <c r="C2390" t="s">
        <v>2066</v>
      </c>
      <c r="D2390">
        <v>1000608</v>
      </c>
      <c r="E2390" t="s">
        <v>2066</v>
      </c>
      <c r="F2390">
        <v>0</v>
      </c>
      <c r="G2390" t="s">
        <v>2066</v>
      </c>
      <c r="H2390">
        <v>0</v>
      </c>
      <c r="I2390" t="s">
        <v>2066</v>
      </c>
      <c r="J2390">
        <v>0</v>
      </c>
      <c r="K2390" t="s">
        <v>2066</v>
      </c>
      <c r="L2390">
        <v>0</v>
      </c>
      <c r="M2390" t="s">
        <v>2066</v>
      </c>
      <c r="N2390">
        <v>0</v>
      </c>
      <c r="O2390" t="s">
        <v>24</v>
      </c>
      <c r="P2390">
        <v>0</v>
      </c>
      <c r="Q2390">
        <v>685402</v>
      </c>
      <c r="R2390" t="s">
        <v>560</v>
      </c>
      <c r="S2390" s="1">
        <v>27382</v>
      </c>
      <c r="T2390">
        <v>22.4</v>
      </c>
      <c r="U2390" s="2">
        <v>0.01</v>
      </c>
      <c r="V2390" s="3">
        <v>0.68</v>
      </c>
      <c r="W2390" s="3">
        <v>0.32</v>
      </c>
      <c r="X2390" t="s">
        <v>2691</v>
      </c>
      <c r="Y2390" t="b">
        <v>0</v>
      </c>
    </row>
    <row r="2391" spans="1:25" x14ac:dyDescent="0.25">
      <c r="A2391" t="s">
        <v>2064</v>
      </c>
      <c r="B2391" t="s">
        <v>2692</v>
      </c>
      <c r="C2391" t="s">
        <v>2066</v>
      </c>
      <c r="D2391">
        <v>1000609</v>
      </c>
      <c r="E2391" t="s">
        <v>2066</v>
      </c>
      <c r="F2391">
        <v>0</v>
      </c>
      <c r="G2391" t="s">
        <v>2066</v>
      </c>
      <c r="H2391">
        <v>0</v>
      </c>
      <c r="I2391" t="s">
        <v>2066</v>
      </c>
      <c r="J2391">
        <v>0</v>
      </c>
      <c r="K2391" t="s">
        <v>2066</v>
      </c>
      <c r="L2391">
        <v>0</v>
      </c>
      <c r="M2391" t="s">
        <v>2066</v>
      </c>
      <c r="N2391">
        <v>0</v>
      </c>
      <c r="O2391" t="s">
        <v>24</v>
      </c>
      <c r="P2391">
        <v>0</v>
      </c>
      <c r="Q2391">
        <v>725520</v>
      </c>
      <c r="R2391" t="s">
        <v>660</v>
      </c>
      <c r="S2391" s="1">
        <v>7339</v>
      </c>
      <c r="T2391">
        <v>25</v>
      </c>
      <c r="U2391" s="2">
        <v>0.02</v>
      </c>
      <c r="V2391" s="3">
        <v>0.59</v>
      </c>
      <c r="W2391" s="3">
        <v>0.41</v>
      </c>
      <c r="X2391" t="s">
        <v>2692</v>
      </c>
      <c r="Y2391" t="b">
        <v>0</v>
      </c>
    </row>
    <row r="2392" spans="1:25" x14ac:dyDescent="0.25">
      <c r="A2392" t="s">
        <v>2064</v>
      </c>
      <c r="B2392" t="s">
        <v>2693</v>
      </c>
      <c r="C2392" t="s">
        <v>2066</v>
      </c>
      <c r="D2392">
        <v>1000610</v>
      </c>
      <c r="E2392" t="s">
        <v>2066</v>
      </c>
      <c r="F2392">
        <v>0</v>
      </c>
      <c r="G2392" t="s">
        <v>2066</v>
      </c>
      <c r="H2392">
        <v>0</v>
      </c>
      <c r="I2392" t="s">
        <v>2066</v>
      </c>
      <c r="J2392">
        <v>0</v>
      </c>
      <c r="K2392" t="s">
        <v>2066</v>
      </c>
      <c r="L2392">
        <v>0</v>
      </c>
      <c r="M2392" t="s">
        <v>2066</v>
      </c>
      <c r="N2392">
        <v>0</v>
      </c>
      <c r="O2392" t="s">
        <v>24</v>
      </c>
      <c r="P2392">
        <v>0</v>
      </c>
      <c r="Q2392">
        <v>678537</v>
      </c>
      <c r="R2392" t="s">
        <v>971</v>
      </c>
      <c r="S2392" s="1">
        <v>18984</v>
      </c>
      <c r="T2392">
        <v>41.2</v>
      </c>
      <c r="U2392" s="2">
        <v>0</v>
      </c>
      <c r="V2392" s="3">
        <v>0.53</v>
      </c>
      <c r="W2392" s="3">
        <v>0.47</v>
      </c>
      <c r="X2392" t="s">
        <v>2693</v>
      </c>
      <c r="Y2392" t="b">
        <v>0</v>
      </c>
    </row>
    <row r="2393" spans="1:25" x14ac:dyDescent="0.25">
      <c r="A2393" t="s">
        <v>2064</v>
      </c>
      <c r="B2393" t="s">
        <v>2694</v>
      </c>
      <c r="C2393" t="s">
        <v>2066</v>
      </c>
      <c r="D2393">
        <v>1000611</v>
      </c>
      <c r="E2393" t="s">
        <v>2066</v>
      </c>
      <c r="F2393">
        <v>0</v>
      </c>
      <c r="G2393" t="s">
        <v>2066</v>
      </c>
      <c r="H2393">
        <v>0</v>
      </c>
      <c r="I2393" t="s">
        <v>2066</v>
      </c>
      <c r="J2393">
        <v>0</v>
      </c>
      <c r="K2393" t="s">
        <v>2066</v>
      </c>
      <c r="L2393">
        <v>0</v>
      </c>
      <c r="M2393" t="s">
        <v>2066</v>
      </c>
      <c r="N2393">
        <v>0</v>
      </c>
      <c r="O2393" t="s">
        <v>24</v>
      </c>
      <c r="P2393">
        <v>0</v>
      </c>
      <c r="Q2393">
        <v>715228</v>
      </c>
      <c r="R2393" t="s">
        <v>298</v>
      </c>
      <c r="S2393" s="1">
        <v>20908</v>
      </c>
      <c r="T2393">
        <v>21.7</v>
      </c>
      <c r="U2393" s="2">
        <v>7.0000000000000007E-2</v>
      </c>
      <c r="V2393" s="3">
        <v>0.44</v>
      </c>
      <c r="W2393" s="3">
        <v>0.56000000000000005</v>
      </c>
      <c r="X2393" t="s">
        <v>2694</v>
      </c>
      <c r="Y2393" t="b">
        <v>0</v>
      </c>
    </row>
    <row r="2394" spans="1:25" x14ac:dyDescent="0.25">
      <c r="A2394" t="s">
        <v>2064</v>
      </c>
      <c r="B2394" t="s">
        <v>2695</v>
      </c>
      <c r="C2394" t="s">
        <v>2066</v>
      </c>
      <c r="D2394">
        <v>1000612</v>
      </c>
      <c r="E2394" t="s">
        <v>2066</v>
      </c>
      <c r="F2394">
        <v>0</v>
      </c>
      <c r="G2394" t="s">
        <v>2066</v>
      </c>
      <c r="H2394">
        <v>0</v>
      </c>
      <c r="I2394" t="s">
        <v>2066</v>
      </c>
      <c r="J2394">
        <v>0</v>
      </c>
      <c r="K2394" t="s">
        <v>2066</v>
      </c>
      <c r="L2394">
        <v>0</v>
      </c>
      <c r="M2394" t="s">
        <v>2066</v>
      </c>
      <c r="N2394">
        <v>0</v>
      </c>
      <c r="O2394" t="s">
        <v>24</v>
      </c>
      <c r="P2394">
        <v>0</v>
      </c>
      <c r="Q2394">
        <v>625980</v>
      </c>
      <c r="R2394" t="s">
        <v>40</v>
      </c>
      <c r="S2394" s="1">
        <v>2200</v>
      </c>
      <c r="T2394">
        <v>13.6</v>
      </c>
      <c r="U2394" s="2">
        <v>0.61</v>
      </c>
      <c r="V2394" s="3">
        <v>0.35</v>
      </c>
      <c r="W2394" s="3">
        <v>0.65</v>
      </c>
      <c r="X2394" t="s">
        <v>2695</v>
      </c>
      <c r="Y2394" t="b">
        <v>0</v>
      </c>
    </row>
    <row r="2395" spans="1:25" x14ac:dyDescent="0.25">
      <c r="A2395" t="s">
        <v>2064</v>
      </c>
      <c r="B2395" t="s">
        <v>2696</v>
      </c>
      <c r="C2395" t="s">
        <v>2066</v>
      </c>
      <c r="D2395">
        <v>1000613</v>
      </c>
      <c r="E2395" t="s">
        <v>2066</v>
      </c>
      <c r="F2395">
        <v>0</v>
      </c>
      <c r="G2395" t="s">
        <v>2066</v>
      </c>
      <c r="H2395">
        <v>0</v>
      </c>
      <c r="I2395" t="s">
        <v>2066</v>
      </c>
      <c r="J2395">
        <v>0</v>
      </c>
      <c r="K2395" t="s">
        <v>2066</v>
      </c>
      <c r="L2395">
        <v>0</v>
      </c>
      <c r="M2395" t="s">
        <v>2066</v>
      </c>
      <c r="N2395">
        <v>0</v>
      </c>
      <c r="O2395" t="s">
        <v>24</v>
      </c>
      <c r="P2395">
        <v>0</v>
      </c>
      <c r="Q2395">
        <v>718109</v>
      </c>
      <c r="R2395" t="s">
        <v>1111</v>
      </c>
      <c r="S2395" s="1">
        <v>22237</v>
      </c>
      <c r="T2395">
        <v>28.3</v>
      </c>
      <c r="U2395" s="2">
        <v>0</v>
      </c>
      <c r="V2395" s="3">
        <v>0.52</v>
      </c>
      <c r="W2395" s="3">
        <v>0.48</v>
      </c>
      <c r="X2395" t="s">
        <v>2696</v>
      </c>
      <c r="Y2395" t="b">
        <v>0</v>
      </c>
    </row>
    <row r="2396" spans="1:25" x14ac:dyDescent="0.25">
      <c r="A2396" t="s">
        <v>2064</v>
      </c>
      <c r="B2396" t="s">
        <v>2697</v>
      </c>
      <c r="C2396" t="s">
        <v>2066</v>
      </c>
      <c r="D2396">
        <v>1000614</v>
      </c>
      <c r="E2396" t="s">
        <v>2066</v>
      </c>
      <c r="F2396">
        <v>0</v>
      </c>
      <c r="G2396" t="s">
        <v>2066</v>
      </c>
      <c r="H2396">
        <v>0</v>
      </c>
      <c r="I2396" t="s">
        <v>2066</v>
      </c>
      <c r="J2396">
        <v>0</v>
      </c>
      <c r="K2396" t="s">
        <v>2066</v>
      </c>
      <c r="L2396">
        <v>0</v>
      </c>
      <c r="M2396" t="s">
        <v>2066</v>
      </c>
      <c r="N2396">
        <v>0</v>
      </c>
      <c r="O2396" t="s">
        <v>24</v>
      </c>
      <c r="P2396">
        <v>0</v>
      </c>
      <c r="Q2396">
        <v>716236</v>
      </c>
      <c r="R2396" t="s">
        <v>2192</v>
      </c>
      <c r="S2396" s="1">
        <v>10380</v>
      </c>
      <c r="T2396">
        <v>10</v>
      </c>
      <c r="U2396" s="2">
        <v>0.05</v>
      </c>
      <c r="V2396" s="3">
        <v>0.69</v>
      </c>
      <c r="W2396" s="3">
        <v>0.31</v>
      </c>
      <c r="X2396" t="s">
        <v>2697</v>
      </c>
      <c r="Y2396" t="b">
        <v>0</v>
      </c>
    </row>
    <row r="2397" spans="1:25" x14ac:dyDescent="0.25">
      <c r="A2397" t="s">
        <v>2064</v>
      </c>
      <c r="B2397" t="s">
        <v>2698</v>
      </c>
      <c r="C2397" t="s">
        <v>2066</v>
      </c>
      <c r="D2397">
        <v>1000615</v>
      </c>
      <c r="E2397" t="s">
        <v>2066</v>
      </c>
      <c r="F2397">
        <v>0</v>
      </c>
      <c r="G2397" t="s">
        <v>2066</v>
      </c>
      <c r="H2397">
        <v>0</v>
      </c>
      <c r="I2397" t="s">
        <v>2066</v>
      </c>
      <c r="J2397">
        <v>0</v>
      </c>
      <c r="K2397" t="s">
        <v>2066</v>
      </c>
      <c r="L2397">
        <v>0</v>
      </c>
      <c r="M2397" t="s">
        <v>2066</v>
      </c>
      <c r="N2397">
        <v>0</v>
      </c>
      <c r="O2397" t="s">
        <v>24</v>
      </c>
      <c r="P2397">
        <v>0</v>
      </c>
      <c r="Q2397">
        <v>717530</v>
      </c>
      <c r="R2397" t="s">
        <v>245</v>
      </c>
      <c r="S2397" s="1">
        <v>5124</v>
      </c>
      <c r="T2397">
        <v>6.8</v>
      </c>
      <c r="U2397" s="2">
        <v>0.02</v>
      </c>
      <c r="V2397" s="3">
        <v>0.67</v>
      </c>
      <c r="W2397" s="3">
        <v>0.33</v>
      </c>
      <c r="X2397" t="s">
        <v>2698</v>
      </c>
      <c r="Y2397" t="b">
        <v>0</v>
      </c>
    </row>
    <row r="2398" spans="1:25" x14ac:dyDescent="0.25">
      <c r="A2398" t="s">
        <v>2064</v>
      </c>
      <c r="B2398" t="s">
        <v>2699</v>
      </c>
      <c r="C2398" t="s">
        <v>2066</v>
      </c>
      <c r="D2398">
        <v>1000616</v>
      </c>
      <c r="E2398" t="s">
        <v>2066</v>
      </c>
      <c r="F2398">
        <v>0</v>
      </c>
      <c r="G2398" t="s">
        <v>2066</v>
      </c>
      <c r="H2398">
        <v>0</v>
      </c>
      <c r="I2398" t="s">
        <v>2066</v>
      </c>
      <c r="J2398">
        <v>0</v>
      </c>
      <c r="K2398" t="s">
        <v>2066</v>
      </c>
      <c r="L2398">
        <v>0</v>
      </c>
      <c r="M2398" t="s">
        <v>2066</v>
      </c>
      <c r="N2398">
        <v>0</v>
      </c>
      <c r="O2398" t="s">
        <v>24</v>
      </c>
      <c r="P2398">
        <v>0</v>
      </c>
      <c r="Q2398">
        <v>610305</v>
      </c>
      <c r="R2398" t="s">
        <v>65</v>
      </c>
      <c r="S2398">
        <v>963</v>
      </c>
      <c r="T2398">
        <v>14.4</v>
      </c>
      <c r="U2398" s="2">
        <v>0.08</v>
      </c>
      <c r="V2398" s="3">
        <v>0.31</v>
      </c>
      <c r="W2398" s="3">
        <v>0.69</v>
      </c>
      <c r="X2398" t="s">
        <v>2699</v>
      </c>
      <c r="Y2398" t="b">
        <v>0</v>
      </c>
    </row>
    <row r="2399" spans="1:25" x14ac:dyDescent="0.25">
      <c r="A2399" t="s">
        <v>2064</v>
      </c>
      <c r="B2399" t="s">
        <v>2700</v>
      </c>
      <c r="C2399" t="s">
        <v>2066</v>
      </c>
      <c r="D2399">
        <v>1000617</v>
      </c>
      <c r="E2399" t="s">
        <v>2066</v>
      </c>
      <c r="F2399">
        <v>0</v>
      </c>
      <c r="G2399" t="s">
        <v>2066</v>
      </c>
      <c r="H2399">
        <v>0</v>
      </c>
      <c r="I2399" t="s">
        <v>2066</v>
      </c>
      <c r="J2399">
        <v>0</v>
      </c>
      <c r="K2399" t="s">
        <v>2066</v>
      </c>
      <c r="L2399">
        <v>0</v>
      </c>
      <c r="M2399" t="s">
        <v>2066</v>
      </c>
      <c r="N2399">
        <v>0</v>
      </c>
      <c r="O2399" t="s">
        <v>24</v>
      </c>
      <c r="P2399">
        <v>0</v>
      </c>
      <c r="Q2399">
        <v>609240</v>
      </c>
      <c r="R2399" t="s">
        <v>65</v>
      </c>
      <c r="S2399" s="1">
        <v>17557</v>
      </c>
      <c r="T2399">
        <v>21.9</v>
      </c>
      <c r="U2399" s="2">
        <v>0.03</v>
      </c>
      <c r="V2399" s="3">
        <v>0.36</v>
      </c>
      <c r="W2399" s="3">
        <v>0.64</v>
      </c>
      <c r="X2399" t="s">
        <v>2700</v>
      </c>
      <c r="Y2399" t="b">
        <v>0</v>
      </c>
    </row>
    <row r="2400" spans="1:25" x14ac:dyDescent="0.25">
      <c r="A2400" t="s">
        <v>2064</v>
      </c>
      <c r="B2400" t="s">
        <v>2701</v>
      </c>
      <c r="C2400" t="s">
        <v>2066</v>
      </c>
      <c r="D2400">
        <v>1000618</v>
      </c>
      <c r="E2400" t="s">
        <v>2066</v>
      </c>
      <c r="F2400">
        <v>0</v>
      </c>
      <c r="G2400" t="s">
        <v>2066</v>
      </c>
      <c r="H2400">
        <v>0</v>
      </c>
      <c r="I2400" t="s">
        <v>2066</v>
      </c>
      <c r="J2400">
        <v>0</v>
      </c>
      <c r="K2400" t="s">
        <v>2066</v>
      </c>
      <c r="L2400">
        <v>0</v>
      </c>
      <c r="M2400" t="s">
        <v>2066</v>
      </c>
      <c r="N2400">
        <v>0</v>
      </c>
      <c r="O2400" t="s">
        <v>24</v>
      </c>
      <c r="P2400">
        <v>0</v>
      </c>
      <c r="Q2400">
        <v>725470</v>
      </c>
      <c r="R2400" t="s">
        <v>2271</v>
      </c>
      <c r="S2400" s="1">
        <v>3947</v>
      </c>
      <c r="T2400">
        <v>21.9</v>
      </c>
      <c r="U2400" s="2">
        <v>0</v>
      </c>
      <c r="V2400" s="3">
        <v>0.64</v>
      </c>
      <c r="W2400" s="3">
        <v>0.36</v>
      </c>
      <c r="X2400" t="s">
        <v>2701</v>
      </c>
      <c r="Y2400" t="b">
        <v>0</v>
      </c>
    </row>
    <row r="2401" spans="1:25" x14ac:dyDescent="0.25">
      <c r="A2401" t="s">
        <v>2064</v>
      </c>
      <c r="B2401" t="s">
        <v>2702</v>
      </c>
      <c r="C2401" t="s">
        <v>2066</v>
      </c>
      <c r="D2401">
        <v>1000619</v>
      </c>
      <c r="E2401" t="s">
        <v>2066</v>
      </c>
      <c r="F2401">
        <v>0</v>
      </c>
      <c r="G2401" t="s">
        <v>2066</v>
      </c>
      <c r="H2401">
        <v>0</v>
      </c>
      <c r="I2401" t="s">
        <v>2066</v>
      </c>
      <c r="J2401">
        <v>0</v>
      </c>
      <c r="K2401" t="s">
        <v>2066</v>
      </c>
      <c r="L2401">
        <v>0</v>
      </c>
      <c r="M2401" t="s">
        <v>2066</v>
      </c>
      <c r="N2401">
        <v>0</v>
      </c>
      <c r="O2401" t="s">
        <v>24</v>
      </c>
      <c r="P2401">
        <v>0</v>
      </c>
      <c r="Q2401">
        <v>726013</v>
      </c>
      <c r="R2401" t="s">
        <v>565</v>
      </c>
      <c r="S2401" s="1">
        <v>6994</v>
      </c>
      <c r="T2401">
        <v>37</v>
      </c>
      <c r="U2401" s="2">
        <v>0</v>
      </c>
      <c r="V2401" s="3">
        <v>0.25</v>
      </c>
      <c r="W2401" s="3">
        <v>0.75</v>
      </c>
      <c r="X2401" t="s">
        <v>2702</v>
      </c>
      <c r="Y2401" t="b">
        <v>0</v>
      </c>
    </row>
    <row r="2402" spans="1:25" x14ac:dyDescent="0.25">
      <c r="A2402" t="s">
        <v>2064</v>
      </c>
      <c r="B2402" t="s">
        <v>2703</v>
      </c>
      <c r="C2402" t="s">
        <v>2066</v>
      </c>
      <c r="D2402">
        <v>1000620</v>
      </c>
      <c r="E2402" t="s">
        <v>2066</v>
      </c>
      <c r="F2402">
        <v>0</v>
      </c>
      <c r="G2402" t="s">
        <v>2066</v>
      </c>
      <c r="H2402">
        <v>0</v>
      </c>
      <c r="I2402" t="s">
        <v>2066</v>
      </c>
      <c r="J2402">
        <v>0</v>
      </c>
      <c r="K2402" t="s">
        <v>2066</v>
      </c>
      <c r="L2402">
        <v>0</v>
      </c>
      <c r="M2402" t="s">
        <v>2066</v>
      </c>
      <c r="N2402">
        <v>0</v>
      </c>
      <c r="O2402" t="s">
        <v>24</v>
      </c>
      <c r="P2402">
        <v>0</v>
      </c>
      <c r="Q2402">
        <v>718673</v>
      </c>
      <c r="R2402" t="s">
        <v>565</v>
      </c>
      <c r="S2402" s="1">
        <v>5082</v>
      </c>
      <c r="T2402">
        <v>26.9</v>
      </c>
      <c r="U2402" s="2">
        <v>0</v>
      </c>
      <c r="V2402" s="3">
        <v>1</v>
      </c>
      <c r="W2402" s="3">
        <v>0</v>
      </c>
      <c r="X2402" t="s">
        <v>2703</v>
      </c>
      <c r="Y2402" t="b">
        <v>0</v>
      </c>
    </row>
    <row r="2403" spans="1:25" x14ac:dyDescent="0.25">
      <c r="A2403" t="s">
        <v>2064</v>
      </c>
      <c r="B2403" t="s">
        <v>2704</v>
      </c>
      <c r="C2403" t="s">
        <v>2066</v>
      </c>
      <c r="D2403">
        <v>1000621</v>
      </c>
      <c r="E2403" t="s">
        <v>2066</v>
      </c>
      <c r="F2403">
        <v>0</v>
      </c>
      <c r="G2403" t="s">
        <v>2066</v>
      </c>
      <c r="H2403">
        <v>0</v>
      </c>
      <c r="I2403" t="s">
        <v>2066</v>
      </c>
      <c r="J2403">
        <v>0</v>
      </c>
      <c r="K2403" t="s">
        <v>2066</v>
      </c>
      <c r="L2403">
        <v>0</v>
      </c>
      <c r="M2403" t="s">
        <v>2066</v>
      </c>
      <c r="N2403">
        <v>0</v>
      </c>
      <c r="O2403" t="s">
        <v>24</v>
      </c>
      <c r="P2403">
        <v>0</v>
      </c>
      <c r="Q2403">
        <v>718898</v>
      </c>
      <c r="R2403" t="s">
        <v>565</v>
      </c>
      <c r="S2403" s="1">
        <v>2994</v>
      </c>
      <c r="T2403">
        <v>3.4</v>
      </c>
      <c r="U2403" s="2">
        <v>0</v>
      </c>
      <c r="V2403" s="3">
        <v>0.52</v>
      </c>
      <c r="W2403" s="3">
        <v>0.48</v>
      </c>
      <c r="X2403" t="s">
        <v>2704</v>
      </c>
      <c r="Y2403" t="b">
        <v>0</v>
      </c>
    </row>
    <row r="2404" spans="1:25" x14ac:dyDescent="0.25">
      <c r="A2404" t="s">
        <v>2064</v>
      </c>
      <c r="B2404" t="s">
        <v>2705</v>
      </c>
      <c r="C2404" t="s">
        <v>2066</v>
      </c>
      <c r="D2404">
        <v>1000622</v>
      </c>
      <c r="E2404" t="s">
        <v>2066</v>
      </c>
      <c r="F2404">
        <v>0</v>
      </c>
      <c r="G2404" t="s">
        <v>2066</v>
      </c>
      <c r="H2404">
        <v>0</v>
      </c>
      <c r="I2404" t="s">
        <v>2066</v>
      </c>
      <c r="J2404">
        <v>0</v>
      </c>
      <c r="K2404" t="s">
        <v>2066</v>
      </c>
      <c r="L2404">
        <v>0</v>
      </c>
      <c r="M2404" t="s">
        <v>2066</v>
      </c>
      <c r="N2404">
        <v>0</v>
      </c>
      <c r="O2404" t="s">
        <v>24</v>
      </c>
      <c r="P2404">
        <v>0</v>
      </c>
      <c r="Q2404">
        <v>701440</v>
      </c>
      <c r="R2404" t="s">
        <v>565</v>
      </c>
      <c r="S2404" s="1">
        <v>8900</v>
      </c>
      <c r="T2404">
        <v>12.7</v>
      </c>
      <c r="U2404" s="2">
        <v>0.02</v>
      </c>
      <c r="V2404" s="3">
        <v>0.56000000000000005</v>
      </c>
      <c r="W2404" s="3">
        <v>0.44</v>
      </c>
      <c r="X2404" t="s">
        <v>2705</v>
      </c>
      <c r="Y2404" t="b">
        <v>0</v>
      </c>
    </row>
    <row r="2405" spans="1:25" x14ac:dyDescent="0.25">
      <c r="A2405" t="s">
        <v>2064</v>
      </c>
      <c r="B2405" t="s">
        <v>2706</v>
      </c>
      <c r="C2405" t="s">
        <v>2066</v>
      </c>
      <c r="D2405">
        <v>1000623</v>
      </c>
      <c r="E2405" t="s">
        <v>2066</v>
      </c>
      <c r="F2405">
        <v>0</v>
      </c>
      <c r="G2405" t="s">
        <v>2066</v>
      </c>
      <c r="H2405">
        <v>0</v>
      </c>
      <c r="I2405" t="s">
        <v>2066</v>
      </c>
      <c r="J2405">
        <v>0</v>
      </c>
      <c r="K2405" t="s">
        <v>2066</v>
      </c>
      <c r="L2405">
        <v>0</v>
      </c>
      <c r="M2405" t="s">
        <v>2066</v>
      </c>
      <c r="N2405">
        <v>0</v>
      </c>
      <c r="O2405" t="s">
        <v>24</v>
      </c>
      <c r="P2405">
        <v>0</v>
      </c>
      <c r="Q2405">
        <v>609666</v>
      </c>
      <c r="R2405" t="s">
        <v>65</v>
      </c>
      <c r="S2405" s="1">
        <v>2881</v>
      </c>
      <c r="T2405">
        <v>14</v>
      </c>
      <c r="U2405" s="2">
        <v>0.02</v>
      </c>
      <c r="V2405" s="3">
        <v>0.49</v>
      </c>
      <c r="W2405" s="3">
        <v>0.51</v>
      </c>
      <c r="X2405" t="s">
        <v>2706</v>
      </c>
      <c r="Y2405" t="b">
        <v>0</v>
      </c>
    </row>
    <row r="2406" spans="1:25" x14ac:dyDescent="0.25">
      <c r="A2406" t="s">
        <v>2064</v>
      </c>
      <c r="B2406" t="s">
        <v>2707</v>
      </c>
      <c r="C2406" t="s">
        <v>2066</v>
      </c>
      <c r="D2406">
        <v>1000624</v>
      </c>
      <c r="E2406" t="s">
        <v>2066</v>
      </c>
      <c r="F2406">
        <v>0</v>
      </c>
      <c r="G2406" t="s">
        <v>2066</v>
      </c>
      <c r="H2406">
        <v>0</v>
      </c>
      <c r="I2406" t="s">
        <v>2066</v>
      </c>
      <c r="J2406">
        <v>0</v>
      </c>
      <c r="K2406" t="s">
        <v>2066</v>
      </c>
      <c r="L2406">
        <v>0</v>
      </c>
      <c r="M2406" t="s">
        <v>2066</v>
      </c>
      <c r="N2406">
        <v>0</v>
      </c>
      <c r="O2406" t="s">
        <v>24</v>
      </c>
      <c r="P2406">
        <v>0</v>
      </c>
      <c r="Q2406">
        <v>609888</v>
      </c>
      <c r="R2406" t="s">
        <v>65</v>
      </c>
      <c r="S2406" s="1">
        <v>2262</v>
      </c>
      <c r="T2406">
        <v>30.2</v>
      </c>
      <c r="U2406" s="2">
        <v>0.08</v>
      </c>
      <c r="V2406" s="3">
        <v>0.09</v>
      </c>
      <c r="W2406" s="3">
        <v>0.91</v>
      </c>
      <c r="X2406" t="s">
        <v>2707</v>
      </c>
      <c r="Y2406" t="b">
        <v>0</v>
      </c>
    </row>
    <row r="2407" spans="1:25" x14ac:dyDescent="0.25">
      <c r="A2407" t="s">
        <v>2064</v>
      </c>
      <c r="B2407" t="s">
        <v>2708</v>
      </c>
      <c r="C2407" t="s">
        <v>2066</v>
      </c>
      <c r="D2407">
        <v>1000625</v>
      </c>
      <c r="E2407" t="s">
        <v>2066</v>
      </c>
      <c r="F2407">
        <v>0</v>
      </c>
      <c r="G2407" t="s">
        <v>2066</v>
      </c>
      <c r="H2407">
        <v>0</v>
      </c>
      <c r="I2407" t="s">
        <v>2066</v>
      </c>
      <c r="J2407">
        <v>0</v>
      </c>
      <c r="K2407" t="s">
        <v>2066</v>
      </c>
      <c r="L2407">
        <v>0</v>
      </c>
      <c r="M2407" t="s">
        <v>2066</v>
      </c>
      <c r="N2407">
        <v>0</v>
      </c>
      <c r="O2407" t="s">
        <v>24</v>
      </c>
      <c r="P2407">
        <v>0</v>
      </c>
      <c r="Q2407">
        <v>660755</v>
      </c>
      <c r="R2407" t="s">
        <v>514</v>
      </c>
      <c r="S2407" s="1">
        <v>6198</v>
      </c>
      <c r="T2407">
        <v>20</v>
      </c>
      <c r="U2407" s="2">
        <v>0.05</v>
      </c>
      <c r="V2407" s="3">
        <v>0.67</v>
      </c>
      <c r="W2407" s="3">
        <v>0.33</v>
      </c>
      <c r="X2407" t="s">
        <v>2708</v>
      </c>
      <c r="Y2407" t="b">
        <v>0</v>
      </c>
    </row>
    <row r="2408" spans="1:25" x14ac:dyDescent="0.25">
      <c r="A2408" t="s">
        <v>2064</v>
      </c>
      <c r="B2408" t="s">
        <v>2709</v>
      </c>
      <c r="C2408" t="s">
        <v>2066</v>
      </c>
      <c r="D2408">
        <v>1000626</v>
      </c>
      <c r="E2408" t="s">
        <v>2066</v>
      </c>
      <c r="F2408">
        <v>0</v>
      </c>
      <c r="G2408" t="s">
        <v>2066</v>
      </c>
      <c r="H2408">
        <v>0</v>
      </c>
      <c r="I2408" t="s">
        <v>2066</v>
      </c>
      <c r="J2408">
        <v>0</v>
      </c>
      <c r="K2408" t="s">
        <v>2066</v>
      </c>
      <c r="L2408">
        <v>0</v>
      </c>
      <c r="M2408" t="s">
        <v>2066</v>
      </c>
      <c r="N2408">
        <v>0</v>
      </c>
      <c r="O2408" t="s">
        <v>24</v>
      </c>
      <c r="P2408">
        <v>0</v>
      </c>
      <c r="Q2408">
        <v>722725</v>
      </c>
      <c r="R2408" t="s">
        <v>2073</v>
      </c>
      <c r="S2408" s="1">
        <v>3358</v>
      </c>
      <c r="T2408">
        <v>18.100000000000001</v>
      </c>
      <c r="U2408" s="2">
        <v>0</v>
      </c>
      <c r="V2408" s="3">
        <v>0.38</v>
      </c>
      <c r="W2408" s="3">
        <v>0.62</v>
      </c>
      <c r="X2408" t="s">
        <v>2709</v>
      </c>
      <c r="Y2408" t="b">
        <v>0</v>
      </c>
    </row>
    <row r="2409" spans="1:25" x14ac:dyDescent="0.25">
      <c r="A2409" t="s">
        <v>2064</v>
      </c>
      <c r="B2409" t="s">
        <v>2710</v>
      </c>
      <c r="C2409" t="s">
        <v>2066</v>
      </c>
      <c r="D2409">
        <v>1000627</v>
      </c>
      <c r="E2409" t="s">
        <v>2066</v>
      </c>
      <c r="F2409">
        <v>0</v>
      </c>
      <c r="G2409" t="s">
        <v>2066</v>
      </c>
      <c r="H2409">
        <v>0</v>
      </c>
      <c r="I2409" t="s">
        <v>2066</v>
      </c>
      <c r="J2409">
        <v>0</v>
      </c>
      <c r="K2409" t="s">
        <v>2066</v>
      </c>
      <c r="L2409">
        <v>0</v>
      </c>
      <c r="M2409" t="s">
        <v>2066</v>
      </c>
      <c r="N2409">
        <v>0</v>
      </c>
      <c r="O2409" t="s">
        <v>24</v>
      </c>
      <c r="P2409">
        <v>0</v>
      </c>
      <c r="Q2409">
        <v>623133</v>
      </c>
      <c r="R2409" t="s">
        <v>904</v>
      </c>
      <c r="S2409" s="1">
        <v>19223</v>
      </c>
      <c r="T2409">
        <v>21</v>
      </c>
      <c r="U2409" s="2">
        <v>0.01</v>
      </c>
      <c r="V2409" s="3">
        <v>0.6</v>
      </c>
      <c r="W2409" s="3">
        <v>0.4</v>
      </c>
      <c r="X2409" t="s">
        <v>2710</v>
      </c>
      <c r="Y2409" t="b">
        <v>0</v>
      </c>
    </row>
    <row r="2410" spans="1:25" x14ac:dyDescent="0.25">
      <c r="A2410" t="s">
        <v>2064</v>
      </c>
      <c r="B2410" t="s">
        <v>2711</v>
      </c>
      <c r="C2410" t="s">
        <v>2066</v>
      </c>
      <c r="D2410">
        <v>1000628</v>
      </c>
      <c r="E2410" t="s">
        <v>2066</v>
      </c>
      <c r="F2410">
        <v>0</v>
      </c>
      <c r="G2410" t="s">
        <v>2066</v>
      </c>
      <c r="H2410">
        <v>0</v>
      </c>
      <c r="I2410" t="s">
        <v>2066</v>
      </c>
      <c r="J2410">
        <v>0</v>
      </c>
      <c r="K2410" t="s">
        <v>2066</v>
      </c>
      <c r="L2410">
        <v>0</v>
      </c>
      <c r="M2410" t="s">
        <v>2066</v>
      </c>
      <c r="N2410">
        <v>0</v>
      </c>
      <c r="O2410" t="s">
        <v>24</v>
      </c>
      <c r="P2410">
        <v>0</v>
      </c>
      <c r="Q2410">
        <v>676590</v>
      </c>
      <c r="R2410" t="s">
        <v>904</v>
      </c>
      <c r="S2410" s="1">
        <v>31467</v>
      </c>
      <c r="T2410">
        <v>26.8</v>
      </c>
      <c r="U2410" s="2">
        <v>0</v>
      </c>
      <c r="V2410" s="3">
        <v>0.55000000000000004</v>
      </c>
      <c r="W2410" s="3">
        <v>0.45</v>
      </c>
      <c r="X2410" t="s">
        <v>2711</v>
      </c>
      <c r="Y2410" t="b">
        <v>0</v>
      </c>
    </row>
    <row r="2411" spans="1:25" x14ac:dyDescent="0.25">
      <c r="A2411" t="s">
        <v>2064</v>
      </c>
      <c r="B2411" t="s">
        <v>2712</v>
      </c>
      <c r="C2411" t="s">
        <v>2066</v>
      </c>
      <c r="D2411">
        <v>1000629</v>
      </c>
      <c r="E2411" t="s">
        <v>2066</v>
      </c>
      <c r="F2411">
        <v>0</v>
      </c>
      <c r="G2411" t="s">
        <v>2066</v>
      </c>
      <c r="H2411">
        <v>0</v>
      </c>
      <c r="I2411" t="s">
        <v>2066</v>
      </c>
      <c r="J2411">
        <v>0</v>
      </c>
      <c r="K2411" t="s">
        <v>2066</v>
      </c>
      <c r="L2411">
        <v>0</v>
      </c>
      <c r="M2411" t="s">
        <v>2066</v>
      </c>
      <c r="N2411">
        <v>0</v>
      </c>
      <c r="O2411" t="s">
        <v>24</v>
      </c>
      <c r="P2411">
        <v>0</v>
      </c>
      <c r="Q2411">
        <v>701297</v>
      </c>
      <c r="R2411" t="s">
        <v>565</v>
      </c>
      <c r="S2411" s="1">
        <v>6771</v>
      </c>
      <c r="T2411">
        <v>17.5</v>
      </c>
      <c r="U2411" s="2">
        <v>0</v>
      </c>
      <c r="V2411" s="3">
        <v>0.16</v>
      </c>
      <c r="W2411" s="3">
        <v>0.84</v>
      </c>
      <c r="X2411" t="s">
        <v>2712</v>
      </c>
      <c r="Y2411" t="b">
        <v>0</v>
      </c>
    </row>
    <row r="2412" spans="1:25" x14ac:dyDescent="0.25">
      <c r="A2412" t="s">
        <v>2064</v>
      </c>
      <c r="B2412" t="s">
        <v>2713</v>
      </c>
      <c r="C2412" t="s">
        <v>2066</v>
      </c>
      <c r="D2412">
        <v>1000630</v>
      </c>
      <c r="E2412" t="s">
        <v>2066</v>
      </c>
      <c r="F2412">
        <v>0</v>
      </c>
      <c r="G2412" t="s">
        <v>2066</v>
      </c>
      <c r="H2412">
        <v>0</v>
      </c>
      <c r="I2412" t="s">
        <v>2066</v>
      </c>
      <c r="J2412">
        <v>0</v>
      </c>
      <c r="K2412" t="s">
        <v>2066</v>
      </c>
      <c r="L2412">
        <v>0</v>
      </c>
      <c r="M2412" t="s">
        <v>2066</v>
      </c>
      <c r="N2412">
        <v>0</v>
      </c>
      <c r="O2412" t="s">
        <v>24</v>
      </c>
      <c r="P2412">
        <v>0</v>
      </c>
      <c r="Q2412">
        <v>621561</v>
      </c>
      <c r="R2412" t="s">
        <v>156</v>
      </c>
      <c r="S2412" s="1">
        <v>1063</v>
      </c>
      <c r="T2412">
        <v>8.8000000000000007</v>
      </c>
      <c r="U2412" s="2">
        <v>0.21</v>
      </c>
      <c r="V2412" s="3">
        <v>0.33</v>
      </c>
      <c r="W2412" s="3">
        <v>0.67</v>
      </c>
      <c r="X2412" t="s">
        <v>2713</v>
      </c>
      <c r="Y2412" t="b">
        <v>1</v>
      </c>
    </row>
    <row r="2413" spans="1:25" x14ac:dyDescent="0.25">
      <c r="A2413" t="s">
        <v>2064</v>
      </c>
      <c r="B2413" t="s">
        <v>2714</v>
      </c>
      <c r="C2413" t="s">
        <v>2066</v>
      </c>
      <c r="D2413">
        <v>1000631</v>
      </c>
      <c r="E2413" t="s">
        <v>2066</v>
      </c>
      <c r="F2413">
        <v>0</v>
      </c>
      <c r="G2413" t="s">
        <v>2066</v>
      </c>
      <c r="H2413">
        <v>0</v>
      </c>
      <c r="I2413" t="s">
        <v>2066</v>
      </c>
      <c r="J2413">
        <v>0</v>
      </c>
      <c r="K2413" t="s">
        <v>2066</v>
      </c>
      <c r="L2413">
        <v>0</v>
      </c>
      <c r="M2413" t="s">
        <v>2066</v>
      </c>
      <c r="N2413">
        <v>0</v>
      </c>
      <c r="O2413" t="s">
        <v>24</v>
      </c>
      <c r="P2413">
        <v>0</v>
      </c>
      <c r="Q2413">
        <v>587844</v>
      </c>
      <c r="R2413" t="s">
        <v>864</v>
      </c>
      <c r="S2413" s="1">
        <v>3842</v>
      </c>
      <c r="T2413">
        <v>28.5</v>
      </c>
      <c r="U2413" s="2">
        <v>0.02</v>
      </c>
      <c r="V2413" s="3">
        <v>0.8</v>
      </c>
      <c r="W2413" s="3">
        <v>0.2</v>
      </c>
      <c r="X2413" t="s">
        <v>2714</v>
      </c>
      <c r="Y2413" t="b">
        <v>0</v>
      </c>
    </row>
    <row r="2414" spans="1:25" x14ac:dyDescent="0.25">
      <c r="A2414" t="s">
        <v>2064</v>
      </c>
      <c r="B2414" t="s">
        <v>2715</v>
      </c>
      <c r="C2414" t="s">
        <v>2066</v>
      </c>
      <c r="D2414">
        <v>1000632</v>
      </c>
      <c r="E2414" t="s">
        <v>2066</v>
      </c>
      <c r="F2414">
        <v>0</v>
      </c>
      <c r="G2414" t="s">
        <v>2066</v>
      </c>
      <c r="H2414">
        <v>0</v>
      </c>
      <c r="I2414" t="s">
        <v>2066</v>
      </c>
      <c r="J2414">
        <v>0</v>
      </c>
      <c r="K2414" t="s">
        <v>2066</v>
      </c>
      <c r="L2414">
        <v>0</v>
      </c>
      <c r="M2414" t="s">
        <v>2066</v>
      </c>
      <c r="N2414">
        <v>0</v>
      </c>
      <c r="O2414" t="s">
        <v>24</v>
      </c>
      <c r="P2414">
        <v>0</v>
      </c>
      <c r="Q2414">
        <v>131699</v>
      </c>
      <c r="R2414" t="s">
        <v>25</v>
      </c>
      <c r="S2414" s="1">
        <v>8810</v>
      </c>
      <c r="T2414">
        <v>17.399999999999999</v>
      </c>
      <c r="U2414" s="2">
        <v>0.34</v>
      </c>
      <c r="V2414" s="3">
        <v>0.47</v>
      </c>
      <c r="W2414" s="3">
        <v>0.53</v>
      </c>
      <c r="X2414" t="s">
        <v>2715</v>
      </c>
      <c r="Y2414" t="b">
        <v>0</v>
      </c>
    </row>
    <row r="2415" spans="1:25" x14ac:dyDescent="0.25">
      <c r="A2415" t="s">
        <v>2064</v>
      </c>
      <c r="B2415" t="s">
        <v>2716</v>
      </c>
      <c r="C2415" t="s">
        <v>2066</v>
      </c>
      <c r="D2415">
        <v>1000633</v>
      </c>
      <c r="E2415" t="s">
        <v>2066</v>
      </c>
      <c r="F2415">
        <v>0</v>
      </c>
      <c r="G2415" t="s">
        <v>2066</v>
      </c>
      <c r="H2415">
        <v>0</v>
      </c>
      <c r="I2415" t="s">
        <v>2066</v>
      </c>
      <c r="J2415">
        <v>0</v>
      </c>
      <c r="K2415" t="s">
        <v>2066</v>
      </c>
      <c r="L2415">
        <v>0</v>
      </c>
      <c r="M2415" t="s">
        <v>2066</v>
      </c>
      <c r="N2415">
        <v>0</v>
      </c>
      <c r="O2415" t="s">
        <v>24</v>
      </c>
      <c r="P2415">
        <v>0</v>
      </c>
      <c r="Q2415">
        <v>623895</v>
      </c>
      <c r="R2415" t="s">
        <v>228</v>
      </c>
      <c r="S2415" s="1">
        <v>14828</v>
      </c>
      <c r="T2415">
        <v>34.6</v>
      </c>
      <c r="U2415" s="2">
        <v>0.04</v>
      </c>
      <c r="V2415" s="3">
        <v>0.6</v>
      </c>
      <c r="W2415" s="3">
        <v>0.4</v>
      </c>
      <c r="X2415" t="s">
        <v>2716</v>
      </c>
      <c r="Y2415" t="b">
        <v>0</v>
      </c>
    </row>
    <row r="2416" spans="1:25" x14ac:dyDescent="0.25">
      <c r="A2416" t="s">
        <v>2064</v>
      </c>
      <c r="B2416" t="s">
        <v>2717</v>
      </c>
      <c r="C2416" t="s">
        <v>2066</v>
      </c>
      <c r="D2416">
        <v>1000634</v>
      </c>
      <c r="E2416" t="s">
        <v>2066</v>
      </c>
      <c r="F2416">
        <v>0</v>
      </c>
      <c r="G2416" t="s">
        <v>2066</v>
      </c>
      <c r="H2416">
        <v>0</v>
      </c>
      <c r="I2416" t="s">
        <v>2066</v>
      </c>
      <c r="J2416">
        <v>0</v>
      </c>
      <c r="K2416" t="s">
        <v>2066</v>
      </c>
      <c r="L2416">
        <v>0</v>
      </c>
      <c r="M2416" t="s">
        <v>2066</v>
      </c>
      <c r="N2416">
        <v>0</v>
      </c>
      <c r="O2416" t="s">
        <v>24</v>
      </c>
      <c r="P2416">
        <v>0</v>
      </c>
      <c r="Q2416">
        <v>662155</v>
      </c>
      <c r="R2416" t="s">
        <v>375</v>
      </c>
      <c r="S2416" s="1">
        <v>2652</v>
      </c>
      <c r="T2416">
        <v>13.6</v>
      </c>
      <c r="U2416" s="2">
        <v>0.04</v>
      </c>
      <c r="V2416" s="3">
        <v>0.63</v>
      </c>
      <c r="W2416" s="3">
        <v>0.37</v>
      </c>
      <c r="X2416" t="s">
        <v>2717</v>
      </c>
      <c r="Y2416" t="b">
        <v>0</v>
      </c>
    </row>
    <row r="2417" spans="1:25" x14ac:dyDescent="0.25">
      <c r="A2417" t="s">
        <v>2064</v>
      </c>
      <c r="B2417" t="s">
        <v>2718</v>
      </c>
      <c r="C2417" t="s">
        <v>2066</v>
      </c>
      <c r="D2417">
        <v>1000635</v>
      </c>
      <c r="E2417" t="s">
        <v>2066</v>
      </c>
      <c r="F2417">
        <v>0</v>
      </c>
      <c r="G2417" t="s">
        <v>2066</v>
      </c>
      <c r="H2417">
        <v>0</v>
      </c>
      <c r="I2417" t="s">
        <v>2066</v>
      </c>
      <c r="J2417">
        <v>0</v>
      </c>
      <c r="K2417" t="s">
        <v>2066</v>
      </c>
      <c r="L2417">
        <v>0</v>
      </c>
      <c r="M2417" t="s">
        <v>2066</v>
      </c>
      <c r="N2417">
        <v>0</v>
      </c>
      <c r="O2417" t="s">
        <v>24</v>
      </c>
      <c r="P2417">
        <v>0</v>
      </c>
      <c r="Q2417">
        <v>710847</v>
      </c>
      <c r="R2417" t="s">
        <v>1142</v>
      </c>
      <c r="S2417" s="1">
        <v>11957</v>
      </c>
      <c r="T2417">
        <v>19.399999999999999</v>
      </c>
      <c r="U2417" s="2">
        <v>0</v>
      </c>
      <c r="V2417" s="3">
        <v>0.67</v>
      </c>
      <c r="W2417" s="3">
        <v>0.33</v>
      </c>
      <c r="X2417" t="s">
        <v>2718</v>
      </c>
      <c r="Y2417" t="b">
        <v>0</v>
      </c>
    </row>
    <row r="2418" spans="1:25" x14ac:dyDescent="0.25">
      <c r="A2418" t="s">
        <v>2064</v>
      </c>
      <c r="B2418" t="s">
        <v>2719</v>
      </c>
      <c r="C2418" t="s">
        <v>2066</v>
      </c>
      <c r="D2418">
        <v>1000636</v>
      </c>
      <c r="E2418" t="s">
        <v>2066</v>
      </c>
      <c r="F2418">
        <v>0</v>
      </c>
      <c r="G2418" t="s">
        <v>2066</v>
      </c>
      <c r="H2418">
        <v>0</v>
      </c>
      <c r="I2418" t="s">
        <v>2066</v>
      </c>
      <c r="J2418">
        <v>0</v>
      </c>
      <c r="K2418" t="s">
        <v>2066</v>
      </c>
      <c r="L2418">
        <v>0</v>
      </c>
      <c r="M2418" t="s">
        <v>2066</v>
      </c>
      <c r="N2418">
        <v>0</v>
      </c>
      <c r="O2418" t="s">
        <v>24</v>
      </c>
      <c r="P2418">
        <v>0</v>
      </c>
      <c r="Q2418">
        <v>725864</v>
      </c>
      <c r="R2418" t="s">
        <v>565</v>
      </c>
      <c r="S2418" s="1">
        <v>5193</v>
      </c>
      <c r="T2418">
        <v>19.399999999999999</v>
      </c>
      <c r="U2418" s="2">
        <v>0</v>
      </c>
      <c r="V2418" s="3">
        <v>0.44</v>
      </c>
      <c r="W2418" s="3">
        <v>0.56000000000000005</v>
      </c>
      <c r="X2418" t="s">
        <v>2719</v>
      </c>
      <c r="Y2418" t="b">
        <v>0</v>
      </c>
    </row>
    <row r="2419" spans="1:25" x14ac:dyDescent="0.25">
      <c r="A2419" t="s">
        <v>2064</v>
      </c>
      <c r="B2419" t="s">
        <v>2720</v>
      </c>
      <c r="C2419" t="s">
        <v>2066</v>
      </c>
      <c r="D2419">
        <v>1000637</v>
      </c>
      <c r="E2419" t="s">
        <v>2066</v>
      </c>
      <c r="F2419">
        <v>0</v>
      </c>
      <c r="G2419" t="s">
        <v>2066</v>
      </c>
      <c r="H2419">
        <v>0</v>
      </c>
      <c r="I2419" t="s">
        <v>2066</v>
      </c>
      <c r="J2419">
        <v>0</v>
      </c>
      <c r="K2419" t="s">
        <v>2066</v>
      </c>
      <c r="L2419">
        <v>0</v>
      </c>
      <c r="M2419" t="s">
        <v>2066</v>
      </c>
      <c r="N2419">
        <v>0</v>
      </c>
      <c r="O2419" t="s">
        <v>24</v>
      </c>
      <c r="P2419">
        <v>0</v>
      </c>
      <c r="Q2419">
        <v>715102</v>
      </c>
      <c r="R2419" t="s">
        <v>1072</v>
      </c>
      <c r="S2419" s="1">
        <v>17370</v>
      </c>
      <c r="T2419">
        <v>34.5</v>
      </c>
      <c r="U2419" s="2">
        <v>0</v>
      </c>
      <c r="V2419" s="3">
        <v>0.41</v>
      </c>
      <c r="W2419" s="3">
        <v>0.59</v>
      </c>
      <c r="X2419" t="s">
        <v>2720</v>
      </c>
      <c r="Y2419" t="b">
        <v>0</v>
      </c>
    </row>
    <row r="2420" spans="1:25" x14ac:dyDescent="0.25">
      <c r="A2420" t="s">
        <v>2064</v>
      </c>
      <c r="B2420" t="s">
        <v>2721</v>
      </c>
      <c r="C2420" t="s">
        <v>2066</v>
      </c>
      <c r="D2420">
        <v>1000638</v>
      </c>
      <c r="E2420" t="s">
        <v>2066</v>
      </c>
      <c r="F2420">
        <v>0</v>
      </c>
      <c r="G2420" t="s">
        <v>2066</v>
      </c>
      <c r="H2420">
        <v>0</v>
      </c>
      <c r="I2420" t="s">
        <v>2066</v>
      </c>
      <c r="J2420">
        <v>0</v>
      </c>
      <c r="K2420" t="s">
        <v>2066</v>
      </c>
      <c r="L2420">
        <v>0</v>
      </c>
      <c r="M2420" t="s">
        <v>2066</v>
      </c>
      <c r="N2420">
        <v>0</v>
      </c>
      <c r="O2420" t="s">
        <v>24</v>
      </c>
      <c r="P2420">
        <v>0</v>
      </c>
      <c r="Q2420">
        <v>720291</v>
      </c>
      <c r="R2420" t="s">
        <v>296</v>
      </c>
      <c r="S2420" s="1">
        <v>4625</v>
      </c>
      <c r="T2420">
        <v>8.6999999999999993</v>
      </c>
      <c r="U2420" s="2">
        <v>0.01</v>
      </c>
      <c r="V2420" s="3">
        <v>0.56999999999999995</v>
      </c>
      <c r="W2420" s="3">
        <v>0.43</v>
      </c>
      <c r="X2420" t="s">
        <v>2721</v>
      </c>
      <c r="Y2420" t="b">
        <v>0</v>
      </c>
    </row>
    <row r="2421" spans="1:25" x14ac:dyDescent="0.25">
      <c r="A2421" t="s">
        <v>2064</v>
      </c>
      <c r="B2421" t="s">
        <v>2722</v>
      </c>
      <c r="C2421" t="s">
        <v>2066</v>
      </c>
      <c r="D2421">
        <v>1000639</v>
      </c>
      <c r="E2421" t="s">
        <v>2066</v>
      </c>
      <c r="F2421">
        <v>0</v>
      </c>
      <c r="G2421" t="s">
        <v>2066</v>
      </c>
      <c r="H2421">
        <v>0</v>
      </c>
      <c r="I2421" t="s">
        <v>2066</v>
      </c>
      <c r="J2421">
        <v>0</v>
      </c>
      <c r="K2421" t="s">
        <v>2066</v>
      </c>
      <c r="L2421">
        <v>0</v>
      </c>
      <c r="M2421" t="s">
        <v>2066</v>
      </c>
      <c r="N2421">
        <v>0</v>
      </c>
      <c r="O2421" t="s">
        <v>24</v>
      </c>
      <c r="P2421">
        <v>0</v>
      </c>
      <c r="Q2421">
        <v>688834</v>
      </c>
      <c r="R2421" t="s">
        <v>1133</v>
      </c>
      <c r="S2421" s="1">
        <v>13581</v>
      </c>
      <c r="T2421">
        <v>56.8</v>
      </c>
      <c r="U2421" s="2">
        <v>0</v>
      </c>
      <c r="V2421" s="3">
        <v>0.38</v>
      </c>
      <c r="W2421" s="3">
        <v>0.62</v>
      </c>
      <c r="X2421" t="s">
        <v>2722</v>
      </c>
      <c r="Y2421" t="b">
        <v>0</v>
      </c>
    </row>
    <row r="2422" spans="1:25" x14ac:dyDescent="0.25">
      <c r="A2422" t="s">
        <v>2064</v>
      </c>
      <c r="B2422" t="s">
        <v>2723</v>
      </c>
      <c r="C2422" t="s">
        <v>2066</v>
      </c>
      <c r="D2422">
        <v>1000640</v>
      </c>
      <c r="E2422" t="s">
        <v>2066</v>
      </c>
      <c r="F2422">
        <v>0</v>
      </c>
      <c r="G2422" t="s">
        <v>2066</v>
      </c>
      <c r="H2422">
        <v>0</v>
      </c>
      <c r="I2422" t="s">
        <v>2066</v>
      </c>
      <c r="J2422">
        <v>0</v>
      </c>
      <c r="K2422" t="s">
        <v>2066</v>
      </c>
      <c r="L2422">
        <v>0</v>
      </c>
      <c r="M2422" t="s">
        <v>2066</v>
      </c>
      <c r="N2422">
        <v>0</v>
      </c>
      <c r="O2422" t="s">
        <v>24</v>
      </c>
      <c r="P2422">
        <v>0</v>
      </c>
      <c r="Q2422">
        <v>720593</v>
      </c>
      <c r="R2422" t="s">
        <v>2271</v>
      </c>
      <c r="S2422" s="1">
        <v>2402</v>
      </c>
      <c r="T2422">
        <v>13</v>
      </c>
      <c r="U2422" s="2">
        <v>0.01</v>
      </c>
      <c r="V2422" s="3">
        <v>0.28999999999999998</v>
      </c>
      <c r="W2422" s="3">
        <v>0.71</v>
      </c>
      <c r="X2422" t="s">
        <v>2723</v>
      </c>
      <c r="Y2422" t="b">
        <v>0</v>
      </c>
    </row>
    <row r="2423" spans="1:25" x14ac:dyDescent="0.25">
      <c r="A2423" t="s">
        <v>2064</v>
      </c>
      <c r="B2423" t="s">
        <v>2724</v>
      </c>
      <c r="C2423" t="s">
        <v>2066</v>
      </c>
      <c r="D2423">
        <v>1000641</v>
      </c>
      <c r="E2423" t="s">
        <v>2066</v>
      </c>
      <c r="F2423">
        <v>0</v>
      </c>
      <c r="G2423" t="s">
        <v>2066</v>
      </c>
      <c r="H2423">
        <v>0</v>
      </c>
      <c r="I2423" t="s">
        <v>2066</v>
      </c>
      <c r="J2423">
        <v>0</v>
      </c>
      <c r="K2423" t="s">
        <v>2066</v>
      </c>
      <c r="L2423">
        <v>0</v>
      </c>
      <c r="M2423" t="s">
        <v>2066</v>
      </c>
      <c r="N2423">
        <v>0</v>
      </c>
      <c r="O2423" t="s">
        <v>24</v>
      </c>
      <c r="P2423">
        <v>0</v>
      </c>
      <c r="Q2423">
        <v>717425</v>
      </c>
      <c r="R2423" t="s">
        <v>156</v>
      </c>
      <c r="S2423" s="1">
        <v>4007</v>
      </c>
      <c r="T2423">
        <v>6.8</v>
      </c>
      <c r="U2423" s="2">
        <v>7.0000000000000007E-2</v>
      </c>
      <c r="V2423" s="3">
        <v>0.52</v>
      </c>
      <c r="W2423" s="3">
        <v>0.48</v>
      </c>
      <c r="X2423" t="s">
        <v>2724</v>
      </c>
      <c r="Y2423" t="b">
        <v>1</v>
      </c>
    </row>
    <row r="2424" spans="1:25" x14ac:dyDescent="0.25">
      <c r="A2424" t="s">
        <v>2064</v>
      </c>
      <c r="B2424" t="s">
        <v>2725</v>
      </c>
      <c r="C2424" t="s">
        <v>2066</v>
      </c>
      <c r="D2424">
        <v>1000642</v>
      </c>
      <c r="E2424" t="s">
        <v>2066</v>
      </c>
      <c r="F2424">
        <v>0</v>
      </c>
      <c r="G2424" t="s">
        <v>2066</v>
      </c>
      <c r="H2424">
        <v>0</v>
      </c>
      <c r="I2424" t="s">
        <v>2066</v>
      </c>
      <c r="J2424">
        <v>0</v>
      </c>
      <c r="K2424" t="s">
        <v>2066</v>
      </c>
      <c r="L2424">
        <v>0</v>
      </c>
      <c r="M2424" t="s">
        <v>2066</v>
      </c>
      <c r="N2424">
        <v>0</v>
      </c>
      <c r="O2424" t="s">
        <v>24</v>
      </c>
      <c r="P2424">
        <v>0</v>
      </c>
      <c r="Q2424">
        <v>587640</v>
      </c>
      <c r="R2424" t="s">
        <v>65</v>
      </c>
      <c r="S2424">
        <v>727</v>
      </c>
      <c r="T2424">
        <v>8.6999999999999993</v>
      </c>
      <c r="U2424" s="2">
        <v>0.02</v>
      </c>
      <c r="V2424" s="3">
        <v>0.93</v>
      </c>
      <c r="W2424" s="3">
        <v>7.0000000000000007E-2</v>
      </c>
      <c r="X2424" t="s">
        <v>2725</v>
      </c>
      <c r="Y2424" t="b">
        <v>0</v>
      </c>
    </row>
    <row r="2425" spans="1:25" x14ac:dyDescent="0.25">
      <c r="A2425" t="s">
        <v>2064</v>
      </c>
      <c r="B2425" t="s">
        <v>2726</v>
      </c>
      <c r="C2425" t="s">
        <v>2066</v>
      </c>
      <c r="D2425">
        <v>1000643</v>
      </c>
      <c r="E2425" t="s">
        <v>2066</v>
      </c>
      <c r="F2425">
        <v>0</v>
      </c>
      <c r="G2425" t="s">
        <v>2066</v>
      </c>
      <c r="H2425">
        <v>0</v>
      </c>
      <c r="I2425" t="s">
        <v>2066</v>
      </c>
      <c r="J2425">
        <v>0</v>
      </c>
      <c r="K2425" t="s">
        <v>2066</v>
      </c>
      <c r="L2425">
        <v>0</v>
      </c>
      <c r="M2425" t="s">
        <v>2066</v>
      </c>
      <c r="N2425">
        <v>0</v>
      </c>
      <c r="O2425" t="s">
        <v>24</v>
      </c>
      <c r="P2425">
        <v>0</v>
      </c>
      <c r="Q2425">
        <v>131373</v>
      </c>
      <c r="R2425" t="s">
        <v>25</v>
      </c>
      <c r="S2425">
        <v>940</v>
      </c>
      <c r="T2425">
        <v>23.5</v>
      </c>
      <c r="U2425" s="2">
        <v>0.48</v>
      </c>
      <c r="V2425" s="3">
        <v>0.72</v>
      </c>
      <c r="W2425" s="3">
        <v>0.28000000000000003</v>
      </c>
      <c r="X2425" t="s">
        <v>2726</v>
      </c>
      <c r="Y2425" t="b">
        <v>0</v>
      </c>
    </row>
    <row r="2426" spans="1:25" x14ac:dyDescent="0.25">
      <c r="A2426" t="s">
        <v>2064</v>
      </c>
      <c r="B2426" t="s">
        <v>2727</v>
      </c>
      <c r="C2426" t="s">
        <v>2066</v>
      </c>
      <c r="D2426">
        <v>1000644</v>
      </c>
      <c r="E2426" t="s">
        <v>2066</v>
      </c>
      <c r="F2426">
        <v>0</v>
      </c>
      <c r="G2426" t="s">
        <v>2066</v>
      </c>
      <c r="H2426">
        <v>0</v>
      </c>
      <c r="I2426" t="s">
        <v>2066</v>
      </c>
      <c r="J2426">
        <v>0</v>
      </c>
      <c r="K2426" t="s">
        <v>2066</v>
      </c>
      <c r="L2426">
        <v>0</v>
      </c>
      <c r="M2426" t="s">
        <v>2066</v>
      </c>
      <c r="N2426">
        <v>0</v>
      </c>
      <c r="O2426" t="s">
        <v>24</v>
      </c>
      <c r="P2426">
        <v>0</v>
      </c>
      <c r="Q2426">
        <v>131596</v>
      </c>
      <c r="R2426" t="s">
        <v>25</v>
      </c>
      <c r="S2426" s="1">
        <v>4505</v>
      </c>
      <c r="T2426">
        <v>15.8</v>
      </c>
      <c r="U2426" s="2">
        <v>0.23</v>
      </c>
      <c r="V2426" s="3">
        <v>0.55000000000000004</v>
      </c>
      <c r="W2426" s="3">
        <v>0.45</v>
      </c>
      <c r="X2426" t="s">
        <v>2727</v>
      </c>
      <c r="Y2426" t="b">
        <v>0</v>
      </c>
    </row>
    <row r="2427" spans="1:25" x14ac:dyDescent="0.25">
      <c r="A2427" t="s">
        <v>2064</v>
      </c>
      <c r="B2427" t="s">
        <v>2728</v>
      </c>
      <c r="C2427" t="s">
        <v>2066</v>
      </c>
      <c r="D2427">
        <v>1000645</v>
      </c>
      <c r="E2427" t="s">
        <v>2066</v>
      </c>
      <c r="F2427">
        <v>0</v>
      </c>
      <c r="G2427" t="s">
        <v>2066</v>
      </c>
      <c r="H2427">
        <v>0</v>
      </c>
      <c r="I2427" t="s">
        <v>2066</v>
      </c>
      <c r="J2427">
        <v>0</v>
      </c>
      <c r="K2427" t="s">
        <v>2066</v>
      </c>
      <c r="L2427">
        <v>0</v>
      </c>
      <c r="M2427" t="s">
        <v>2066</v>
      </c>
      <c r="N2427">
        <v>0</v>
      </c>
      <c r="O2427" t="s">
        <v>24</v>
      </c>
      <c r="P2427">
        <v>0</v>
      </c>
      <c r="Q2427">
        <v>131312</v>
      </c>
      <c r="R2427" t="s">
        <v>25</v>
      </c>
      <c r="S2427" s="1">
        <v>1115</v>
      </c>
      <c r="T2427">
        <v>24.8</v>
      </c>
      <c r="U2427" s="2">
        <v>0.18</v>
      </c>
      <c r="V2427" s="3">
        <v>0.79</v>
      </c>
      <c r="W2427" s="3">
        <v>0.21</v>
      </c>
      <c r="X2427" t="s">
        <v>2728</v>
      </c>
      <c r="Y2427" t="b">
        <v>0</v>
      </c>
    </row>
    <row r="2428" spans="1:25" x14ac:dyDescent="0.25">
      <c r="A2428" t="s">
        <v>2064</v>
      </c>
      <c r="B2428" t="s">
        <v>2729</v>
      </c>
      <c r="C2428" t="s">
        <v>2066</v>
      </c>
      <c r="D2428">
        <v>1000646</v>
      </c>
      <c r="E2428" t="s">
        <v>2066</v>
      </c>
      <c r="F2428">
        <v>0</v>
      </c>
      <c r="G2428" t="s">
        <v>2066</v>
      </c>
      <c r="H2428">
        <v>0</v>
      </c>
      <c r="I2428" t="s">
        <v>2066</v>
      </c>
      <c r="J2428">
        <v>0</v>
      </c>
      <c r="K2428" t="s">
        <v>2066</v>
      </c>
      <c r="L2428">
        <v>0</v>
      </c>
      <c r="M2428" t="s">
        <v>2066</v>
      </c>
      <c r="N2428">
        <v>0</v>
      </c>
      <c r="O2428" t="s">
        <v>24</v>
      </c>
      <c r="P2428">
        <v>0</v>
      </c>
      <c r="Q2428">
        <v>131637</v>
      </c>
      <c r="R2428" t="s">
        <v>25</v>
      </c>
      <c r="S2428" s="1">
        <v>3175</v>
      </c>
      <c r="T2428">
        <v>15.1</v>
      </c>
      <c r="U2428" s="2">
        <v>0.14000000000000001</v>
      </c>
      <c r="V2428" s="3">
        <v>0.72</v>
      </c>
      <c r="W2428" s="3">
        <v>0.28000000000000003</v>
      </c>
      <c r="X2428" t="s">
        <v>2729</v>
      </c>
      <c r="Y2428" t="b">
        <v>0</v>
      </c>
    </row>
    <row r="2429" spans="1:25" x14ac:dyDescent="0.25">
      <c r="A2429" t="s">
        <v>2064</v>
      </c>
      <c r="B2429" t="s">
        <v>2730</v>
      </c>
      <c r="C2429" t="s">
        <v>2066</v>
      </c>
      <c r="D2429">
        <v>1000647</v>
      </c>
      <c r="E2429" t="s">
        <v>2066</v>
      </c>
      <c r="F2429">
        <v>0</v>
      </c>
      <c r="G2429" t="s">
        <v>2066</v>
      </c>
      <c r="H2429">
        <v>0</v>
      </c>
      <c r="I2429" t="s">
        <v>2066</v>
      </c>
      <c r="J2429">
        <v>0</v>
      </c>
      <c r="K2429" t="s">
        <v>2066</v>
      </c>
      <c r="L2429">
        <v>0</v>
      </c>
      <c r="M2429" t="s">
        <v>2066</v>
      </c>
      <c r="N2429">
        <v>0</v>
      </c>
      <c r="O2429" t="s">
        <v>24</v>
      </c>
      <c r="P2429">
        <v>0</v>
      </c>
      <c r="Q2429">
        <v>726048</v>
      </c>
      <c r="R2429" t="s">
        <v>565</v>
      </c>
      <c r="S2429">
        <v>646</v>
      </c>
      <c r="T2429">
        <v>28.1</v>
      </c>
      <c r="U2429" t="s">
        <v>2297</v>
      </c>
      <c r="V2429" s="3">
        <v>0.28999999999999998</v>
      </c>
      <c r="W2429" s="3">
        <v>0.71</v>
      </c>
      <c r="X2429" t="s">
        <v>2730</v>
      </c>
      <c r="Y2429" t="b">
        <v>0</v>
      </c>
    </row>
    <row r="2430" spans="1:25" x14ac:dyDescent="0.25">
      <c r="A2430" t="s">
        <v>2064</v>
      </c>
      <c r="B2430" t="s">
        <v>2731</v>
      </c>
      <c r="C2430" t="s">
        <v>2066</v>
      </c>
      <c r="D2430">
        <v>1000648</v>
      </c>
      <c r="E2430" t="s">
        <v>2066</v>
      </c>
      <c r="F2430">
        <v>0</v>
      </c>
      <c r="G2430" t="s">
        <v>2066</v>
      </c>
      <c r="H2430">
        <v>0</v>
      </c>
      <c r="I2430" t="s">
        <v>2066</v>
      </c>
      <c r="J2430">
        <v>0</v>
      </c>
      <c r="K2430" t="s">
        <v>2066</v>
      </c>
      <c r="L2430">
        <v>0</v>
      </c>
      <c r="M2430" t="s">
        <v>2066</v>
      </c>
      <c r="N2430">
        <v>0</v>
      </c>
      <c r="O2430" t="s">
        <v>24</v>
      </c>
      <c r="P2430">
        <v>0</v>
      </c>
      <c r="Q2430">
        <v>609984</v>
      </c>
      <c r="R2430" t="s">
        <v>65</v>
      </c>
      <c r="S2430" s="1">
        <v>5808</v>
      </c>
      <c r="T2430">
        <v>28.3</v>
      </c>
      <c r="U2430" s="2">
        <v>0.01</v>
      </c>
      <c r="V2430" s="3">
        <v>1</v>
      </c>
      <c r="W2430" s="3">
        <v>0</v>
      </c>
      <c r="X2430" t="s">
        <v>2731</v>
      </c>
      <c r="Y2430" t="b">
        <v>0</v>
      </c>
    </row>
    <row r="2431" spans="1:25" x14ac:dyDescent="0.25">
      <c r="A2431" t="s">
        <v>2064</v>
      </c>
      <c r="B2431" t="s">
        <v>2732</v>
      </c>
      <c r="C2431" t="s">
        <v>2066</v>
      </c>
      <c r="D2431">
        <v>1000649</v>
      </c>
      <c r="E2431" t="s">
        <v>2066</v>
      </c>
      <c r="F2431">
        <v>0</v>
      </c>
      <c r="G2431" t="s">
        <v>2066</v>
      </c>
      <c r="H2431">
        <v>0</v>
      </c>
      <c r="I2431" t="s">
        <v>2066</v>
      </c>
      <c r="J2431">
        <v>0</v>
      </c>
      <c r="K2431" t="s">
        <v>2066</v>
      </c>
      <c r="L2431">
        <v>0</v>
      </c>
      <c r="M2431" t="s">
        <v>2066</v>
      </c>
      <c r="N2431">
        <v>0</v>
      </c>
      <c r="O2431" t="s">
        <v>24</v>
      </c>
      <c r="P2431">
        <v>0</v>
      </c>
      <c r="Q2431">
        <v>676602</v>
      </c>
      <c r="R2431" t="s">
        <v>565</v>
      </c>
      <c r="S2431" s="1">
        <v>4345</v>
      </c>
      <c r="T2431">
        <v>15.4</v>
      </c>
      <c r="U2431" s="2">
        <v>0</v>
      </c>
      <c r="V2431" s="3">
        <v>0.26</v>
      </c>
      <c r="W2431" s="3">
        <v>0.74</v>
      </c>
      <c r="X2431" t="s">
        <v>2732</v>
      </c>
      <c r="Y2431" t="b">
        <v>0</v>
      </c>
    </row>
    <row r="2432" spans="1:25" x14ac:dyDescent="0.25">
      <c r="A2432" t="s">
        <v>2064</v>
      </c>
      <c r="B2432" t="s">
        <v>2733</v>
      </c>
      <c r="C2432" t="s">
        <v>2066</v>
      </c>
      <c r="D2432">
        <v>1000650</v>
      </c>
      <c r="E2432" t="s">
        <v>2066</v>
      </c>
      <c r="F2432">
        <v>0</v>
      </c>
      <c r="G2432" t="s">
        <v>2066</v>
      </c>
      <c r="H2432">
        <v>0</v>
      </c>
      <c r="I2432" t="s">
        <v>2066</v>
      </c>
      <c r="J2432">
        <v>0</v>
      </c>
      <c r="K2432" t="s">
        <v>2066</v>
      </c>
      <c r="L2432">
        <v>0</v>
      </c>
      <c r="M2432" t="s">
        <v>2066</v>
      </c>
      <c r="N2432">
        <v>0</v>
      </c>
      <c r="O2432" t="s">
        <v>24</v>
      </c>
      <c r="P2432">
        <v>0</v>
      </c>
      <c r="Q2432">
        <v>702046</v>
      </c>
      <c r="R2432" t="s">
        <v>660</v>
      </c>
      <c r="S2432" s="1">
        <v>7319</v>
      </c>
      <c r="T2432">
        <v>22.7</v>
      </c>
      <c r="U2432" s="2">
        <v>0</v>
      </c>
      <c r="V2432" s="3">
        <v>0.53</v>
      </c>
      <c r="W2432" s="3">
        <v>0.47</v>
      </c>
      <c r="X2432" t="s">
        <v>2733</v>
      </c>
      <c r="Y2432" t="b">
        <v>0</v>
      </c>
    </row>
    <row r="2433" spans="1:25" x14ac:dyDescent="0.25">
      <c r="A2433" t="s">
        <v>2064</v>
      </c>
      <c r="B2433" t="s">
        <v>2734</v>
      </c>
      <c r="C2433" t="s">
        <v>2066</v>
      </c>
      <c r="D2433">
        <v>1000651</v>
      </c>
      <c r="E2433" t="s">
        <v>2066</v>
      </c>
      <c r="F2433">
        <v>0</v>
      </c>
      <c r="G2433" t="s">
        <v>2066</v>
      </c>
      <c r="H2433">
        <v>0</v>
      </c>
      <c r="I2433" t="s">
        <v>2066</v>
      </c>
      <c r="J2433">
        <v>0</v>
      </c>
      <c r="K2433" t="s">
        <v>2066</v>
      </c>
      <c r="L2433">
        <v>0</v>
      </c>
      <c r="M2433" t="s">
        <v>2066</v>
      </c>
      <c r="N2433">
        <v>0</v>
      </c>
      <c r="O2433" t="s">
        <v>24</v>
      </c>
      <c r="P2433">
        <v>0</v>
      </c>
      <c r="Q2433">
        <v>690694</v>
      </c>
      <c r="R2433" t="s">
        <v>565</v>
      </c>
      <c r="S2433" s="1">
        <v>1090</v>
      </c>
      <c r="T2433">
        <v>11.6</v>
      </c>
      <c r="U2433" s="2">
        <v>0</v>
      </c>
      <c r="V2433" s="3">
        <v>0.17</v>
      </c>
      <c r="W2433" s="3">
        <v>0.83</v>
      </c>
      <c r="X2433" t="s">
        <v>2734</v>
      </c>
      <c r="Y2433" t="b">
        <v>0</v>
      </c>
    </row>
    <row r="2434" spans="1:25" x14ac:dyDescent="0.25">
      <c r="A2434" t="s">
        <v>2064</v>
      </c>
      <c r="B2434" t="s">
        <v>2735</v>
      </c>
      <c r="C2434" t="s">
        <v>2066</v>
      </c>
      <c r="D2434">
        <v>1000652</v>
      </c>
      <c r="E2434" t="s">
        <v>2066</v>
      </c>
      <c r="F2434">
        <v>0</v>
      </c>
      <c r="G2434" t="s">
        <v>2066</v>
      </c>
      <c r="H2434">
        <v>0</v>
      </c>
      <c r="I2434" t="s">
        <v>2066</v>
      </c>
      <c r="J2434">
        <v>0</v>
      </c>
      <c r="K2434" t="s">
        <v>2066</v>
      </c>
      <c r="L2434">
        <v>0</v>
      </c>
      <c r="M2434" t="s">
        <v>2066</v>
      </c>
      <c r="N2434">
        <v>0</v>
      </c>
      <c r="O2434" t="s">
        <v>24</v>
      </c>
      <c r="P2434">
        <v>0</v>
      </c>
      <c r="Q2434">
        <v>704753</v>
      </c>
      <c r="R2434" t="s">
        <v>783</v>
      </c>
      <c r="S2434" s="1">
        <v>5320</v>
      </c>
      <c r="T2434">
        <v>22.9</v>
      </c>
      <c r="U2434" s="2">
        <v>0.01</v>
      </c>
      <c r="V2434" s="3">
        <v>0.4</v>
      </c>
      <c r="W2434" s="3">
        <v>0.6</v>
      </c>
      <c r="X2434" t="s">
        <v>2735</v>
      </c>
      <c r="Y2434" t="b">
        <v>0</v>
      </c>
    </row>
    <row r="2435" spans="1:25" x14ac:dyDescent="0.25">
      <c r="A2435" t="s">
        <v>2064</v>
      </c>
      <c r="B2435" t="s">
        <v>2736</v>
      </c>
      <c r="C2435" t="s">
        <v>2066</v>
      </c>
      <c r="D2435">
        <v>1000653</v>
      </c>
      <c r="E2435" t="s">
        <v>2066</v>
      </c>
      <c r="F2435">
        <v>0</v>
      </c>
      <c r="G2435" t="s">
        <v>2066</v>
      </c>
      <c r="H2435">
        <v>0</v>
      </c>
      <c r="I2435" t="s">
        <v>2066</v>
      </c>
      <c r="J2435">
        <v>0</v>
      </c>
      <c r="K2435" t="s">
        <v>2066</v>
      </c>
      <c r="L2435">
        <v>0</v>
      </c>
      <c r="M2435" t="s">
        <v>2066</v>
      </c>
      <c r="N2435">
        <v>0</v>
      </c>
      <c r="O2435" t="s">
        <v>24</v>
      </c>
      <c r="P2435">
        <v>0</v>
      </c>
      <c r="Q2435">
        <v>625695</v>
      </c>
      <c r="R2435" t="s">
        <v>228</v>
      </c>
      <c r="S2435" s="1">
        <v>8117</v>
      </c>
      <c r="T2435">
        <v>19.899999999999999</v>
      </c>
      <c r="U2435" s="2">
        <v>0.03</v>
      </c>
      <c r="V2435" s="3">
        <v>0.6</v>
      </c>
      <c r="W2435" s="3">
        <v>0.4</v>
      </c>
      <c r="X2435" t="s">
        <v>2737</v>
      </c>
      <c r="Y2435" t="b">
        <v>0</v>
      </c>
    </row>
    <row r="2436" spans="1:25" x14ac:dyDescent="0.25">
      <c r="A2436" t="s">
        <v>2064</v>
      </c>
      <c r="B2436" t="s">
        <v>2738</v>
      </c>
      <c r="C2436" t="s">
        <v>2066</v>
      </c>
      <c r="D2436">
        <v>1000654</v>
      </c>
      <c r="E2436" t="s">
        <v>2066</v>
      </c>
      <c r="F2436">
        <v>0</v>
      </c>
      <c r="G2436" t="s">
        <v>2066</v>
      </c>
      <c r="H2436">
        <v>0</v>
      </c>
      <c r="I2436" t="s">
        <v>2066</v>
      </c>
      <c r="J2436">
        <v>0</v>
      </c>
      <c r="K2436" t="s">
        <v>2066</v>
      </c>
      <c r="L2436">
        <v>0</v>
      </c>
      <c r="M2436" t="s">
        <v>2066</v>
      </c>
      <c r="N2436">
        <v>0</v>
      </c>
      <c r="O2436" t="s">
        <v>24</v>
      </c>
      <c r="P2436">
        <v>0</v>
      </c>
      <c r="Q2436">
        <v>609513</v>
      </c>
      <c r="R2436" t="s">
        <v>65</v>
      </c>
      <c r="S2436" s="1">
        <v>9033</v>
      </c>
      <c r="T2436">
        <v>12.7</v>
      </c>
      <c r="U2436" s="2">
        <v>0.13</v>
      </c>
      <c r="V2436" s="3">
        <v>0.31</v>
      </c>
      <c r="W2436" s="3">
        <v>0.69</v>
      </c>
      <c r="X2436" t="s">
        <v>2738</v>
      </c>
      <c r="Y2436" t="b">
        <v>0</v>
      </c>
    </row>
    <row r="2437" spans="1:25" x14ac:dyDescent="0.25">
      <c r="A2437" t="s">
        <v>2064</v>
      </c>
      <c r="B2437" t="s">
        <v>2739</v>
      </c>
      <c r="C2437" t="s">
        <v>2066</v>
      </c>
      <c r="D2437">
        <v>1000655</v>
      </c>
      <c r="E2437" t="s">
        <v>2066</v>
      </c>
      <c r="F2437">
        <v>0</v>
      </c>
      <c r="G2437" t="s">
        <v>2066</v>
      </c>
      <c r="H2437">
        <v>0</v>
      </c>
      <c r="I2437" t="s">
        <v>2066</v>
      </c>
      <c r="J2437">
        <v>0</v>
      </c>
      <c r="K2437" t="s">
        <v>2066</v>
      </c>
      <c r="L2437">
        <v>0</v>
      </c>
      <c r="M2437" t="s">
        <v>2066</v>
      </c>
      <c r="N2437">
        <v>0</v>
      </c>
      <c r="O2437" t="s">
        <v>24</v>
      </c>
      <c r="P2437">
        <v>0</v>
      </c>
      <c r="Q2437">
        <v>589232</v>
      </c>
      <c r="R2437" t="s">
        <v>65</v>
      </c>
      <c r="S2437" s="1">
        <v>4745</v>
      </c>
      <c r="T2437">
        <v>33.4</v>
      </c>
      <c r="U2437" s="2">
        <v>0.11</v>
      </c>
      <c r="V2437" s="3">
        <v>0.72</v>
      </c>
      <c r="W2437" s="3">
        <v>0.28000000000000003</v>
      </c>
      <c r="X2437" t="s">
        <v>2739</v>
      </c>
      <c r="Y2437" t="b">
        <v>0</v>
      </c>
    </row>
    <row r="2438" spans="1:25" x14ac:dyDescent="0.25">
      <c r="A2438" t="s">
        <v>2064</v>
      </c>
      <c r="B2438" t="s">
        <v>2740</v>
      </c>
      <c r="C2438" t="s">
        <v>2066</v>
      </c>
      <c r="D2438">
        <v>1000656</v>
      </c>
      <c r="E2438" t="s">
        <v>2066</v>
      </c>
      <c r="F2438">
        <v>0</v>
      </c>
      <c r="G2438" t="s">
        <v>2066</v>
      </c>
      <c r="H2438">
        <v>0</v>
      </c>
      <c r="I2438" t="s">
        <v>2066</v>
      </c>
      <c r="J2438">
        <v>0</v>
      </c>
      <c r="K2438" t="s">
        <v>2066</v>
      </c>
      <c r="L2438">
        <v>0</v>
      </c>
      <c r="M2438" t="s">
        <v>2066</v>
      </c>
      <c r="N2438">
        <v>0</v>
      </c>
      <c r="O2438" t="s">
        <v>24</v>
      </c>
      <c r="P2438">
        <v>0</v>
      </c>
      <c r="Q2438">
        <v>725244</v>
      </c>
      <c r="R2438" t="s">
        <v>1142</v>
      </c>
      <c r="S2438" s="1">
        <v>8224</v>
      </c>
      <c r="T2438">
        <v>32</v>
      </c>
      <c r="U2438" s="2">
        <v>0</v>
      </c>
      <c r="V2438" s="3">
        <v>0.48</v>
      </c>
      <c r="W2438" s="3">
        <v>0.52</v>
      </c>
      <c r="X2438" t="s">
        <v>2740</v>
      </c>
      <c r="Y2438" t="b">
        <v>0</v>
      </c>
    </row>
    <row r="2439" spans="1:25" x14ac:dyDescent="0.25">
      <c r="A2439" t="s">
        <v>2064</v>
      </c>
      <c r="B2439" t="s">
        <v>2741</v>
      </c>
      <c r="C2439" t="s">
        <v>2066</v>
      </c>
      <c r="D2439">
        <v>1000657</v>
      </c>
      <c r="E2439" t="s">
        <v>2066</v>
      </c>
      <c r="F2439">
        <v>0</v>
      </c>
      <c r="G2439" t="s">
        <v>2066</v>
      </c>
      <c r="H2439">
        <v>0</v>
      </c>
      <c r="I2439" t="s">
        <v>2066</v>
      </c>
      <c r="J2439">
        <v>0</v>
      </c>
      <c r="K2439" t="s">
        <v>2066</v>
      </c>
      <c r="L2439">
        <v>0</v>
      </c>
      <c r="M2439" t="s">
        <v>2066</v>
      </c>
      <c r="N2439">
        <v>0</v>
      </c>
      <c r="O2439" t="s">
        <v>24</v>
      </c>
      <c r="P2439">
        <v>0</v>
      </c>
      <c r="Q2439">
        <v>688828</v>
      </c>
      <c r="R2439" t="s">
        <v>1111</v>
      </c>
      <c r="S2439" s="1">
        <v>6518</v>
      </c>
      <c r="T2439">
        <v>26.1</v>
      </c>
      <c r="U2439" s="2">
        <v>0</v>
      </c>
      <c r="V2439" s="3">
        <v>0.59</v>
      </c>
      <c r="W2439" s="3">
        <v>0.41</v>
      </c>
      <c r="X2439" t="s">
        <v>2741</v>
      </c>
      <c r="Y2439" t="b">
        <v>0</v>
      </c>
    </row>
    <row r="2440" spans="1:25" x14ac:dyDescent="0.25">
      <c r="A2440" t="s">
        <v>2064</v>
      </c>
      <c r="B2440" t="s">
        <v>2742</v>
      </c>
      <c r="C2440" t="s">
        <v>2066</v>
      </c>
      <c r="D2440">
        <v>1000658</v>
      </c>
      <c r="E2440" t="s">
        <v>2066</v>
      </c>
      <c r="F2440">
        <v>0</v>
      </c>
      <c r="G2440" t="s">
        <v>2066</v>
      </c>
      <c r="H2440">
        <v>0</v>
      </c>
      <c r="I2440" t="s">
        <v>2066</v>
      </c>
      <c r="J2440">
        <v>0</v>
      </c>
      <c r="K2440" t="s">
        <v>2066</v>
      </c>
      <c r="L2440">
        <v>0</v>
      </c>
      <c r="M2440" t="s">
        <v>2066</v>
      </c>
      <c r="N2440">
        <v>0</v>
      </c>
      <c r="O2440" t="s">
        <v>24</v>
      </c>
      <c r="P2440">
        <v>0</v>
      </c>
      <c r="Q2440">
        <v>720168</v>
      </c>
      <c r="R2440" t="s">
        <v>469</v>
      </c>
      <c r="S2440" s="1">
        <v>2926</v>
      </c>
      <c r="T2440">
        <v>22.7</v>
      </c>
      <c r="U2440" s="2">
        <v>0.01</v>
      </c>
      <c r="V2440" s="3">
        <v>0.48</v>
      </c>
      <c r="W2440" s="3">
        <v>0.52</v>
      </c>
      <c r="X2440" t="s">
        <v>2742</v>
      </c>
      <c r="Y2440" t="b">
        <v>0</v>
      </c>
    </row>
    <row r="2441" spans="1:25" x14ac:dyDescent="0.25">
      <c r="A2441" t="s">
        <v>2064</v>
      </c>
      <c r="B2441" t="s">
        <v>2743</v>
      </c>
      <c r="C2441" t="s">
        <v>2066</v>
      </c>
      <c r="D2441">
        <v>1000659</v>
      </c>
      <c r="E2441" t="s">
        <v>2066</v>
      </c>
      <c r="F2441">
        <v>0</v>
      </c>
      <c r="G2441" t="s">
        <v>2066</v>
      </c>
      <c r="H2441">
        <v>0</v>
      </c>
      <c r="I2441" t="s">
        <v>2066</v>
      </c>
      <c r="J2441">
        <v>0</v>
      </c>
      <c r="K2441" t="s">
        <v>2066</v>
      </c>
      <c r="L2441">
        <v>0</v>
      </c>
      <c r="M2441" t="s">
        <v>2066</v>
      </c>
      <c r="N2441">
        <v>0</v>
      </c>
      <c r="O2441" t="s">
        <v>24</v>
      </c>
      <c r="P2441">
        <v>0</v>
      </c>
      <c r="Q2441">
        <v>721713</v>
      </c>
      <c r="R2441" t="s">
        <v>2109</v>
      </c>
      <c r="S2441" s="1">
        <v>5140</v>
      </c>
      <c r="T2441">
        <v>17.100000000000001</v>
      </c>
      <c r="U2441" s="2">
        <v>0</v>
      </c>
      <c r="V2441" s="3">
        <v>0.36</v>
      </c>
      <c r="W2441" s="3">
        <v>0.64</v>
      </c>
      <c r="X2441" t="s">
        <v>2743</v>
      </c>
      <c r="Y2441" t="b">
        <v>0</v>
      </c>
    </row>
    <row r="2442" spans="1:25" x14ac:dyDescent="0.25">
      <c r="A2442" t="s">
        <v>2064</v>
      </c>
      <c r="B2442" t="s">
        <v>2744</v>
      </c>
      <c r="C2442" t="s">
        <v>2066</v>
      </c>
      <c r="D2442">
        <v>1000660</v>
      </c>
      <c r="E2442" t="s">
        <v>2066</v>
      </c>
      <c r="F2442">
        <v>0</v>
      </c>
      <c r="G2442" t="s">
        <v>2066</v>
      </c>
      <c r="H2442">
        <v>0</v>
      </c>
      <c r="I2442" t="s">
        <v>2066</v>
      </c>
      <c r="J2442">
        <v>0</v>
      </c>
      <c r="K2442" t="s">
        <v>2066</v>
      </c>
      <c r="L2442">
        <v>0</v>
      </c>
      <c r="M2442" t="s">
        <v>2066</v>
      </c>
      <c r="N2442">
        <v>0</v>
      </c>
      <c r="O2442" t="s">
        <v>24</v>
      </c>
      <c r="P2442">
        <v>0</v>
      </c>
      <c r="Q2442">
        <v>714904</v>
      </c>
      <c r="R2442" t="s">
        <v>2109</v>
      </c>
      <c r="S2442" s="1">
        <v>9115</v>
      </c>
      <c r="T2442">
        <v>22.7</v>
      </c>
      <c r="U2442" s="2">
        <v>0.01</v>
      </c>
      <c r="V2442" s="3">
        <v>0.32</v>
      </c>
      <c r="W2442" s="3">
        <v>0.68</v>
      </c>
      <c r="X2442" t="s">
        <v>2744</v>
      </c>
      <c r="Y2442" t="b">
        <v>0</v>
      </c>
    </row>
    <row r="2443" spans="1:25" x14ac:dyDescent="0.25">
      <c r="A2443" t="s">
        <v>2064</v>
      </c>
      <c r="B2443" t="s">
        <v>2745</v>
      </c>
      <c r="C2443" t="s">
        <v>2066</v>
      </c>
      <c r="D2443">
        <v>1000661</v>
      </c>
      <c r="E2443" t="s">
        <v>2066</v>
      </c>
      <c r="F2443">
        <v>0</v>
      </c>
      <c r="G2443" t="s">
        <v>2066</v>
      </c>
      <c r="H2443">
        <v>0</v>
      </c>
      <c r="I2443" t="s">
        <v>2066</v>
      </c>
      <c r="J2443">
        <v>0</v>
      </c>
      <c r="K2443" t="s">
        <v>2066</v>
      </c>
      <c r="L2443">
        <v>0</v>
      </c>
      <c r="M2443" t="s">
        <v>2066</v>
      </c>
      <c r="N2443">
        <v>0</v>
      </c>
      <c r="O2443" t="s">
        <v>24</v>
      </c>
      <c r="P2443">
        <v>0</v>
      </c>
      <c r="Q2443">
        <v>670635</v>
      </c>
      <c r="R2443" t="s">
        <v>2109</v>
      </c>
      <c r="S2443" s="1">
        <v>18118</v>
      </c>
      <c r="T2443">
        <v>19.399999999999999</v>
      </c>
      <c r="U2443" s="2">
        <v>0</v>
      </c>
      <c r="V2443" s="3">
        <v>0.2</v>
      </c>
      <c r="W2443" s="3">
        <v>0.8</v>
      </c>
      <c r="X2443" t="s">
        <v>2745</v>
      </c>
      <c r="Y2443" t="b">
        <v>0</v>
      </c>
    </row>
    <row r="2444" spans="1:25" x14ac:dyDescent="0.25">
      <c r="A2444" t="s">
        <v>2064</v>
      </c>
      <c r="B2444" t="s">
        <v>2746</v>
      </c>
      <c r="C2444" t="s">
        <v>2066</v>
      </c>
      <c r="D2444">
        <v>1000662</v>
      </c>
      <c r="E2444" t="s">
        <v>2066</v>
      </c>
      <c r="F2444">
        <v>0</v>
      </c>
      <c r="G2444" t="s">
        <v>2066</v>
      </c>
      <c r="H2444">
        <v>0</v>
      </c>
      <c r="I2444" t="s">
        <v>2066</v>
      </c>
      <c r="J2444">
        <v>0</v>
      </c>
      <c r="K2444" t="s">
        <v>2066</v>
      </c>
      <c r="L2444">
        <v>0</v>
      </c>
      <c r="M2444" t="s">
        <v>2066</v>
      </c>
      <c r="N2444">
        <v>0</v>
      </c>
      <c r="O2444" t="s">
        <v>24</v>
      </c>
      <c r="P2444">
        <v>0</v>
      </c>
      <c r="Q2444">
        <v>670533</v>
      </c>
      <c r="R2444" t="s">
        <v>2109</v>
      </c>
      <c r="S2444" s="1">
        <v>5750</v>
      </c>
      <c r="T2444">
        <v>7.4</v>
      </c>
      <c r="U2444" s="2">
        <v>0.05</v>
      </c>
      <c r="V2444" s="3">
        <v>0.28000000000000003</v>
      </c>
      <c r="W2444" s="3">
        <v>0.72</v>
      </c>
      <c r="X2444" t="s">
        <v>2746</v>
      </c>
      <c r="Y2444" t="b">
        <v>0</v>
      </c>
    </row>
    <row r="2445" spans="1:25" x14ac:dyDescent="0.25">
      <c r="A2445" t="s">
        <v>2064</v>
      </c>
      <c r="B2445" t="s">
        <v>2747</v>
      </c>
      <c r="C2445" t="s">
        <v>2066</v>
      </c>
      <c r="D2445">
        <v>1000663</v>
      </c>
      <c r="E2445" t="s">
        <v>2066</v>
      </c>
      <c r="F2445">
        <v>0</v>
      </c>
      <c r="G2445" t="s">
        <v>2066</v>
      </c>
      <c r="H2445">
        <v>0</v>
      </c>
      <c r="I2445" t="s">
        <v>2066</v>
      </c>
      <c r="J2445">
        <v>0</v>
      </c>
      <c r="K2445" t="s">
        <v>2066</v>
      </c>
      <c r="L2445">
        <v>0</v>
      </c>
      <c r="M2445" t="s">
        <v>2066</v>
      </c>
      <c r="N2445">
        <v>0</v>
      </c>
      <c r="O2445" t="s">
        <v>24</v>
      </c>
      <c r="P2445">
        <v>0</v>
      </c>
      <c r="Q2445">
        <v>673329</v>
      </c>
      <c r="R2445" t="s">
        <v>2109</v>
      </c>
      <c r="S2445" s="1">
        <v>7541</v>
      </c>
      <c r="T2445">
        <v>9.8000000000000007</v>
      </c>
      <c r="U2445" s="2">
        <v>0.02</v>
      </c>
      <c r="V2445" s="3">
        <v>0.47</v>
      </c>
      <c r="W2445" s="3">
        <v>0.53</v>
      </c>
      <c r="X2445" t="s">
        <v>2747</v>
      </c>
      <c r="Y2445" t="b">
        <v>0</v>
      </c>
    </row>
    <row r="2446" spans="1:25" x14ac:dyDescent="0.25">
      <c r="A2446" t="s">
        <v>2064</v>
      </c>
      <c r="B2446" t="s">
        <v>2748</v>
      </c>
      <c r="C2446" t="s">
        <v>2066</v>
      </c>
      <c r="D2446">
        <v>1000664</v>
      </c>
      <c r="E2446" t="s">
        <v>2066</v>
      </c>
      <c r="F2446">
        <v>0</v>
      </c>
      <c r="G2446" t="s">
        <v>2066</v>
      </c>
      <c r="H2446">
        <v>0</v>
      </c>
      <c r="I2446" t="s">
        <v>2066</v>
      </c>
      <c r="J2446">
        <v>0</v>
      </c>
      <c r="K2446" t="s">
        <v>2066</v>
      </c>
      <c r="L2446">
        <v>0</v>
      </c>
      <c r="M2446" t="s">
        <v>2066</v>
      </c>
      <c r="N2446">
        <v>0</v>
      </c>
      <c r="O2446" t="s">
        <v>24</v>
      </c>
      <c r="P2446">
        <v>0</v>
      </c>
      <c r="Q2446">
        <v>701276</v>
      </c>
      <c r="R2446" t="s">
        <v>2109</v>
      </c>
      <c r="S2446" s="1">
        <v>5946</v>
      </c>
      <c r="T2446">
        <v>10.1</v>
      </c>
      <c r="U2446" s="2">
        <v>0.01</v>
      </c>
      <c r="V2446" s="3">
        <v>0.5</v>
      </c>
      <c r="W2446" s="3">
        <v>0.5</v>
      </c>
      <c r="X2446" t="s">
        <v>2748</v>
      </c>
      <c r="Y2446" t="b">
        <v>0</v>
      </c>
    </row>
    <row r="2447" spans="1:25" x14ac:dyDescent="0.25">
      <c r="A2447" t="s">
        <v>2064</v>
      </c>
      <c r="B2447" t="s">
        <v>2749</v>
      </c>
      <c r="C2447" t="s">
        <v>2066</v>
      </c>
      <c r="D2447">
        <v>1000665</v>
      </c>
      <c r="E2447" t="s">
        <v>2066</v>
      </c>
      <c r="F2447">
        <v>0</v>
      </c>
      <c r="G2447" t="s">
        <v>2066</v>
      </c>
      <c r="H2447">
        <v>0</v>
      </c>
      <c r="I2447" t="s">
        <v>2066</v>
      </c>
      <c r="J2447">
        <v>0</v>
      </c>
      <c r="K2447" t="s">
        <v>2066</v>
      </c>
      <c r="L2447">
        <v>0</v>
      </c>
      <c r="M2447" t="s">
        <v>2066</v>
      </c>
      <c r="N2447">
        <v>0</v>
      </c>
      <c r="O2447" t="s">
        <v>24</v>
      </c>
      <c r="P2447">
        <v>0</v>
      </c>
      <c r="Q2447">
        <v>672216</v>
      </c>
      <c r="R2447" t="s">
        <v>2109</v>
      </c>
      <c r="S2447" s="1">
        <v>3644</v>
      </c>
      <c r="T2447">
        <v>13.4</v>
      </c>
      <c r="U2447" s="2">
        <v>0.12</v>
      </c>
      <c r="V2447" s="3">
        <v>0.65</v>
      </c>
      <c r="W2447" s="3">
        <v>0.35</v>
      </c>
      <c r="X2447" t="s">
        <v>2749</v>
      </c>
      <c r="Y2447" t="b">
        <v>0</v>
      </c>
    </row>
    <row r="2448" spans="1:25" x14ac:dyDescent="0.25">
      <c r="A2448" t="s">
        <v>2064</v>
      </c>
      <c r="B2448" t="s">
        <v>2750</v>
      </c>
      <c r="C2448" t="s">
        <v>2066</v>
      </c>
      <c r="D2448">
        <v>1000666</v>
      </c>
      <c r="E2448" t="s">
        <v>2066</v>
      </c>
      <c r="F2448">
        <v>0</v>
      </c>
      <c r="G2448" t="s">
        <v>2066</v>
      </c>
      <c r="H2448">
        <v>0</v>
      </c>
      <c r="I2448" t="s">
        <v>2066</v>
      </c>
      <c r="J2448">
        <v>0</v>
      </c>
      <c r="K2448" t="s">
        <v>2066</v>
      </c>
      <c r="L2448">
        <v>0</v>
      </c>
      <c r="M2448" t="s">
        <v>2066</v>
      </c>
      <c r="N2448">
        <v>0</v>
      </c>
      <c r="O2448" t="s">
        <v>24</v>
      </c>
      <c r="P2448">
        <v>0</v>
      </c>
      <c r="Q2448">
        <v>681862</v>
      </c>
      <c r="R2448" t="s">
        <v>2109</v>
      </c>
      <c r="S2448" s="1">
        <v>4826</v>
      </c>
      <c r="T2448">
        <v>8.9</v>
      </c>
      <c r="U2448" s="2">
        <v>0.03</v>
      </c>
      <c r="V2448" s="3">
        <v>0.51</v>
      </c>
      <c r="W2448" s="3">
        <v>0.49</v>
      </c>
      <c r="X2448" t="s">
        <v>2750</v>
      </c>
      <c r="Y2448" t="b">
        <v>0</v>
      </c>
    </row>
    <row r="2449" spans="1:25" x14ac:dyDescent="0.25">
      <c r="A2449" t="s">
        <v>2064</v>
      </c>
      <c r="B2449" t="s">
        <v>2751</v>
      </c>
      <c r="C2449" t="s">
        <v>2066</v>
      </c>
      <c r="D2449">
        <v>1000667</v>
      </c>
      <c r="E2449" t="s">
        <v>2066</v>
      </c>
      <c r="F2449">
        <v>0</v>
      </c>
      <c r="G2449" t="s">
        <v>2066</v>
      </c>
      <c r="H2449">
        <v>0</v>
      </c>
      <c r="I2449" t="s">
        <v>2066</v>
      </c>
      <c r="J2449">
        <v>0</v>
      </c>
      <c r="K2449" t="s">
        <v>2066</v>
      </c>
      <c r="L2449">
        <v>0</v>
      </c>
      <c r="M2449" t="s">
        <v>2066</v>
      </c>
      <c r="N2449">
        <v>0</v>
      </c>
      <c r="O2449" t="s">
        <v>24</v>
      </c>
      <c r="P2449">
        <v>6</v>
      </c>
      <c r="Q2449">
        <v>626058</v>
      </c>
      <c r="R2449" t="s">
        <v>2109</v>
      </c>
      <c r="S2449" s="1">
        <v>13484</v>
      </c>
      <c r="T2449">
        <v>21</v>
      </c>
      <c r="U2449" s="2">
        <v>0.03</v>
      </c>
      <c r="V2449" s="3">
        <v>0.39</v>
      </c>
      <c r="W2449" s="3">
        <v>0.61</v>
      </c>
      <c r="X2449" t="s">
        <v>2751</v>
      </c>
      <c r="Y2449" t="b">
        <v>0</v>
      </c>
    </row>
    <row r="2450" spans="1:25" x14ac:dyDescent="0.25">
      <c r="A2450" t="s">
        <v>2064</v>
      </c>
      <c r="B2450" t="s">
        <v>2752</v>
      </c>
      <c r="C2450" t="s">
        <v>2066</v>
      </c>
      <c r="D2450">
        <v>1000668</v>
      </c>
      <c r="E2450" t="s">
        <v>2066</v>
      </c>
      <c r="F2450">
        <v>0</v>
      </c>
      <c r="G2450" t="s">
        <v>2066</v>
      </c>
      <c r="H2450">
        <v>0</v>
      </c>
      <c r="I2450" t="s">
        <v>2066</v>
      </c>
      <c r="J2450">
        <v>0</v>
      </c>
      <c r="K2450" t="s">
        <v>2066</v>
      </c>
      <c r="L2450">
        <v>0</v>
      </c>
      <c r="M2450" t="s">
        <v>2066</v>
      </c>
      <c r="N2450">
        <v>0</v>
      </c>
      <c r="O2450" t="s">
        <v>24</v>
      </c>
      <c r="P2450">
        <v>0</v>
      </c>
      <c r="Q2450">
        <v>681427</v>
      </c>
      <c r="R2450" t="s">
        <v>2109</v>
      </c>
      <c r="S2450" s="1">
        <v>4850</v>
      </c>
      <c r="T2450">
        <v>10.8</v>
      </c>
      <c r="U2450" s="2">
        <v>0.01</v>
      </c>
      <c r="V2450" s="3">
        <v>0.27</v>
      </c>
      <c r="W2450" s="3">
        <v>0.73</v>
      </c>
      <c r="X2450" t="s">
        <v>2752</v>
      </c>
      <c r="Y2450" t="b">
        <v>0</v>
      </c>
    </row>
    <row r="2451" spans="1:25" x14ac:dyDescent="0.25">
      <c r="A2451" t="s">
        <v>2064</v>
      </c>
      <c r="B2451" t="s">
        <v>2753</v>
      </c>
      <c r="C2451" t="s">
        <v>2066</v>
      </c>
      <c r="D2451">
        <v>1000669</v>
      </c>
      <c r="E2451" t="s">
        <v>2066</v>
      </c>
      <c r="F2451">
        <v>0</v>
      </c>
      <c r="G2451" t="s">
        <v>2066</v>
      </c>
      <c r="H2451">
        <v>0</v>
      </c>
      <c r="I2451" t="s">
        <v>2066</v>
      </c>
      <c r="J2451">
        <v>0</v>
      </c>
      <c r="K2451" t="s">
        <v>2066</v>
      </c>
      <c r="L2451">
        <v>0</v>
      </c>
      <c r="M2451" t="s">
        <v>2066</v>
      </c>
      <c r="N2451">
        <v>0</v>
      </c>
      <c r="O2451" t="s">
        <v>24</v>
      </c>
      <c r="P2451">
        <v>0</v>
      </c>
      <c r="Q2451">
        <v>714952</v>
      </c>
      <c r="R2451" t="s">
        <v>2109</v>
      </c>
      <c r="S2451" s="1">
        <v>4664</v>
      </c>
      <c r="T2451">
        <v>14.8</v>
      </c>
      <c r="U2451" s="2">
        <v>0.01</v>
      </c>
      <c r="V2451" s="3">
        <v>0.53</v>
      </c>
      <c r="W2451" s="3">
        <v>0.47</v>
      </c>
      <c r="X2451" t="s">
        <v>2753</v>
      </c>
      <c r="Y2451" t="b">
        <v>0</v>
      </c>
    </row>
    <row r="2452" spans="1:25" x14ac:dyDescent="0.25">
      <c r="A2452" t="s">
        <v>2064</v>
      </c>
      <c r="B2452" t="s">
        <v>2754</v>
      </c>
      <c r="C2452" t="s">
        <v>2066</v>
      </c>
      <c r="D2452">
        <v>1000670</v>
      </c>
      <c r="E2452" t="s">
        <v>2066</v>
      </c>
      <c r="F2452">
        <v>0</v>
      </c>
      <c r="G2452" t="s">
        <v>2066</v>
      </c>
      <c r="H2452">
        <v>0</v>
      </c>
      <c r="I2452" t="s">
        <v>2066</v>
      </c>
      <c r="J2452">
        <v>0</v>
      </c>
      <c r="K2452" t="s">
        <v>2066</v>
      </c>
      <c r="L2452">
        <v>0</v>
      </c>
      <c r="M2452" t="s">
        <v>2066</v>
      </c>
      <c r="N2452">
        <v>0</v>
      </c>
      <c r="O2452" t="s">
        <v>24</v>
      </c>
      <c r="P2452">
        <v>0</v>
      </c>
      <c r="Q2452">
        <v>692620</v>
      </c>
      <c r="R2452" t="s">
        <v>2109</v>
      </c>
      <c r="S2452" s="1">
        <v>15698</v>
      </c>
      <c r="T2452">
        <v>22.2</v>
      </c>
      <c r="U2452" s="2">
        <v>0.01</v>
      </c>
      <c r="V2452" s="3">
        <v>0.6</v>
      </c>
      <c r="W2452" s="3">
        <v>0.4</v>
      </c>
      <c r="X2452" t="s">
        <v>2754</v>
      </c>
      <c r="Y2452" t="b">
        <v>0</v>
      </c>
    </row>
    <row r="2453" spans="1:25" x14ac:dyDescent="0.25">
      <c r="A2453" t="s">
        <v>2064</v>
      </c>
      <c r="B2453" t="s">
        <v>2755</v>
      </c>
      <c r="C2453" t="s">
        <v>2066</v>
      </c>
      <c r="D2453">
        <v>1000671</v>
      </c>
      <c r="E2453" t="s">
        <v>2066</v>
      </c>
      <c r="F2453">
        <v>0</v>
      </c>
      <c r="G2453" t="s">
        <v>2066</v>
      </c>
      <c r="H2453">
        <v>0</v>
      </c>
      <c r="I2453" t="s">
        <v>2066</v>
      </c>
      <c r="J2453">
        <v>0</v>
      </c>
      <c r="K2453" t="s">
        <v>2066</v>
      </c>
      <c r="L2453">
        <v>0</v>
      </c>
      <c r="M2453" t="s">
        <v>2066</v>
      </c>
      <c r="N2453">
        <v>0</v>
      </c>
      <c r="O2453" t="s">
        <v>24</v>
      </c>
      <c r="P2453">
        <v>0</v>
      </c>
      <c r="Q2453">
        <v>670578</v>
      </c>
      <c r="R2453" t="s">
        <v>2109</v>
      </c>
      <c r="S2453" s="1">
        <v>13889</v>
      </c>
      <c r="T2453">
        <v>12.6</v>
      </c>
      <c r="U2453" s="2">
        <v>0</v>
      </c>
      <c r="V2453" s="3">
        <v>0.19</v>
      </c>
      <c r="W2453" s="3">
        <v>0.81</v>
      </c>
      <c r="X2453" t="s">
        <v>2755</v>
      </c>
      <c r="Y2453" t="b">
        <v>0</v>
      </c>
    </row>
    <row r="2454" spans="1:25" x14ac:dyDescent="0.25">
      <c r="A2454" t="s">
        <v>2064</v>
      </c>
      <c r="B2454" t="s">
        <v>2756</v>
      </c>
      <c r="C2454" t="s">
        <v>2066</v>
      </c>
      <c r="D2454">
        <v>1000672</v>
      </c>
      <c r="E2454" t="s">
        <v>2066</v>
      </c>
      <c r="F2454">
        <v>0</v>
      </c>
      <c r="G2454" t="s">
        <v>2066</v>
      </c>
      <c r="H2454">
        <v>0</v>
      </c>
      <c r="I2454" t="s">
        <v>2066</v>
      </c>
      <c r="J2454">
        <v>0</v>
      </c>
      <c r="K2454" t="s">
        <v>2066</v>
      </c>
      <c r="L2454">
        <v>0</v>
      </c>
      <c r="M2454" t="s">
        <v>2066</v>
      </c>
      <c r="N2454">
        <v>0</v>
      </c>
      <c r="O2454" t="s">
        <v>24</v>
      </c>
      <c r="P2454">
        <v>0</v>
      </c>
      <c r="Q2454">
        <v>716305</v>
      </c>
      <c r="R2454" t="s">
        <v>2109</v>
      </c>
      <c r="S2454" s="1">
        <v>17437</v>
      </c>
      <c r="T2454">
        <v>24.1</v>
      </c>
      <c r="U2454" s="2">
        <v>0</v>
      </c>
      <c r="V2454" s="3">
        <v>0.1</v>
      </c>
      <c r="W2454" s="3">
        <v>0.9</v>
      </c>
      <c r="X2454" t="s">
        <v>2756</v>
      </c>
      <c r="Y2454" t="b">
        <v>0</v>
      </c>
    </row>
    <row r="2455" spans="1:25" x14ac:dyDescent="0.25">
      <c r="A2455" t="s">
        <v>2064</v>
      </c>
      <c r="B2455" t="s">
        <v>2757</v>
      </c>
      <c r="C2455" t="s">
        <v>2066</v>
      </c>
      <c r="D2455">
        <v>1000673</v>
      </c>
      <c r="E2455" t="s">
        <v>2066</v>
      </c>
      <c r="F2455">
        <v>0</v>
      </c>
      <c r="G2455" t="s">
        <v>2066</v>
      </c>
      <c r="H2455">
        <v>0</v>
      </c>
      <c r="I2455" t="s">
        <v>2066</v>
      </c>
      <c r="J2455">
        <v>0</v>
      </c>
      <c r="K2455" t="s">
        <v>2066</v>
      </c>
      <c r="L2455">
        <v>0</v>
      </c>
      <c r="M2455" t="s">
        <v>2066</v>
      </c>
      <c r="N2455">
        <v>0</v>
      </c>
      <c r="O2455" t="s">
        <v>24</v>
      </c>
      <c r="P2455">
        <v>0</v>
      </c>
      <c r="Q2455">
        <v>719859</v>
      </c>
      <c r="R2455" t="s">
        <v>2109</v>
      </c>
      <c r="S2455" s="1">
        <v>4189</v>
      </c>
      <c r="T2455">
        <v>11.5</v>
      </c>
      <c r="U2455" s="2">
        <v>0</v>
      </c>
      <c r="V2455" s="3">
        <v>0.44</v>
      </c>
      <c r="W2455" s="3">
        <v>0.56000000000000005</v>
      </c>
      <c r="X2455" t="s">
        <v>2757</v>
      </c>
      <c r="Y2455" t="b">
        <v>0</v>
      </c>
    </row>
    <row r="2456" spans="1:25" x14ac:dyDescent="0.25">
      <c r="A2456" t="s">
        <v>2064</v>
      </c>
      <c r="B2456" t="s">
        <v>2758</v>
      </c>
      <c r="C2456" t="s">
        <v>2066</v>
      </c>
      <c r="D2456">
        <v>1000674</v>
      </c>
      <c r="E2456" t="s">
        <v>2066</v>
      </c>
      <c r="F2456">
        <v>0</v>
      </c>
      <c r="G2456" t="s">
        <v>2066</v>
      </c>
      <c r="H2456">
        <v>0</v>
      </c>
      <c r="I2456" t="s">
        <v>2066</v>
      </c>
      <c r="J2456">
        <v>0</v>
      </c>
      <c r="K2456" t="s">
        <v>2066</v>
      </c>
      <c r="L2456">
        <v>0</v>
      </c>
      <c r="M2456" t="s">
        <v>2066</v>
      </c>
      <c r="N2456">
        <v>0</v>
      </c>
      <c r="O2456" t="s">
        <v>24</v>
      </c>
      <c r="P2456">
        <v>0</v>
      </c>
      <c r="Q2456">
        <v>131821</v>
      </c>
      <c r="R2456" t="s">
        <v>296</v>
      </c>
      <c r="S2456">
        <v>758</v>
      </c>
      <c r="T2456">
        <v>3</v>
      </c>
      <c r="U2456" s="2">
        <v>0</v>
      </c>
      <c r="V2456" s="3">
        <v>0.28000000000000003</v>
      </c>
      <c r="W2456" s="3">
        <v>0.72</v>
      </c>
      <c r="X2456" t="s">
        <v>2758</v>
      </c>
      <c r="Y2456" t="b">
        <v>0</v>
      </c>
    </row>
    <row r="2457" spans="1:25" x14ac:dyDescent="0.25">
      <c r="A2457" t="s">
        <v>2064</v>
      </c>
      <c r="B2457" t="s">
        <v>2759</v>
      </c>
      <c r="C2457" t="s">
        <v>2066</v>
      </c>
      <c r="D2457">
        <v>1000675</v>
      </c>
      <c r="E2457" t="s">
        <v>2066</v>
      </c>
      <c r="F2457">
        <v>0</v>
      </c>
      <c r="G2457" t="s">
        <v>2066</v>
      </c>
      <c r="H2457">
        <v>0</v>
      </c>
      <c r="I2457" t="s">
        <v>2066</v>
      </c>
      <c r="J2457">
        <v>0</v>
      </c>
      <c r="K2457" t="s">
        <v>2066</v>
      </c>
      <c r="L2457">
        <v>0</v>
      </c>
      <c r="M2457" t="s">
        <v>2066</v>
      </c>
      <c r="N2457">
        <v>0</v>
      </c>
      <c r="O2457" t="s">
        <v>24</v>
      </c>
      <c r="P2457">
        <v>0</v>
      </c>
      <c r="Q2457">
        <v>131408</v>
      </c>
      <c r="R2457" t="s">
        <v>228</v>
      </c>
      <c r="S2457" s="1">
        <v>3926</v>
      </c>
      <c r="T2457">
        <v>19.399999999999999</v>
      </c>
      <c r="U2457" s="2">
        <v>0.03</v>
      </c>
      <c r="V2457" s="3">
        <v>0.38</v>
      </c>
      <c r="W2457" s="3">
        <v>0.62</v>
      </c>
      <c r="X2457" t="s">
        <v>2759</v>
      </c>
      <c r="Y2457" t="b">
        <v>0</v>
      </c>
    </row>
    <row r="2458" spans="1:25" x14ac:dyDescent="0.25">
      <c r="A2458" t="s">
        <v>2064</v>
      </c>
      <c r="B2458" t="s">
        <v>2760</v>
      </c>
      <c r="C2458" t="s">
        <v>2066</v>
      </c>
      <c r="D2458">
        <v>1000676</v>
      </c>
      <c r="E2458" t="s">
        <v>2066</v>
      </c>
      <c r="F2458">
        <v>0</v>
      </c>
      <c r="G2458" t="s">
        <v>2066</v>
      </c>
      <c r="H2458">
        <v>0</v>
      </c>
      <c r="I2458" t="s">
        <v>2066</v>
      </c>
      <c r="J2458">
        <v>0</v>
      </c>
      <c r="K2458" t="s">
        <v>2066</v>
      </c>
      <c r="L2458">
        <v>0</v>
      </c>
      <c r="M2458" t="s">
        <v>2066</v>
      </c>
      <c r="N2458">
        <v>0</v>
      </c>
      <c r="O2458" t="s">
        <v>24</v>
      </c>
      <c r="P2458">
        <v>0</v>
      </c>
      <c r="Q2458">
        <v>725796</v>
      </c>
      <c r="R2458" t="s">
        <v>469</v>
      </c>
      <c r="S2458" s="1">
        <v>2025</v>
      </c>
      <c r="T2458">
        <v>10.3</v>
      </c>
      <c r="U2458" s="2">
        <v>0</v>
      </c>
      <c r="V2458" s="3">
        <v>0.68</v>
      </c>
      <c r="W2458" s="3">
        <v>0.32</v>
      </c>
      <c r="X2458" t="s">
        <v>2760</v>
      </c>
      <c r="Y2458" t="b">
        <v>0</v>
      </c>
    </row>
    <row r="2459" spans="1:25" x14ac:dyDescent="0.25">
      <c r="A2459" t="s">
        <v>2064</v>
      </c>
      <c r="B2459" t="s">
        <v>2761</v>
      </c>
      <c r="C2459" t="s">
        <v>2066</v>
      </c>
      <c r="D2459">
        <v>1000677</v>
      </c>
      <c r="E2459" t="s">
        <v>2066</v>
      </c>
      <c r="F2459">
        <v>0</v>
      </c>
      <c r="G2459" t="s">
        <v>2066</v>
      </c>
      <c r="H2459">
        <v>0</v>
      </c>
      <c r="I2459" t="s">
        <v>2066</v>
      </c>
      <c r="J2459">
        <v>0</v>
      </c>
      <c r="K2459" t="s">
        <v>2066</v>
      </c>
      <c r="L2459">
        <v>0</v>
      </c>
      <c r="M2459" t="s">
        <v>2066</v>
      </c>
      <c r="N2459">
        <v>0</v>
      </c>
      <c r="O2459" t="s">
        <v>24</v>
      </c>
      <c r="P2459">
        <v>0</v>
      </c>
      <c r="Q2459">
        <v>725993</v>
      </c>
      <c r="R2459" t="s">
        <v>1142</v>
      </c>
      <c r="S2459" s="1">
        <v>1397</v>
      </c>
      <c r="T2459">
        <v>14.7</v>
      </c>
      <c r="U2459" s="2">
        <v>0</v>
      </c>
      <c r="V2459" s="3">
        <v>0.93</v>
      </c>
      <c r="W2459" s="3">
        <v>7.0000000000000007E-2</v>
      </c>
      <c r="X2459" t="s">
        <v>2761</v>
      </c>
      <c r="Y2459" t="b">
        <v>0</v>
      </c>
    </row>
    <row r="2460" spans="1:25" x14ac:dyDescent="0.25">
      <c r="A2460" t="s">
        <v>2064</v>
      </c>
      <c r="B2460" t="s">
        <v>2762</v>
      </c>
      <c r="C2460" t="s">
        <v>2066</v>
      </c>
      <c r="D2460">
        <v>1000678</v>
      </c>
      <c r="E2460" t="s">
        <v>2066</v>
      </c>
      <c r="F2460">
        <v>0</v>
      </c>
      <c r="G2460" t="s">
        <v>2066</v>
      </c>
      <c r="H2460">
        <v>0</v>
      </c>
      <c r="I2460" t="s">
        <v>2066</v>
      </c>
      <c r="J2460">
        <v>0</v>
      </c>
      <c r="K2460" t="s">
        <v>2066</v>
      </c>
      <c r="L2460">
        <v>0</v>
      </c>
      <c r="M2460" t="s">
        <v>2066</v>
      </c>
      <c r="N2460">
        <v>0</v>
      </c>
      <c r="O2460" t="s">
        <v>24</v>
      </c>
      <c r="P2460">
        <v>0</v>
      </c>
      <c r="Q2460">
        <v>693268</v>
      </c>
      <c r="R2460" t="s">
        <v>2763</v>
      </c>
      <c r="S2460" s="1">
        <v>8183</v>
      </c>
      <c r="T2460">
        <v>11.6</v>
      </c>
      <c r="U2460" s="2">
        <v>0.02</v>
      </c>
      <c r="V2460" s="3">
        <v>0.33</v>
      </c>
      <c r="W2460" s="3">
        <v>0.67</v>
      </c>
      <c r="X2460" t="s">
        <v>2762</v>
      </c>
      <c r="Y2460" t="b">
        <v>0</v>
      </c>
    </row>
    <row r="2461" spans="1:25" x14ac:dyDescent="0.25">
      <c r="A2461" t="s">
        <v>2064</v>
      </c>
      <c r="B2461" t="s">
        <v>2764</v>
      </c>
      <c r="C2461" t="s">
        <v>2066</v>
      </c>
      <c r="D2461">
        <v>1000679</v>
      </c>
      <c r="E2461" t="s">
        <v>2066</v>
      </c>
      <c r="F2461">
        <v>0</v>
      </c>
      <c r="G2461" t="s">
        <v>2066</v>
      </c>
      <c r="H2461">
        <v>0</v>
      </c>
      <c r="I2461" t="s">
        <v>2066</v>
      </c>
      <c r="J2461">
        <v>0</v>
      </c>
      <c r="K2461" t="s">
        <v>2066</v>
      </c>
      <c r="L2461">
        <v>0</v>
      </c>
      <c r="M2461" t="s">
        <v>2066</v>
      </c>
      <c r="N2461">
        <v>0</v>
      </c>
      <c r="O2461" t="s">
        <v>24</v>
      </c>
      <c r="P2461">
        <v>0</v>
      </c>
      <c r="Q2461">
        <v>725900</v>
      </c>
      <c r="R2461" t="s">
        <v>565</v>
      </c>
      <c r="S2461">
        <v>558</v>
      </c>
      <c r="T2461">
        <v>37.200000000000003</v>
      </c>
      <c r="U2461" s="2">
        <v>0</v>
      </c>
      <c r="V2461" s="3">
        <v>0.01</v>
      </c>
      <c r="W2461" s="3">
        <v>0.99</v>
      </c>
      <c r="X2461" t="s">
        <v>2764</v>
      </c>
      <c r="Y2461" t="b">
        <v>0</v>
      </c>
    </row>
    <row r="2462" spans="1:25" x14ac:dyDescent="0.25">
      <c r="A2462" t="s">
        <v>2064</v>
      </c>
      <c r="B2462" t="s">
        <v>2765</v>
      </c>
      <c r="C2462" t="s">
        <v>2066</v>
      </c>
      <c r="D2462">
        <v>1000680</v>
      </c>
      <c r="E2462" t="s">
        <v>2066</v>
      </c>
      <c r="F2462">
        <v>0</v>
      </c>
      <c r="G2462" t="s">
        <v>2066</v>
      </c>
      <c r="H2462">
        <v>0</v>
      </c>
      <c r="I2462" t="s">
        <v>2066</v>
      </c>
      <c r="J2462">
        <v>0</v>
      </c>
      <c r="K2462" t="s">
        <v>2066</v>
      </c>
      <c r="L2462">
        <v>0</v>
      </c>
      <c r="M2462" t="s">
        <v>2066</v>
      </c>
      <c r="N2462">
        <v>0</v>
      </c>
      <c r="O2462" t="s">
        <v>24</v>
      </c>
      <c r="P2462">
        <v>0</v>
      </c>
      <c r="Q2462">
        <v>719224</v>
      </c>
      <c r="R2462" t="s">
        <v>1258</v>
      </c>
      <c r="S2462" s="1">
        <v>30310</v>
      </c>
      <c r="T2462">
        <v>29.7</v>
      </c>
      <c r="U2462" s="2">
        <v>0.01</v>
      </c>
      <c r="V2462" s="3">
        <v>0.59</v>
      </c>
      <c r="W2462" s="3">
        <v>0.41</v>
      </c>
      <c r="X2462" t="s">
        <v>2765</v>
      </c>
      <c r="Y2462" t="b">
        <v>0</v>
      </c>
    </row>
    <row r="2463" spans="1:25" x14ac:dyDescent="0.25">
      <c r="A2463" t="s">
        <v>2064</v>
      </c>
      <c r="B2463" t="s">
        <v>2766</v>
      </c>
      <c r="C2463" t="s">
        <v>2066</v>
      </c>
      <c r="D2463">
        <v>1000681</v>
      </c>
      <c r="E2463" t="s">
        <v>2066</v>
      </c>
      <c r="F2463">
        <v>0</v>
      </c>
      <c r="G2463" t="s">
        <v>2066</v>
      </c>
      <c r="H2463">
        <v>0</v>
      </c>
      <c r="I2463" t="s">
        <v>2066</v>
      </c>
      <c r="J2463">
        <v>0</v>
      </c>
      <c r="K2463" t="s">
        <v>2066</v>
      </c>
      <c r="L2463">
        <v>0</v>
      </c>
      <c r="M2463" t="s">
        <v>2066</v>
      </c>
      <c r="N2463">
        <v>0</v>
      </c>
      <c r="O2463" t="s">
        <v>24</v>
      </c>
      <c r="P2463">
        <v>0</v>
      </c>
      <c r="Q2463">
        <v>709496</v>
      </c>
      <c r="R2463" t="s">
        <v>904</v>
      </c>
      <c r="S2463" s="1">
        <v>5714</v>
      </c>
      <c r="T2463">
        <v>21.8</v>
      </c>
      <c r="U2463" s="2">
        <v>0</v>
      </c>
      <c r="V2463" s="3">
        <v>0.42</v>
      </c>
      <c r="W2463" s="3">
        <v>0.57999999999999996</v>
      </c>
      <c r="X2463" t="s">
        <v>2766</v>
      </c>
      <c r="Y2463" t="b">
        <v>0</v>
      </c>
    </row>
    <row r="2464" spans="1:25" x14ac:dyDescent="0.25">
      <c r="A2464" t="s">
        <v>2064</v>
      </c>
      <c r="B2464" t="s">
        <v>2767</v>
      </c>
      <c r="C2464" t="s">
        <v>2066</v>
      </c>
      <c r="D2464">
        <v>1000682</v>
      </c>
      <c r="E2464" t="s">
        <v>2066</v>
      </c>
      <c r="F2464">
        <v>0</v>
      </c>
      <c r="G2464" t="s">
        <v>2066</v>
      </c>
      <c r="H2464">
        <v>0</v>
      </c>
      <c r="I2464" t="s">
        <v>2066</v>
      </c>
      <c r="J2464">
        <v>0</v>
      </c>
      <c r="K2464" t="s">
        <v>2066</v>
      </c>
      <c r="L2464">
        <v>0</v>
      </c>
      <c r="M2464" t="s">
        <v>2066</v>
      </c>
      <c r="N2464">
        <v>0</v>
      </c>
      <c r="O2464" t="s">
        <v>24</v>
      </c>
      <c r="P2464">
        <v>0</v>
      </c>
      <c r="Q2464">
        <v>701270</v>
      </c>
      <c r="R2464" t="s">
        <v>2768</v>
      </c>
      <c r="S2464" s="1">
        <v>44529</v>
      </c>
      <c r="T2464">
        <v>117.8</v>
      </c>
      <c r="U2464" s="2">
        <v>0.04</v>
      </c>
      <c r="V2464" s="3">
        <v>0.62</v>
      </c>
      <c r="W2464" s="3">
        <v>0.38</v>
      </c>
      <c r="X2464" t="s">
        <v>2767</v>
      </c>
      <c r="Y2464" t="b">
        <v>0</v>
      </c>
    </row>
    <row r="2465" spans="1:25" x14ac:dyDescent="0.25">
      <c r="A2465" t="s">
        <v>2064</v>
      </c>
      <c r="B2465" t="s">
        <v>2769</v>
      </c>
      <c r="C2465" t="s">
        <v>2066</v>
      </c>
      <c r="D2465">
        <v>1000683</v>
      </c>
      <c r="E2465" t="s">
        <v>2066</v>
      </c>
      <c r="F2465">
        <v>0</v>
      </c>
      <c r="G2465" t="s">
        <v>2066</v>
      </c>
      <c r="H2465">
        <v>0</v>
      </c>
      <c r="I2465" t="s">
        <v>2066</v>
      </c>
      <c r="J2465">
        <v>0</v>
      </c>
      <c r="K2465" t="s">
        <v>2066</v>
      </c>
      <c r="L2465">
        <v>0</v>
      </c>
      <c r="M2465" t="s">
        <v>2066</v>
      </c>
      <c r="N2465">
        <v>0</v>
      </c>
      <c r="O2465" t="s">
        <v>24</v>
      </c>
      <c r="P2465">
        <v>0</v>
      </c>
      <c r="Q2465">
        <v>701258</v>
      </c>
      <c r="R2465" t="s">
        <v>1368</v>
      </c>
      <c r="S2465" s="1">
        <v>11125</v>
      </c>
      <c r="T2465">
        <v>14.5</v>
      </c>
      <c r="U2465" s="2">
        <v>0.02</v>
      </c>
      <c r="V2465" s="3">
        <v>0.38</v>
      </c>
      <c r="W2465" s="3">
        <v>0.62</v>
      </c>
      <c r="X2465" t="s">
        <v>2769</v>
      </c>
      <c r="Y2465" t="b">
        <v>0</v>
      </c>
    </row>
    <row r="2466" spans="1:25" x14ac:dyDescent="0.25">
      <c r="A2466" t="s">
        <v>2064</v>
      </c>
      <c r="B2466" t="s">
        <v>2770</v>
      </c>
      <c r="C2466" t="s">
        <v>2066</v>
      </c>
      <c r="D2466">
        <v>1000684</v>
      </c>
      <c r="E2466" t="s">
        <v>2066</v>
      </c>
      <c r="F2466">
        <v>0</v>
      </c>
      <c r="G2466" t="s">
        <v>2066</v>
      </c>
      <c r="H2466">
        <v>0</v>
      </c>
      <c r="I2466" t="s">
        <v>2066</v>
      </c>
      <c r="J2466">
        <v>0</v>
      </c>
      <c r="K2466" t="s">
        <v>2066</v>
      </c>
      <c r="L2466">
        <v>0</v>
      </c>
      <c r="M2466" t="s">
        <v>2066</v>
      </c>
      <c r="N2466">
        <v>0</v>
      </c>
      <c r="O2466" t="s">
        <v>24</v>
      </c>
      <c r="P2466">
        <v>0</v>
      </c>
      <c r="Q2466">
        <v>625833</v>
      </c>
      <c r="R2466" t="s">
        <v>904</v>
      </c>
      <c r="S2466" s="1">
        <v>25527</v>
      </c>
      <c r="T2466">
        <v>24.8</v>
      </c>
      <c r="U2466" s="2">
        <v>0</v>
      </c>
      <c r="V2466" s="3">
        <v>0.44</v>
      </c>
      <c r="W2466" s="3">
        <v>0.56000000000000005</v>
      </c>
      <c r="X2466" t="s">
        <v>2770</v>
      </c>
      <c r="Y2466" t="b">
        <v>0</v>
      </c>
    </row>
    <row r="2467" spans="1:25" x14ac:dyDescent="0.25">
      <c r="A2467" t="s">
        <v>2064</v>
      </c>
      <c r="B2467" t="s">
        <v>2771</v>
      </c>
      <c r="C2467" t="s">
        <v>2066</v>
      </c>
      <c r="D2467">
        <v>1000685</v>
      </c>
      <c r="E2467" t="s">
        <v>2066</v>
      </c>
      <c r="F2467">
        <v>0</v>
      </c>
      <c r="G2467" t="s">
        <v>2066</v>
      </c>
      <c r="H2467">
        <v>0</v>
      </c>
      <c r="I2467" t="s">
        <v>2066</v>
      </c>
      <c r="J2467">
        <v>0</v>
      </c>
      <c r="K2467" t="s">
        <v>2066</v>
      </c>
      <c r="L2467">
        <v>0</v>
      </c>
      <c r="M2467" t="s">
        <v>2066</v>
      </c>
      <c r="N2467">
        <v>0</v>
      </c>
      <c r="O2467" t="s">
        <v>24</v>
      </c>
      <c r="P2467">
        <v>0</v>
      </c>
      <c r="Q2467">
        <v>716233</v>
      </c>
      <c r="R2467" t="s">
        <v>296</v>
      </c>
      <c r="S2467" s="1">
        <v>9894</v>
      </c>
      <c r="T2467">
        <v>11.9</v>
      </c>
      <c r="U2467" s="2">
        <v>0</v>
      </c>
      <c r="V2467" s="3">
        <v>0.42</v>
      </c>
      <c r="W2467" s="3">
        <v>0.57999999999999996</v>
      </c>
      <c r="X2467" t="s">
        <v>2771</v>
      </c>
      <c r="Y2467" t="b">
        <v>0</v>
      </c>
    </row>
    <row r="2468" spans="1:25" x14ac:dyDescent="0.25">
      <c r="A2468" t="s">
        <v>2064</v>
      </c>
      <c r="B2468" t="s">
        <v>2772</v>
      </c>
      <c r="C2468" t="s">
        <v>2066</v>
      </c>
      <c r="D2468">
        <v>1000686</v>
      </c>
      <c r="E2468" t="s">
        <v>2066</v>
      </c>
      <c r="F2468">
        <v>0</v>
      </c>
      <c r="G2468" t="s">
        <v>2066</v>
      </c>
      <c r="H2468">
        <v>0</v>
      </c>
      <c r="I2468" t="s">
        <v>2066</v>
      </c>
      <c r="J2468">
        <v>0</v>
      </c>
      <c r="K2468" t="s">
        <v>2066</v>
      </c>
      <c r="L2468">
        <v>0</v>
      </c>
      <c r="M2468" t="s">
        <v>2066</v>
      </c>
      <c r="N2468">
        <v>0</v>
      </c>
      <c r="O2468" t="s">
        <v>24</v>
      </c>
      <c r="P2468">
        <v>0</v>
      </c>
      <c r="Q2468">
        <v>610395</v>
      </c>
      <c r="R2468" t="s">
        <v>65</v>
      </c>
      <c r="S2468" s="1">
        <v>10057</v>
      </c>
      <c r="T2468">
        <v>19.7</v>
      </c>
      <c r="U2468" s="2">
        <v>0.01</v>
      </c>
      <c r="V2468" s="3">
        <v>0.47</v>
      </c>
      <c r="W2468" s="3">
        <v>0.53</v>
      </c>
      <c r="X2468" t="s">
        <v>2772</v>
      </c>
      <c r="Y2468" t="b">
        <v>0</v>
      </c>
    </row>
    <row r="2469" spans="1:25" x14ac:dyDescent="0.25">
      <c r="A2469" t="s">
        <v>2064</v>
      </c>
      <c r="B2469" t="s">
        <v>2773</v>
      </c>
      <c r="C2469" t="s">
        <v>2066</v>
      </c>
      <c r="D2469">
        <v>1000687</v>
      </c>
      <c r="E2469" t="s">
        <v>2066</v>
      </c>
      <c r="F2469">
        <v>0</v>
      </c>
      <c r="G2469" t="s">
        <v>2066</v>
      </c>
      <c r="H2469">
        <v>0</v>
      </c>
      <c r="I2469" t="s">
        <v>2066</v>
      </c>
      <c r="J2469">
        <v>0</v>
      </c>
      <c r="K2469" t="s">
        <v>2066</v>
      </c>
      <c r="L2469">
        <v>0</v>
      </c>
      <c r="M2469" t="s">
        <v>2066</v>
      </c>
      <c r="N2469">
        <v>0</v>
      </c>
      <c r="O2469" t="s">
        <v>24</v>
      </c>
      <c r="P2469">
        <v>0</v>
      </c>
      <c r="Q2469">
        <v>621570</v>
      </c>
      <c r="R2469" t="s">
        <v>508</v>
      </c>
      <c r="S2469" s="1">
        <v>1306</v>
      </c>
      <c r="T2469">
        <v>6.7</v>
      </c>
      <c r="U2469" s="2">
        <v>7.0000000000000007E-2</v>
      </c>
      <c r="V2469" s="3">
        <v>0.45</v>
      </c>
      <c r="W2469" s="3">
        <v>0.55000000000000004</v>
      </c>
      <c r="X2469" t="s">
        <v>2773</v>
      </c>
      <c r="Y2469" t="b">
        <v>0</v>
      </c>
    </row>
    <row r="2470" spans="1:25" x14ac:dyDescent="0.25">
      <c r="A2470" t="s">
        <v>2064</v>
      </c>
      <c r="B2470" t="s">
        <v>2774</v>
      </c>
      <c r="C2470" t="s">
        <v>2066</v>
      </c>
      <c r="D2470">
        <v>1000688</v>
      </c>
      <c r="E2470" t="s">
        <v>2066</v>
      </c>
      <c r="F2470">
        <v>0</v>
      </c>
      <c r="G2470" t="s">
        <v>2066</v>
      </c>
      <c r="H2470">
        <v>0</v>
      </c>
      <c r="I2470" t="s">
        <v>2066</v>
      </c>
      <c r="J2470">
        <v>0</v>
      </c>
      <c r="K2470" t="s">
        <v>2066</v>
      </c>
      <c r="L2470">
        <v>0</v>
      </c>
      <c r="M2470" t="s">
        <v>2066</v>
      </c>
      <c r="N2470">
        <v>0</v>
      </c>
      <c r="O2470" t="s">
        <v>24</v>
      </c>
      <c r="P2470">
        <v>0</v>
      </c>
      <c r="Q2470">
        <v>718383</v>
      </c>
      <c r="R2470" t="s">
        <v>971</v>
      </c>
      <c r="S2470" s="1">
        <v>5272</v>
      </c>
      <c r="T2470">
        <v>22.3</v>
      </c>
      <c r="U2470" s="2">
        <v>0</v>
      </c>
      <c r="V2470" s="3">
        <v>0.22</v>
      </c>
      <c r="W2470" s="3">
        <v>0.78</v>
      </c>
      <c r="X2470" t="s">
        <v>2774</v>
      </c>
      <c r="Y2470" t="b">
        <v>0</v>
      </c>
    </row>
    <row r="2471" spans="1:25" x14ac:dyDescent="0.25">
      <c r="A2471" t="s">
        <v>2064</v>
      </c>
      <c r="B2471" t="s">
        <v>2775</v>
      </c>
      <c r="C2471" t="s">
        <v>2066</v>
      </c>
      <c r="D2471">
        <v>1000689</v>
      </c>
      <c r="E2471" t="s">
        <v>2066</v>
      </c>
      <c r="F2471">
        <v>0</v>
      </c>
      <c r="G2471" t="s">
        <v>2066</v>
      </c>
      <c r="H2471">
        <v>0</v>
      </c>
      <c r="I2471" t="s">
        <v>2066</v>
      </c>
      <c r="J2471">
        <v>0</v>
      </c>
      <c r="K2471" t="s">
        <v>2066</v>
      </c>
      <c r="L2471">
        <v>0</v>
      </c>
      <c r="M2471" t="s">
        <v>2066</v>
      </c>
      <c r="N2471">
        <v>0</v>
      </c>
      <c r="O2471" t="s">
        <v>24</v>
      </c>
      <c r="P2471">
        <v>0</v>
      </c>
      <c r="Q2471">
        <v>714910</v>
      </c>
      <c r="R2471" t="s">
        <v>1072</v>
      </c>
      <c r="S2471" s="1">
        <v>1917</v>
      </c>
      <c r="T2471">
        <v>32</v>
      </c>
      <c r="U2471" s="2">
        <v>0</v>
      </c>
      <c r="V2471" s="3">
        <v>0.46</v>
      </c>
      <c r="W2471" s="3">
        <v>0.54</v>
      </c>
      <c r="X2471" t="s">
        <v>2775</v>
      </c>
      <c r="Y2471" t="b">
        <v>0</v>
      </c>
    </row>
    <row r="2472" spans="1:25" x14ac:dyDescent="0.25">
      <c r="A2472" t="s">
        <v>2064</v>
      </c>
      <c r="B2472" t="s">
        <v>2776</v>
      </c>
      <c r="C2472" t="s">
        <v>2066</v>
      </c>
      <c r="D2472">
        <v>1000690</v>
      </c>
      <c r="E2472" t="s">
        <v>2066</v>
      </c>
      <c r="F2472">
        <v>0</v>
      </c>
      <c r="G2472" t="s">
        <v>2066</v>
      </c>
      <c r="H2472">
        <v>0</v>
      </c>
      <c r="I2472" t="s">
        <v>2066</v>
      </c>
      <c r="J2472">
        <v>0</v>
      </c>
      <c r="K2472" t="s">
        <v>2066</v>
      </c>
      <c r="L2472">
        <v>0</v>
      </c>
      <c r="M2472" t="s">
        <v>2066</v>
      </c>
      <c r="N2472">
        <v>0</v>
      </c>
      <c r="O2472" t="s">
        <v>24</v>
      </c>
      <c r="P2472">
        <v>0</v>
      </c>
      <c r="Q2472">
        <v>706951</v>
      </c>
      <c r="R2472" t="s">
        <v>2271</v>
      </c>
      <c r="S2472" s="1">
        <v>2899</v>
      </c>
      <c r="T2472">
        <v>9.6999999999999993</v>
      </c>
      <c r="U2472" s="2">
        <v>0</v>
      </c>
      <c r="V2472" s="3">
        <v>0.24</v>
      </c>
      <c r="W2472" s="3">
        <v>0.76</v>
      </c>
      <c r="X2472" t="s">
        <v>2776</v>
      </c>
      <c r="Y2472" t="b">
        <v>0</v>
      </c>
    </row>
    <row r="2473" spans="1:25" x14ac:dyDescent="0.25">
      <c r="A2473" t="s">
        <v>2064</v>
      </c>
      <c r="B2473" t="s">
        <v>2777</v>
      </c>
      <c r="C2473" t="s">
        <v>2066</v>
      </c>
      <c r="D2473">
        <v>1000691</v>
      </c>
      <c r="E2473" t="s">
        <v>2066</v>
      </c>
      <c r="F2473">
        <v>0</v>
      </c>
      <c r="G2473" t="s">
        <v>2066</v>
      </c>
      <c r="H2473">
        <v>0</v>
      </c>
      <c r="I2473" t="s">
        <v>2066</v>
      </c>
      <c r="J2473">
        <v>0</v>
      </c>
      <c r="K2473" t="s">
        <v>2066</v>
      </c>
      <c r="L2473">
        <v>0</v>
      </c>
      <c r="M2473" t="s">
        <v>2066</v>
      </c>
      <c r="N2473">
        <v>0</v>
      </c>
      <c r="O2473" t="s">
        <v>24</v>
      </c>
      <c r="P2473">
        <v>0</v>
      </c>
      <c r="Q2473">
        <v>609504</v>
      </c>
      <c r="R2473" t="s">
        <v>65</v>
      </c>
      <c r="S2473" s="1">
        <v>3156</v>
      </c>
      <c r="T2473">
        <v>23.4</v>
      </c>
      <c r="U2473" s="2">
        <v>0.06</v>
      </c>
      <c r="V2473" s="3">
        <v>0.36</v>
      </c>
      <c r="W2473" s="3">
        <v>0.64</v>
      </c>
      <c r="X2473" t="s">
        <v>2777</v>
      </c>
      <c r="Y2473" t="b">
        <v>0</v>
      </c>
    </row>
    <row r="2474" spans="1:25" x14ac:dyDescent="0.25">
      <c r="A2474" t="s">
        <v>2064</v>
      </c>
      <c r="B2474" t="s">
        <v>2778</v>
      </c>
      <c r="C2474" t="s">
        <v>2066</v>
      </c>
      <c r="D2474">
        <v>1000692</v>
      </c>
      <c r="E2474" t="s">
        <v>2066</v>
      </c>
      <c r="F2474">
        <v>0</v>
      </c>
      <c r="G2474" t="s">
        <v>2066</v>
      </c>
      <c r="H2474">
        <v>0</v>
      </c>
      <c r="I2474" t="s">
        <v>2066</v>
      </c>
      <c r="J2474">
        <v>0</v>
      </c>
      <c r="K2474" t="s">
        <v>2066</v>
      </c>
      <c r="L2474">
        <v>0</v>
      </c>
      <c r="M2474" t="s">
        <v>2066</v>
      </c>
      <c r="N2474">
        <v>0</v>
      </c>
      <c r="O2474" t="s">
        <v>24</v>
      </c>
      <c r="P2474">
        <v>0</v>
      </c>
      <c r="Q2474">
        <v>719863</v>
      </c>
      <c r="R2474" t="s">
        <v>2109</v>
      </c>
      <c r="S2474" s="1">
        <v>25511</v>
      </c>
      <c r="T2474">
        <v>26.2</v>
      </c>
      <c r="U2474" s="2">
        <v>0.01</v>
      </c>
      <c r="V2474" s="3">
        <v>0.5</v>
      </c>
      <c r="W2474" s="3">
        <v>0.5</v>
      </c>
      <c r="X2474" t="s">
        <v>2778</v>
      </c>
      <c r="Y2474" t="b">
        <v>0</v>
      </c>
    </row>
    <row r="2475" spans="1:25" x14ac:dyDescent="0.25">
      <c r="A2475" t="s">
        <v>2064</v>
      </c>
      <c r="B2475" t="s">
        <v>2779</v>
      </c>
      <c r="C2475" t="s">
        <v>2066</v>
      </c>
      <c r="D2475">
        <v>1000693</v>
      </c>
      <c r="E2475" t="s">
        <v>2066</v>
      </c>
      <c r="F2475">
        <v>0</v>
      </c>
      <c r="G2475" t="s">
        <v>2066</v>
      </c>
      <c r="H2475">
        <v>0</v>
      </c>
      <c r="I2475" t="s">
        <v>2066</v>
      </c>
      <c r="J2475">
        <v>0</v>
      </c>
      <c r="K2475" t="s">
        <v>2066</v>
      </c>
      <c r="L2475">
        <v>0</v>
      </c>
      <c r="M2475" t="s">
        <v>2066</v>
      </c>
      <c r="N2475">
        <v>0</v>
      </c>
      <c r="O2475" t="s">
        <v>24</v>
      </c>
      <c r="P2475">
        <v>0</v>
      </c>
      <c r="Q2475">
        <v>721342</v>
      </c>
      <c r="R2475" t="s">
        <v>2109</v>
      </c>
      <c r="S2475" s="1">
        <v>5877</v>
      </c>
      <c r="T2475">
        <v>41.7</v>
      </c>
      <c r="U2475" s="2">
        <v>0</v>
      </c>
      <c r="V2475" s="3">
        <v>0.16</v>
      </c>
      <c r="W2475" s="3">
        <v>0.84</v>
      </c>
      <c r="X2475" t="s">
        <v>2779</v>
      </c>
      <c r="Y2475" t="b">
        <v>0</v>
      </c>
    </row>
    <row r="2476" spans="1:25" x14ac:dyDescent="0.25">
      <c r="A2476" t="s">
        <v>2064</v>
      </c>
      <c r="B2476" t="s">
        <v>2780</v>
      </c>
      <c r="C2476" t="s">
        <v>2066</v>
      </c>
      <c r="D2476">
        <v>1000694</v>
      </c>
      <c r="E2476" t="s">
        <v>2066</v>
      </c>
      <c r="F2476">
        <v>0</v>
      </c>
      <c r="G2476" t="s">
        <v>2066</v>
      </c>
      <c r="H2476">
        <v>0</v>
      </c>
      <c r="I2476" t="s">
        <v>2066</v>
      </c>
      <c r="J2476">
        <v>0</v>
      </c>
      <c r="K2476" t="s">
        <v>2066</v>
      </c>
      <c r="L2476">
        <v>0</v>
      </c>
      <c r="M2476" t="s">
        <v>2066</v>
      </c>
      <c r="N2476">
        <v>0</v>
      </c>
      <c r="O2476" t="s">
        <v>24</v>
      </c>
      <c r="P2476">
        <v>0</v>
      </c>
      <c r="Q2476">
        <v>725354</v>
      </c>
      <c r="R2476" t="s">
        <v>2109</v>
      </c>
      <c r="S2476" s="1">
        <v>2049</v>
      </c>
      <c r="T2476">
        <v>17.399999999999999</v>
      </c>
      <c r="U2476" s="2">
        <v>0</v>
      </c>
      <c r="V2476" s="3">
        <v>0.48</v>
      </c>
      <c r="W2476" s="3">
        <v>0.52</v>
      </c>
      <c r="X2476" t="s">
        <v>2780</v>
      </c>
      <c r="Y2476" t="b">
        <v>0</v>
      </c>
    </row>
    <row r="2477" spans="1:25" x14ac:dyDescent="0.25">
      <c r="A2477" t="s">
        <v>2064</v>
      </c>
      <c r="B2477" t="s">
        <v>2781</v>
      </c>
      <c r="C2477" t="s">
        <v>2066</v>
      </c>
      <c r="D2477">
        <v>1000695</v>
      </c>
      <c r="E2477" t="s">
        <v>2066</v>
      </c>
      <c r="F2477">
        <v>0</v>
      </c>
      <c r="G2477" t="s">
        <v>2066</v>
      </c>
      <c r="H2477">
        <v>0</v>
      </c>
      <c r="I2477" t="s">
        <v>2066</v>
      </c>
      <c r="J2477">
        <v>0</v>
      </c>
      <c r="K2477" t="s">
        <v>2066</v>
      </c>
      <c r="L2477">
        <v>0</v>
      </c>
      <c r="M2477" t="s">
        <v>2066</v>
      </c>
      <c r="N2477">
        <v>0</v>
      </c>
      <c r="O2477" t="s">
        <v>24</v>
      </c>
      <c r="P2477">
        <v>0</v>
      </c>
      <c r="Q2477">
        <v>626142</v>
      </c>
      <c r="R2477" t="s">
        <v>727</v>
      </c>
      <c r="S2477" s="1">
        <v>18818</v>
      </c>
      <c r="T2477">
        <v>31</v>
      </c>
      <c r="U2477" s="2">
        <v>0.12</v>
      </c>
      <c r="V2477" s="3" t="s">
        <v>2857</v>
      </c>
      <c r="W2477" s="3" t="s">
        <v>2857</v>
      </c>
      <c r="X2477" t="s">
        <v>2781</v>
      </c>
      <c r="Y2477" t="b">
        <v>0</v>
      </c>
    </row>
    <row r="2478" spans="1:25" x14ac:dyDescent="0.25">
      <c r="A2478" t="s">
        <v>2064</v>
      </c>
      <c r="B2478" t="s">
        <v>2782</v>
      </c>
      <c r="C2478" t="s">
        <v>2066</v>
      </c>
      <c r="D2478">
        <v>1000696</v>
      </c>
      <c r="E2478" t="s">
        <v>2066</v>
      </c>
      <c r="F2478">
        <v>0</v>
      </c>
      <c r="G2478" t="s">
        <v>2066</v>
      </c>
      <c r="H2478">
        <v>0</v>
      </c>
      <c r="I2478" t="s">
        <v>2066</v>
      </c>
      <c r="J2478">
        <v>0</v>
      </c>
      <c r="K2478" t="s">
        <v>2066</v>
      </c>
      <c r="L2478">
        <v>0</v>
      </c>
      <c r="M2478" t="s">
        <v>2066</v>
      </c>
      <c r="N2478">
        <v>0</v>
      </c>
      <c r="O2478" t="s">
        <v>24</v>
      </c>
      <c r="P2478">
        <v>0</v>
      </c>
      <c r="Q2478">
        <v>695902</v>
      </c>
      <c r="R2478" t="s">
        <v>1072</v>
      </c>
      <c r="S2478" s="1">
        <v>21792</v>
      </c>
      <c r="T2478">
        <v>15.9</v>
      </c>
      <c r="U2478" s="2">
        <v>0</v>
      </c>
      <c r="V2478" s="3">
        <v>0.62</v>
      </c>
      <c r="W2478" s="3">
        <v>0.38</v>
      </c>
      <c r="X2478" t="s">
        <v>2782</v>
      </c>
      <c r="Y2478" t="b">
        <v>0</v>
      </c>
    </row>
    <row r="2479" spans="1:25" x14ac:dyDescent="0.25">
      <c r="A2479" t="s">
        <v>2064</v>
      </c>
      <c r="B2479" t="s">
        <v>2783</v>
      </c>
      <c r="C2479" t="s">
        <v>2066</v>
      </c>
      <c r="D2479">
        <v>1000697</v>
      </c>
      <c r="E2479" t="s">
        <v>2066</v>
      </c>
      <c r="F2479">
        <v>0</v>
      </c>
      <c r="G2479" t="s">
        <v>2066</v>
      </c>
      <c r="H2479">
        <v>0</v>
      </c>
      <c r="I2479" t="s">
        <v>2066</v>
      </c>
      <c r="J2479">
        <v>0</v>
      </c>
      <c r="K2479" t="s">
        <v>2066</v>
      </c>
      <c r="L2479">
        <v>0</v>
      </c>
      <c r="M2479" t="s">
        <v>2066</v>
      </c>
      <c r="N2479">
        <v>0</v>
      </c>
      <c r="O2479" t="s">
        <v>24</v>
      </c>
      <c r="P2479">
        <v>0</v>
      </c>
      <c r="Q2479">
        <v>724741</v>
      </c>
      <c r="R2479" t="s">
        <v>942</v>
      </c>
      <c r="S2479">
        <v>60</v>
      </c>
      <c r="T2479">
        <v>2.9</v>
      </c>
      <c r="U2479" s="2">
        <v>0</v>
      </c>
      <c r="V2479" s="3">
        <v>0.6</v>
      </c>
      <c r="W2479" s="3">
        <v>0.4</v>
      </c>
      <c r="X2479" t="s">
        <v>2783</v>
      </c>
      <c r="Y2479" t="b">
        <v>0</v>
      </c>
    </row>
    <row r="2480" spans="1:25" x14ac:dyDescent="0.25">
      <c r="A2480" t="s">
        <v>2064</v>
      </c>
      <c r="B2480" t="s">
        <v>2784</v>
      </c>
      <c r="C2480" t="s">
        <v>2066</v>
      </c>
      <c r="D2480">
        <v>1000698</v>
      </c>
      <c r="E2480" t="s">
        <v>2066</v>
      </c>
      <c r="F2480">
        <v>0</v>
      </c>
      <c r="G2480" t="s">
        <v>2066</v>
      </c>
      <c r="H2480">
        <v>0</v>
      </c>
      <c r="I2480" t="s">
        <v>2066</v>
      </c>
      <c r="J2480">
        <v>0</v>
      </c>
      <c r="K2480" t="s">
        <v>2066</v>
      </c>
      <c r="L2480">
        <v>0</v>
      </c>
      <c r="M2480" t="s">
        <v>2066</v>
      </c>
      <c r="N2480">
        <v>0</v>
      </c>
      <c r="O2480" t="s">
        <v>24</v>
      </c>
      <c r="P2480">
        <v>0</v>
      </c>
      <c r="Q2480">
        <v>651572</v>
      </c>
      <c r="R2480" t="s">
        <v>1072</v>
      </c>
      <c r="S2480" s="1">
        <v>39611</v>
      </c>
      <c r="T2480">
        <v>13.6</v>
      </c>
      <c r="U2480" s="2">
        <v>0</v>
      </c>
      <c r="V2480" s="3">
        <v>0.36</v>
      </c>
      <c r="W2480" s="3">
        <v>0.64</v>
      </c>
      <c r="X2480" t="s">
        <v>2784</v>
      </c>
      <c r="Y2480" t="b">
        <v>0</v>
      </c>
    </row>
    <row r="2481" spans="1:25" x14ac:dyDescent="0.25">
      <c r="A2481" t="s">
        <v>2064</v>
      </c>
      <c r="B2481" t="s">
        <v>2785</v>
      </c>
      <c r="C2481" t="s">
        <v>2066</v>
      </c>
      <c r="D2481">
        <v>1000699</v>
      </c>
      <c r="E2481" t="s">
        <v>2066</v>
      </c>
      <c r="F2481">
        <v>0</v>
      </c>
      <c r="G2481" t="s">
        <v>2066</v>
      </c>
      <c r="H2481">
        <v>0</v>
      </c>
      <c r="I2481" t="s">
        <v>2066</v>
      </c>
      <c r="J2481">
        <v>0</v>
      </c>
      <c r="K2481" t="s">
        <v>2066</v>
      </c>
      <c r="L2481">
        <v>0</v>
      </c>
      <c r="M2481" t="s">
        <v>2066</v>
      </c>
      <c r="N2481">
        <v>0</v>
      </c>
      <c r="O2481" t="s">
        <v>24</v>
      </c>
      <c r="P2481">
        <v>0</v>
      </c>
      <c r="Q2481">
        <v>715252</v>
      </c>
      <c r="R2481" t="s">
        <v>1072</v>
      </c>
      <c r="S2481" s="1">
        <v>4515</v>
      </c>
      <c r="T2481">
        <v>13</v>
      </c>
      <c r="U2481" s="2">
        <v>0</v>
      </c>
      <c r="V2481" s="3">
        <v>0.52</v>
      </c>
      <c r="W2481" s="3">
        <v>0.48</v>
      </c>
      <c r="X2481" t="s">
        <v>2785</v>
      </c>
      <c r="Y2481" t="b">
        <v>0</v>
      </c>
    </row>
    <row r="2482" spans="1:25" x14ac:dyDescent="0.25">
      <c r="A2482" t="s">
        <v>2064</v>
      </c>
      <c r="B2482" t="s">
        <v>2786</v>
      </c>
      <c r="C2482" t="s">
        <v>2066</v>
      </c>
      <c r="D2482">
        <v>1000700</v>
      </c>
      <c r="E2482" t="s">
        <v>2066</v>
      </c>
      <c r="F2482">
        <v>0</v>
      </c>
      <c r="G2482" t="s">
        <v>2066</v>
      </c>
      <c r="H2482">
        <v>0</v>
      </c>
      <c r="I2482" t="s">
        <v>2066</v>
      </c>
      <c r="J2482">
        <v>0</v>
      </c>
      <c r="K2482" t="s">
        <v>2066</v>
      </c>
      <c r="L2482">
        <v>0</v>
      </c>
      <c r="M2482" t="s">
        <v>2066</v>
      </c>
      <c r="N2482">
        <v>0</v>
      </c>
      <c r="O2482" t="s">
        <v>24</v>
      </c>
      <c r="P2482">
        <v>0</v>
      </c>
      <c r="Q2482">
        <v>724779</v>
      </c>
      <c r="R2482" t="s">
        <v>1142</v>
      </c>
      <c r="S2482" s="1">
        <v>6127</v>
      </c>
      <c r="T2482">
        <v>19</v>
      </c>
      <c r="U2482" s="2">
        <v>0</v>
      </c>
      <c r="V2482" s="3">
        <v>0.55000000000000004</v>
      </c>
      <c r="W2482" s="3">
        <v>0.45</v>
      </c>
      <c r="X2482" t="s">
        <v>2786</v>
      </c>
      <c r="Y2482" t="b">
        <v>0</v>
      </c>
    </row>
    <row r="2483" spans="1:25" x14ac:dyDescent="0.25">
      <c r="A2483" t="s">
        <v>2064</v>
      </c>
      <c r="B2483" t="s">
        <v>2787</v>
      </c>
      <c r="C2483" t="s">
        <v>2066</v>
      </c>
      <c r="D2483">
        <v>1000701</v>
      </c>
      <c r="E2483" t="s">
        <v>2066</v>
      </c>
      <c r="F2483">
        <v>0</v>
      </c>
      <c r="G2483" t="s">
        <v>2066</v>
      </c>
      <c r="H2483">
        <v>0</v>
      </c>
      <c r="I2483" t="s">
        <v>2066</v>
      </c>
      <c r="J2483">
        <v>0</v>
      </c>
      <c r="K2483" t="s">
        <v>2066</v>
      </c>
      <c r="L2483">
        <v>0</v>
      </c>
      <c r="M2483" t="s">
        <v>2066</v>
      </c>
      <c r="N2483">
        <v>0</v>
      </c>
      <c r="O2483" t="s">
        <v>24</v>
      </c>
      <c r="P2483">
        <v>0</v>
      </c>
      <c r="Q2483">
        <v>587769</v>
      </c>
      <c r="R2483" t="s">
        <v>65</v>
      </c>
      <c r="S2483" s="1">
        <v>11105</v>
      </c>
      <c r="T2483">
        <v>36.700000000000003</v>
      </c>
      <c r="U2483" s="2">
        <v>0</v>
      </c>
      <c r="V2483" s="3">
        <v>0.33</v>
      </c>
      <c r="W2483" s="3">
        <v>0.67</v>
      </c>
      <c r="X2483" t="s">
        <v>2787</v>
      </c>
      <c r="Y2483" t="b">
        <v>0</v>
      </c>
    </row>
    <row r="2484" spans="1:25" x14ac:dyDescent="0.25">
      <c r="A2484" t="s">
        <v>2064</v>
      </c>
      <c r="B2484" t="s">
        <v>2788</v>
      </c>
      <c r="C2484" t="s">
        <v>2066</v>
      </c>
      <c r="D2484">
        <v>1000702</v>
      </c>
      <c r="E2484" t="s">
        <v>2066</v>
      </c>
      <c r="F2484">
        <v>0</v>
      </c>
      <c r="G2484" t="s">
        <v>2066</v>
      </c>
      <c r="H2484">
        <v>0</v>
      </c>
      <c r="I2484" t="s">
        <v>2066</v>
      </c>
      <c r="J2484">
        <v>0</v>
      </c>
      <c r="K2484" t="s">
        <v>2066</v>
      </c>
      <c r="L2484">
        <v>0</v>
      </c>
      <c r="M2484" t="s">
        <v>2066</v>
      </c>
      <c r="N2484">
        <v>0</v>
      </c>
      <c r="O2484" t="s">
        <v>24</v>
      </c>
      <c r="P2484">
        <v>0</v>
      </c>
      <c r="Q2484">
        <v>589331</v>
      </c>
      <c r="R2484" t="s">
        <v>65</v>
      </c>
      <c r="S2484" s="1">
        <v>4359</v>
      </c>
      <c r="T2484">
        <v>16.600000000000001</v>
      </c>
      <c r="U2484" s="2">
        <v>0.1</v>
      </c>
      <c r="V2484" s="3">
        <v>0.65</v>
      </c>
      <c r="W2484" s="3">
        <v>0.35</v>
      </c>
      <c r="X2484" t="s">
        <v>2788</v>
      </c>
      <c r="Y2484" t="b">
        <v>0</v>
      </c>
    </row>
    <row r="2485" spans="1:25" x14ac:dyDescent="0.25">
      <c r="A2485" t="s">
        <v>2064</v>
      </c>
      <c r="B2485" t="s">
        <v>2789</v>
      </c>
      <c r="C2485" t="s">
        <v>2066</v>
      </c>
      <c r="D2485">
        <v>1000703</v>
      </c>
      <c r="E2485" t="s">
        <v>2066</v>
      </c>
      <c r="F2485">
        <v>0</v>
      </c>
      <c r="G2485" t="s">
        <v>2066</v>
      </c>
      <c r="H2485">
        <v>0</v>
      </c>
      <c r="I2485" t="s">
        <v>2066</v>
      </c>
      <c r="J2485">
        <v>0</v>
      </c>
      <c r="K2485" t="s">
        <v>2066</v>
      </c>
      <c r="L2485">
        <v>0</v>
      </c>
      <c r="M2485" t="s">
        <v>2066</v>
      </c>
      <c r="N2485">
        <v>0</v>
      </c>
      <c r="O2485" t="s">
        <v>24</v>
      </c>
      <c r="P2485">
        <v>0</v>
      </c>
      <c r="Q2485">
        <v>609876</v>
      </c>
      <c r="R2485" t="s">
        <v>65</v>
      </c>
      <c r="S2485" s="1">
        <v>7695</v>
      </c>
      <c r="T2485">
        <v>27.3</v>
      </c>
      <c r="U2485" s="2">
        <v>0.04</v>
      </c>
      <c r="V2485" s="3">
        <v>0.34</v>
      </c>
      <c r="W2485" s="3">
        <v>0.66</v>
      </c>
      <c r="X2485" t="s">
        <v>2789</v>
      </c>
      <c r="Y2485" t="b">
        <v>0</v>
      </c>
    </row>
    <row r="2486" spans="1:25" x14ac:dyDescent="0.25">
      <c r="A2486" t="s">
        <v>2064</v>
      </c>
      <c r="B2486" t="s">
        <v>2790</v>
      </c>
      <c r="C2486" t="s">
        <v>2066</v>
      </c>
      <c r="D2486">
        <v>1000704</v>
      </c>
      <c r="E2486" t="s">
        <v>2066</v>
      </c>
      <c r="F2486">
        <v>0</v>
      </c>
      <c r="G2486" t="s">
        <v>2066</v>
      </c>
      <c r="H2486">
        <v>0</v>
      </c>
      <c r="I2486" t="s">
        <v>2066</v>
      </c>
      <c r="J2486">
        <v>0</v>
      </c>
      <c r="K2486" t="s">
        <v>2066</v>
      </c>
      <c r="L2486">
        <v>0</v>
      </c>
      <c r="M2486" t="s">
        <v>2066</v>
      </c>
      <c r="N2486">
        <v>0</v>
      </c>
      <c r="O2486" t="s">
        <v>24</v>
      </c>
      <c r="P2486">
        <v>0</v>
      </c>
      <c r="Q2486">
        <v>587703</v>
      </c>
      <c r="R2486" t="s">
        <v>156</v>
      </c>
      <c r="S2486" s="1">
        <v>5000</v>
      </c>
      <c r="T2486">
        <v>20.5</v>
      </c>
      <c r="U2486" s="2">
        <v>0.06</v>
      </c>
      <c r="V2486" s="3">
        <v>0.79</v>
      </c>
      <c r="W2486" s="3">
        <v>0.21</v>
      </c>
      <c r="X2486" t="s">
        <v>2790</v>
      </c>
      <c r="Y2486" t="b">
        <v>1</v>
      </c>
    </row>
    <row r="2487" spans="1:25" x14ac:dyDescent="0.25">
      <c r="A2487" t="s">
        <v>2064</v>
      </c>
      <c r="B2487" t="s">
        <v>2791</v>
      </c>
      <c r="C2487" t="s">
        <v>2066</v>
      </c>
      <c r="D2487">
        <v>1000705</v>
      </c>
      <c r="E2487" t="s">
        <v>2066</v>
      </c>
      <c r="F2487">
        <v>0</v>
      </c>
      <c r="G2487" t="s">
        <v>2066</v>
      </c>
      <c r="H2487">
        <v>0</v>
      </c>
      <c r="I2487" t="s">
        <v>2066</v>
      </c>
      <c r="J2487">
        <v>0</v>
      </c>
      <c r="K2487" t="s">
        <v>2066</v>
      </c>
      <c r="L2487">
        <v>0</v>
      </c>
      <c r="M2487" t="s">
        <v>2066</v>
      </c>
      <c r="N2487">
        <v>0</v>
      </c>
      <c r="O2487" t="s">
        <v>24</v>
      </c>
      <c r="P2487">
        <v>0</v>
      </c>
      <c r="Q2487">
        <v>624024</v>
      </c>
      <c r="R2487" t="s">
        <v>660</v>
      </c>
      <c r="S2487" s="1">
        <v>8732</v>
      </c>
      <c r="T2487">
        <v>14.1</v>
      </c>
      <c r="U2487" s="2">
        <v>0.02</v>
      </c>
      <c r="V2487" s="3" t="s">
        <v>2857</v>
      </c>
      <c r="W2487" s="3" t="s">
        <v>2857</v>
      </c>
      <c r="X2487" t="s">
        <v>2791</v>
      </c>
      <c r="Y2487" t="b">
        <v>0</v>
      </c>
    </row>
    <row r="2488" spans="1:25" x14ac:dyDescent="0.25">
      <c r="A2488" t="s">
        <v>2064</v>
      </c>
      <c r="B2488" t="s">
        <v>2792</v>
      </c>
      <c r="C2488" t="s">
        <v>2066</v>
      </c>
      <c r="D2488">
        <v>1000706</v>
      </c>
      <c r="E2488" t="s">
        <v>2066</v>
      </c>
      <c r="F2488">
        <v>0</v>
      </c>
      <c r="G2488" t="s">
        <v>2066</v>
      </c>
      <c r="H2488">
        <v>0</v>
      </c>
      <c r="I2488" t="s">
        <v>2066</v>
      </c>
      <c r="J2488">
        <v>0</v>
      </c>
      <c r="K2488" t="s">
        <v>2066</v>
      </c>
      <c r="L2488">
        <v>0</v>
      </c>
      <c r="M2488" t="s">
        <v>2066</v>
      </c>
      <c r="N2488">
        <v>0</v>
      </c>
      <c r="O2488" t="s">
        <v>24</v>
      </c>
      <c r="P2488">
        <v>0</v>
      </c>
      <c r="Q2488">
        <v>131335</v>
      </c>
      <c r="R2488" t="s">
        <v>25</v>
      </c>
      <c r="S2488" s="1">
        <v>1150</v>
      </c>
      <c r="T2488">
        <v>9.6</v>
      </c>
      <c r="U2488" s="2">
        <v>0.34</v>
      </c>
      <c r="V2488" s="3">
        <v>0.68</v>
      </c>
      <c r="W2488" s="3">
        <v>0.32</v>
      </c>
      <c r="X2488" t="s">
        <v>2792</v>
      </c>
      <c r="Y2488" t="b">
        <v>0</v>
      </c>
    </row>
    <row r="2489" spans="1:25" x14ac:dyDescent="0.25">
      <c r="A2489" t="s">
        <v>2064</v>
      </c>
      <c r="B2489" t="s">
        <v>2793</v>
      </c>
      <c r="C2489" t="s">
        <v>2066</v>
      </c>
      <c r="D2489">
        <v>1000707</v>
      </c>
      <c r="E2489" t="s">
        <v>2066</v>
      </c>
      <c r="F2489">
        <v>0</v>
      </c>
      <c r="G2489" t="s">
        <v>2066</v>
      </c>
      <c r="H2489">
        <v>0</v>
      </c>
      <c r="I2489" t="s">
        <v>2066</v>
      </c>
      <c r="J2489">
        <v>0</v>
      </c>
      <c r="K2489" t="s">
        <v>2066</v>
      </c>
      <c r="L2489">
        <v>0</v>
      </c>
      <c r="M2489" t="s">
        <v>2066</v>
      </c>
      <c r="N2489">
        <v>0</v>
      </c>
      <c r="O2489" t="s">
        <v>24</v>
      </c>
      <c r="P2489">
        <v>0</v>
      </c>
      <c r="Q2489">
        <v>627159</v>
      </c>
      <c r="R2489" t="s">
        <v>2192</v>
      </c>
      <c r="S2489" s="1">
        <v>70237</v>
      </c>
      <c r="T2489">
        <v>19.8</v>
      </c>
      <c r="U2489" s="2">
        <v>0.02</v>
      </c>
      <c r="V2489" s="3">
        <v>0.61</v>
      </c>
      <c r="W2489" s="3">
        <v>0.39</v>
      </c>
      <c r="X2489" t="s">
        <v>2793</v>
      </c>
      <c r="Y2489" t="b">
        <v>0</v>
      </c>
    </row>
    <row r="2490" spans="1:25" x14ac:dyDescent="0.25">
      <c r="A2490" t="s">
        <v>2064</v>
      </c>
      <c r="B2490" t="s">
        <v>2794</v>
      </c>
      <c r="C2490" t="s">
        <v>2066</v>
      </c>
      <c r="D2490">
        <v>1000708</v>
      </c>
      <c r="E2490" t="s">
        <v>2066</v>
      </c>
      <c r="F2490">
        <v>0</v>
      </c>
      <c r="G2490" t="s">
        <v>2066</v>
      </c>
      <c r="H2490">
        <v>0</v>
      </c>
      <c r="I2490" t="s">
        <v>2066</v>
      </c>
      <c r="J2490">
        <v>0</v>
      </c>
      <c r="K2490" t="s">
        <v>2066</v>
      </c>
      <c r="L2490">
        <v>0</v>
      </c>
      <c r="M2490" t="s">
        <v>2066</v>
      </c>
      <c r="N2490">
        <v>0</v>
      </c>
      <c r="O2490" t="s">
        <v>24</v>
      </c>
      <c r="P2490">
        <v>0</v>
      </c>
      <c r="Q2490">
        <v>725725</v>
      </c>
      <c r="R2490" t="s">
        <v>660</v>
      </c>
      <c r="S2490" s="1">
        <v>1446</v>
      </c>
      <c r="T2490">
        <v>9.1999999999999993</v>
      </c>
      <c r="U2490" s="2">
        <v>0.02</v>
      </c>
      <c r="V2490" s="3">
        <v>0.41</v>
      </c>
      <c r="W2490" s="3">
        <v>0.59</v>
      </c>
      <c r="X2490" t="s">
        <v>2794</v>
      </c>
      <c r="Y2490" t="b">
        <v>0</v>
      </c>
    </row>
    <row r="2491" spans="1:25" x14ac:dyDescent="0.25">
      <c r="A2491" t="s">
        <v>2064</v>
      </c>
      <c r="B2491" t="s">
        <v>2795</v>
      </c>
      <c r="C2491" t="s">
        <v>2066</v>
      </c>
      <c r="D2491">
        <v>1000709</v>
      </c>
      <c r="E2491" t="s">
        <v>2066</v>
      </c>
      <c r="F2491">
        <v>0</v>
      </c>
      <c r="G2491" t="s">
        <v>2066</v>
      </c>
      <c r="H2491">
        <v>0</v>
      </c>
      <c r="I2491" t="s">
        <v>2066</v>
      </c>
      <c r="J2491">
        <v>0</v>
      </c>
      <c r="K2491" t="s">
        <v>2066</v>
      </c>
      <c r="L2491">
        <v>0</v>
      </c>
      <c r="M2491" t="s">
        <v>2066</v>
      </c>
      <c r="N2491">
        <v>0</v>
      </c>
      <c r="O2491" t="s">
        <v>24</v>
      </c>
      <c r="P2491">
        <v>0</v>
      </c>
      <c r="Q2491">
        <v>673356</v>
      </c>
      <c r="R2491" t="s">
        <v>2109</v>
      </c>
      <c r="S2491" s="1">
        <v>1904</v>
      </c>
      <c r="T2491">
        <v>39.700000000000003</v>
      </c>
      <c r="U2491" s="2">
        <v>0.01</v>
      </c>
      <c r="V2491" s="3">
        <v>0.13</v>
      </c>
      <c r="W2491" s="3">
        <v>0.87</v>
      </c>
      <c r="X2491" t="s">
        <v>2795</v>
      </c>
      <c r="Y2491" t="b">
        <v>0</v>
      </c>
    </row>
    <row r="2492" spans="1:25" x14ac:dyDescent="0.25">
      <c r="A2492" t="s">
        <v>2064</v>
      </c>
      <c r="B2492" t="s">
        <v>2796</v>
      </c>
      <c r="C2492" t="s">
        <v>2066</v>
      </c>
      <c r="D2492">
        <v>1000710</v>
      </c>
      <c r="E2492" t="s">
        <v>2066</v>
      </c>
      <c r="F2492">
        <v>0</v>
      </c>
      <c r="G2492" t="s">
        <v>2066</v>
      </c>
      <c r="H2492">
        <v>0</v>
      </c>
      <c r="I2492" t="s">
        <v>2066</v>
      </c>
      <c r="J2492">
        <v>0</v>
      </c>
      <c r="K2492" t="s">
        <v>2066</v>
      </c>
      <c r="L2492">
        <v>0</v>
      </c>
      <c r="M2492" t="s">
        <v>2066</v>
      </c>
      <c r="N2492">
        <v>0</v>
      </c>
      <c r="O2492" t="s">
        <v>24</v>
      </c>
      <c r="P2492">
        <v>0</v>
      </c>
      <c r="Q2492">
        <v>724174</v>
      </c>
      <c r="R2492" t="s">
        <v>2271</v>
      </c>
      <c r="S2492" s="1">
        <v>3416</v>
      </c>
      <c r="T2492">
        <v>9.9</v>
      </c>
      <c r="U2492" s="2">
        <v>0</v>
      </c>
      <c r="V2492" s="3">
        <v>0.15</v>
      </c>
      <c r="W2492" s="3">
        <v>0.85</v>
      </c>
      <c r="X2492" t="s">
        <v>2796</v>
      </c>
      <c r="Y2492" t="b">
        <v>0</v>
      </c>
    </row>
    <row r="2493" spans="1:25" x14ac:dyDescent="0.25">
      <c r="A2493" t="s">
        <v>2064</v>
      </c>
      <c r="B2493" t="s">
        <v>2797</v>
      </c>
      <c r="C2493" t="s">
        <v>2066</v>
      </c>
      <c r="D2493">
        <v>1000711</v>
      </c>
      <c r="E2493" t="s">
        <v>2066</v>
      </c>
      <c r="F2493">
        <v>0</v>
      </c>
      <c r="G2493" t="s">
        <v>2066</v>
      </c>
      <c r="H2493">
        <v>0</v>
      </c>
      <c r="I2493" t="s">
        <v>2066</v>
      </c>
      <c r="J2493">
        <v>0</v>
      </c>
      <c r="K2493" t="s">
        <v>2066</v>
      </c>
      <c r="L2493">
        <v>0</v>
      </c>
      <c r="M2493" t="s">
        <v>2066</v>
      </c>
      <c r="N2493">
        <v>0</v>
      </c>
      <c r="O2493" t="s">
        <v>24</v>
      </c>
      <c r="P2493">
        <v>0</v>
      </c>
      <c r="Q2493">
        <v>721612</v>
      </c>
      <c r="R2493" t="s">
        <v>2271</v>
      </c>
      <c r="S2493" s="1">
        <v>3574</v>
      </c>
      <c r="T2493">
        <v>13.1</v>
      </c>
      <c r="U2493" s="2">
        <v>0</v>
      </c>
      <c r="V2493" s="3">
        <v>0.51</v>
      </c>
      <c r="W2493" s="3">
        <v>0.49</v>
      </c>
      <c r="X2493" t="s">
        <v>2797</v>
      </c>
      <c r="Y2493" t="b">
        <v>0</v>
      </c>
    </row>
    <row r="2494" spans="1:25" x14ac:dyDescent="0.25">
      <c r="A2494" t="s">
        <v>2064</v>
      </c>
      <c r="B2494" t="s">
        <v>2798</v>
      </c>
      <c r="C2494" t="s">
        <v>2066</v>
      </c>
      <c r="D2494">
        <v>1000712</v>
      </c>
      <c r="E2494" t="s">
        <v>2066</v>
      </c>
      <c r="F2494">
        <v>0</v>
      </c>
      <c r="G2494" t="s">
        <v>2066</v>
      </c>
      <c r="H2494">
        <v>0</v>
      </c>
      <c r="I2494" t="s">
        <v>2066</v>
      </c>
      <c r="J2494">
        <v>0</v>
      </c>
      <c r="K2494" t="s">
        <v>2066</v>
      </c>
      <c r="L2494">
        <v>0</v>
      </c>
      <c r="M2494" t="s">
        <v>2066</v>
      </c>
      <c r="N2494">
        <v>0</v>
      </c>
      <c r="O2494" t="s">
        <v>24</v>
      </c>
      <c r="P2494">
        <v>0</v>
      </c>
      <c r="Q2494">
        <v>624423</v>
      </c>
      <c r="R2494" t="s">
        <v>156</v>
      </c>
      <c r="S2494" s="1">
        <v>3229</v>
      </c>
      <c r="T2494">
        <v>8.5</v>
      </c>
      <c r="U2494" s="2">
        <v>0.1</v>
      </c>
      <c r="V2494" s="3">
        <v>0.31</v>
      </c>
      <c r="W2494" s="3">
        <v>0.69</v>
      </c>
      <c r="X2494" t="s">
        <v>2798</v>
      </c>
      <c r="Y2494" t="b">
        <v>1</v>
      </c>
    </row>
    <row r="2495" spans="1:25" x14ac:dyDescent="0.25">
      <c r="A2495" t="s">
        <v>2064</v>
      </c>
      <c r="B2495" t="s">
        <v>2799</v>
      </c>
      <c r="C2495" t="s">
        <v>2066</v>
      </c>
      <c r="D2495">
        <v>1000713</v>
      </c>
      <c r="E2495" t="s">
        <v>2066</v>
      </c>
      <c r="F2495">
        <v>0</v>
      </c>
      <c r="G2495" t="s">
        <v>2066</v>
      </c>
      <c r="H2495">
        <v>0</v>
      </c>
      <c r="I2495" t="s">
        <v>2066</v>
      </c>
      <c r="J2495">
        <v>0</v>
      </c>
      <c r="K2495" t="s">
        <v>2066</v>
      </c>
      <c r="L2495">
        <v>0</v>
      </c>
      <c r="M2495" t="s">
        <v>2066</v>
      </c>
      <c r="N2495">
        <v>0</v>
      </c>
      <c r="O2495" t="s">
        <v>24</v>
      </c>
      <c r="P2495">
        <v>0</v>
      </c>
      <c r="Q2495">
        <v>688681</v>
      </c>
      <c r="R2495" t="s">
        <v>727</v>
      </c>
      <c r="S2495" s="1">
        <v>16687</v>
      </c>
      <c r="T2495">
        <v>23.9</v>
      </c>
      <c r="U2495" s="2">
        <v>0</v>
      </c>
      <c r="V2495" s="3">
        <v>0.67</v>
      </c>
      <c r="W2495" s="3">
        <v>0.33</v>
      </c>
      <c r="X2495" t="s">
        <v>2799</v>
      </c>
      <c r="Y2495" t="b">
        <v>0</v>
      </c>
    </row>
    <row r="2496" spans="1:25" x14ac:dyDescent="0.25">
      <c r="A2496" t="s">
        <v>2064</v>
      </c>
      <c r="B2496" t="s">
        <v>2800</v>
      </c>
      <c r="C2496" t="s">
        <v>2066</v>
      </c>
      <c r="D2496">
        <v>1000714</v>
      </c>
      <c r="E2496" t="s">
        <v>2066</v>
      </c>
      <c r="F2496">
        <v>0</v>
      </c>
      <c r="G2496" t="s">
        <v>2066</v>
      </c>
      <c r="H2496">
        <v>0</v>
      </c>
      <c r="I2496" t="s">
        <v>2066</v>
      </c>
      <c r="J2496">
        <v>0</v>
      </c>
      <c r="K2496" t="s">
        <v>2066</v>
      </c>
      <c r="L2496">
        <v>0</v>
      </c>
      <c r="M2496" t="s">
        <v>2066</v>
      </c>
      <c r="N2496">
        <v>0</v>
      </c>
      <c r="O2496" t="s">
        <v>24</v>
      </c>
      <c r="P2496">
        <v>0</v>
      </c>
      <c r="Q2496">
        <v>692923</v>
      </c>
      <c r="R2496" t="s">
        <v>1961</v>
      </c>
      <c r="S2496" s="1">
        <v>14191</v>
      </c>
      <c r="T2496">
        <v>12.6</v>
      </c>
      <c r="U2496" s="2">
        <v>0.03</v>
      </c>
      <c r="V2496" s="3">
        <v>0.5</v>
      </c>
      <c r="W2496" s="3">
        <v>0.5</v>
      </c>
      <c r="X2496" t="s">
        <v>2800</v>
      </c>
      <c r="Y2496" t="b">
        <v>0</v>
      </c>
    </row>
    <row r="2497" spans="1:25" x14ac:dyDescent="0.25">
      <c r="A2497" t="s">
        <v>2064</v>
      </c>
      <c r="B2497" t="s">
        <v>2801</v>
      </c>
      <c r="C2497" t="s">
        <v>2066</v>
      </c>
      <c r="D2497">
        <v>1000715</v>
      </c>
      <c r="E2497" t="s">
        <v>2066</v>
      </c>
      <c r="F2497">
        <v>0</v>
      </c>
      <c r="G2497" t="s">
        <v>2066</v>
      </c>
      <c r="H2497">
        <v>0</v>
      </c>
      <c r="I2497" t="s">
        <v>2066</v>
      </c>
      <c r="J2497">
        <v>0</v>
      </c>
      <c r="K2497" t="s">
        <v>2066</v>
      </c>
      <c r="L2497">
        <v>0</v>
      </c>
      <c r="M2497" t="s">
        <v>2066</v>
      </c>
      <c r="N2497">
        <v>0</v>
      </c>
      <c r="O2497" t="s">
        <v>24</v>
      </c>
      <c r="P2497">
        <v>0</v>
      </c>
      <c r="Q2497">
        <v>625866</v>
      </c>
      <c r="R2497" t="s">
        <v>1258</v>
      </c>
      <c r="S2497" s="1">
        <v>3425</v>
      </c>
      <c r="T2497">
        <v>12.8</v>
      </c>
      <c r="U2497" s="2">
        <v>0.24</v>
      </c>
      <c r="V2497" s="3">
        <v>0.51</v>
      </c>
      <c r="W2497" s="3">
        <v>0.49</v>
      </c>
      <c r="X2497" t="s">
        <v>2801</v>
      </c>
      <c r="Y2497" t="b">
        <v>0</v>
      </c>
    </row>
    <row r="2498" spans="1:25" x14ac:dyDescent="0.25">
      <c r="A2498" t="s">
        <v>2064</v>
      </c>
      <c r="B2498" t="s">
        <v>2802</v>
      </c>
      <c r="C2498" t="s">
        <v>2066</v>
      </c>
      <c r="D2498">
        <v>1000716</v>
      </c>
      <c r="E2498" t="s">
        <v>2066</v>
      </c>
      <c r="F2498">
        <v>0</v>
      </c>
      <c r="G2498" t="s">
        <v>2066</v>
      </c>
      <c r="H2498">
        <v>0</v>
      </c>
      <c r="I2498" t="s">
        <v>2066</v>
      </c>
      <c r="J2498">
        <v>0</v>
      </c>
      <c r="K2498" t="s">
        <v>2066</v>
      </c>
      <c r="L2498">
        <v>0</v>
      </c>
      <c r="M2498" t="s">
        <v>2066</v>
      </c>
      <c r="N2498">
        <v>0</v>
      </c>
      <c r="O2498" t="s">
        <v>24</v>
      </c>
      <c r="P2498">
        <v>0</v>
      </c>
      <c r="Q2498">
        <v>706609</v>
      </c>
      <c r="R2498" t="s">
        <v>971</v>
      </c>
      <c r="S2498" s="1">
        <v>17661</v>
      </c>
      <c r="T2498">
        <v>47</v>
      </c>
      <c r="U2498" s="2">
        <v>0</v>
      </c>
      <c r="V2498" s="3">
        <v>0.56999999999999995</v>
      </c>
      <c r="W2498" s="3">
        <v>0.43</v>
      </c>
      <c r="X2498" t="s">
        <v>2802</v>
      </c>
      <c r="Y2498" t="b">
        <v>0</v>
      </c>
    </row>
    <row r="2499" spans="1:25" x14ac:dyDescent="0.25">
      <c r="A2499" t="s">
        <v>2064</v>
      </c>
      <c r="B2499" t="s">
        <v>2803</v>
      </c>
      <c r="C2499" t="s">
        <v>2066</v>
      </c>
      <c r="D2499">
        <v>1000717</v>
      </c>
      <c r="E2499" t="s">
        <v>2066</v>
      </c>
      <c r="F2499">
        <v>0</v>
      </c>
      <c r="G2499" t="s">
        <v>2066</v>
      </c>
      <c r="H2499">
        <v>0</v>
      </c>
      <c r="I2499" t="s">
        <v>2066</v>
      </c>
      <c r="J2499">
        <v>0</v>
      </c>
      <c r="K2499" t="s">
        <v>2066</v>
      </c>
      <c r="L2499">
        <v>0</v>
      </c>
      <c r="M2499" t="s">
        <v>2066</v>
      </c>
      <c r="N2499">
        <v>0</v>
      </c>
      <c r="O2499" t="s">
        <v>24</v>
      </c>
      <c r="P2499">
        <v>0</v>
      </c>
      <c r="Q2499">
        <v>587868</v>
      </c>
      <c r="R2499" t="s">
        <v>156</v>
      </c>
      <c r="S2499" s="1">
        <v>10691</v>
      </c>
      <c r="T2499">
        <v>18.2</v>
      </c>
      <c r="U2499" s="2">
        <v>0.17</v>
      </c>
      <c r="V2499" s="3">
        <v>0.56000000000000005</v>
      </c>
      <c r="W2499" s="3">
        <v>0.44</v>
      </c>
      <c r="X2499" t="s">
        <v>2803</v>
      </c>
      <c r="Y2499" t="b">
        <v>1</v>
      </c>
    </row>
    <row r="2500" spans="1:25" x14ac:dyDescent="0.25">
      <c r="A2500" t="s">
        <v>2064</v>
      </c>
      <c r="B2500" t="s">
        <v>2804</v>
      </c>
      <c r="C2500" t="s">
        <v>2066</v>
      </c>
      <c r="D2500">
        <v>1000718</v>
      </c>
      <c r="E2500" t="s">
        <v>2066</v>
      </c>
      <c r="F2500">
        <v>0</v>
      </c>
      <c r="G2500" t="s">
        <v>2066</v>
      </c>
      <c r="H2500">
        <v>0</v>
      </c>
      <c r="I2500" t="s">
        <v>2066</v>
      </c>
      <c r="J2500">
        <v>0</v>
      </c>
      <c r="K2500" t="s">
        <v>2066</v>
      </c>
      <c r="L2500">
        <v>0</v>
      </c>
      <c r="M2500" t="s">
        <v>2066</v>
      </c>
      <c r="N2500">
        <v>0</v>
      </c>
      <c r="O2500" t="s">
        <v>24</v>
      </c>
      <c r="P2500">
        <v>0</v>
      </c>
      <c r="Q2500">
        <v>709556</v>
      </c>
      <c r="R2500" t="s">
        <v>156</v>
      </c>
      <c r="S2500" s="1">
        <v>6412</v>
      </c>
      <c r="T2500">
        <v>16.600000000000001</v>
      </c>
      <c r="U2500" s="2">
        <v>0.08</v>
      </c>
      <c r="V2500" s="3">
        <v>0.33</v>
      </c>
      <c r="W2500" s="3">
        <v>0.67</v>
      </c>
      <c r="X2500" t="s">
        <v>2804</v>
      </c>
      <c r="Y2500" t="b">
        <v>1</v>
      </c>
    </row>
    <row r="2501" spans="1:25" x14ac:dyDescent="0.25">
      <c r="A2501" t="s">
        <v>2064</v>
      </c>
      <c r="B2501" t="s">
        <v>2805</v>
      </c>
      <c r="C2501" t="s">
        <v>2066</v>
      </c>
      <c r="D2501">
        <v>1000719</v>
      </c>
      <c r="E2501" t="s">
        <v>2066</v>
      </c>
      <c r="F2501">
        <v>0</v>
      </c>
      <c r="G2501" t="s">
        <v>2066</v>
      </c>
      <c r="H2501">
        <v>0</v>
      </c>
      <c r="I2501" t="s">
        <v>2066</v>
      </c>
      <c r="J2501">
        <v>0</v>
      </c>
      <c r="K2501" t="s">
        <v>2066</v>
      </c>
      <c r="L2501">
        <v>0</v>
      </c>
      <c r="M2501" t="s">
        <v>2066</v>
      </c>
      <c r="N2501">
        <v>0</v>
      </c>
      <c r="O2501" t="s">
        <v>24</v>
      </c>
      <c r="P2501">
        <v>0</v>
      </c>
      <c r="Q2501">
        <v>639056</v>
      </c>
      <c r="R2501" t="s">
        <v>319</v>
      </c>
      <c r="S2501" s="1">
        <v>10052</v>
      </c>
      <c r="T2501">
        <v>19.7</v>
      </c>
      <c r="U2501" s="2">
        <v>0</v>
      </c>
      <c r="V2501" s="3">
        <v>0.63</v>
      </c>
      <c r="W2501" s="3">
        <v>0.37</v>
      </c>
      <c r="X2501" t="s">
        <v>2805</v>
      </c>
      <c r="Y2501" t="b">
        <v>0</v>
      </c>
    </row>
    <row r="2502" spans="1:25" x14ac:dyDescent="0.25">
      <c r="A2502" t="s">
        <v>2064</v>
      </c>
      <c r="B2502" t="s">
        <v>2806</v>
      </c>
      <c r="C2502" t="s">
        <v>2066</v>
      </c>
      <c r="D2502">
        <v>1000720</v>
      </c>
      <c r="E2502" t="s">
        <v>2066</v>
      </c>
      <c r="F2502">
        <v>0</v>
      </c>
      <c r="G2502" t="s">
        <v>2066</v>
      </c>
      <c r="H2502">
        <v>0</v>
      </c>
      <c r="I2502" t="s">
        <v>2066</v>
      </c>
      <c r="J2502">
        <v>0</v>
      </c>
      <c r="K2502" t="s">
        <v>2066</v>
      </c>
      <c r="L2502">
        <v>0</v>
      </c>
      <c r="M2502" t="s">
        <v>2066</v>
      </c>
      <c r="N2502">
        <v>0</v>
      </c>
      <c r="O2502" t="s">
        <v>24</v>
      </c>
      <c r="P2502">
        <v>0</v>
      </c>
      <c r="Q2502">
        <v>699651</v>
      </c>
      <c r="R2502" t="s">
        <v>319</v>
      </c>
      <c r="S2502" s="1">
        <v>5055</v>
      </c>
      <c r="T2502">
        <v>10.6</v>
      </c>
      <c r="U2502" s="2">
        <v>0</v>
      </c>
      <c r="V2502" s="3">
        <v>0.65</v>
      </c>
      <c r="W2502" s="3">
        <v>0.35</v>
      </c>
      <c r="X2502" t="s">
        <v>2806</v>
      </c>
      <c r="Y2502" t="b">
        <v>0</v>
      </c>
    </row>
    <row r="2503" spans="1:25" x14ac:dyDescent="0.25">
      <c r="A2503" t="s">
        <v>2064</v>
      </c>
      <c r="B2503" t="s">
        <v>2807</v>
      </c>
      <c r="C2503" t="s">
        <v>2066</v>
      </c>
      <c r="D2503">
        <v>1000721</v>
      </c>
      <c r="E2503" t="s">
        <v>2066</v>
      </c>
      <c r="F2503">
        <v>0</v>
      </c>
      <c r="G2503" t="s">
        <v>2066</v>
      </c>
      <c r="H2503">
        <v>0</v>
      </c>
      <c r="I2503" t="s">
        <v>2066</v>
      </c>
      <c r="J2503">
        <v>0</v>
      </c>
      <c r="K2503" t="s">
        <v>2066</v>
      </c>
      <c r="L2503">
        <v>0</v>
      </c>
      <c r="M2503" t="s">
        <v>2066</v>
      </c>
      <c r="N2503">
        <v>0</v>
      </c>
      <c r="O2503" t="s">
        <v>24</v>
      </c>
      <c r="P2503">
        <v>0</v>
      </c>
      <c r="Q2503">
        <v>623886</v>
      </c>
      <c r="R2503" t="s">
        <v>918</v>
      </c>
      <c r="S2503" s="1">
        <v>4759</v>
      </c>
      <c r="T2503">
        <v>21.9</v>
      </c>
      <c r="U2503" s="2">
        <v>0.01</v>
      </c>
      <c r="V2503" s="3">
        <v>0.28000000000000003</v>
      </c>
      <c r="W2503" s="3">
        <v>0.72</v>
      </c>
      <c r="X2503" t="s">
        <v>2807</v>
      </c>
      <c r="Y2503" t="b">
        <v>0</v>
      </c>
    </row>
    <row r="2504" spans="1:25" x14ac:dyDescent="0.25">
      <c r="A2504" t="s">
        <v>2064</v>
      </c>
      <c r="B2504" t="s">
        <v>2808</v>
      </c>
      <c r="C2504" t="s">
        <v>2066</v>
      </c>
      <c r="D2504">
        <v>1000722</v>
      </c>
      <c r="E2504" t="s">
        <v>2066</v>
      </c>
      <c r="F2504">
        <v>0</v>
      </c>
      <c r="G2504" t="s">
        <v>2066</v>
      </c>
      <c r="H2504">
        <v>0</v>
      </c>
      <c r="I2504" t="s">
        <v>2066</v>
      </c>
      <c r="J2504">
        <v>0</v>
      </c>
      <c r="K2504" t="s">
        <v>2066</v>
      </c>
      <c r="L2504">
        <v>0</v>
      </c>
      <c r="M2504" t="s">
        <v>2066</v>
      </c>
      <c r="N2504">
        <v>0</v>
      </c>
      <c r="O2504" t="s">
        <v>24</v>
      </c>
      <c r="P2504">
        <v>0</v>
      </c>
      <c r="Q2504">
        <v>721997</v>
      </c>
      <c r="R2504" t="s">
        <v>1271</v>
      </c>
      <c r="S2504" s="1">
        <v>2628</v>
      </c>
      <c r="T2504">
        <v>22.9</v>
      </c>
      <c r="U2504" s="2">
        <v>0.11</v>
      </c>
      <c r="V2504" s="3" t="s">
        <v>2857</v>
      </c>
      <c r="W2504" s="3" t="s">
        <v>2857</v>
      </c>
      <c r="X2504" t="s">
        <v>2808</v>
      </c>
      <c r="Y2504" t="b">
        <v>0</v>
      </c>
    </row>
    <row r="2505" spans="1:25" x14ac:dyDescent="0.25">
      <c r="A2505" t="s">
        <v>2064</v>
      </c>
      <c r="B2505" t="s">
        <v>2809</v>
      </c>
      <c r="C2505" t="s">
        <v>2066</v>
      </c>
      <c r="D2505">
        <v>1000723</v>
      </c>
      <c r="E2505" t="s">
        <v>2066</v>
      </c>
      <c r="F2505">
        <v>0</v>
      </c>
      <c r="G2505" t="s">
        <v>2066</v>
      </c>
      <c r="H2505">
        <v>0</v>
      </c>
      <c r="I2505" t="s">
        <v>2066</v>
      </c>
      <c r="J2505">
        <v>0</v>
      </c>
      <c r="K2505" t="s">
        <v>2066</v>
      </c>
      <c r="L2505">
        <v>0</v>
      </c>
      <c r="M2505" t="s">
        <v>2066</v>
      </c>
      <c r="N2505">
        <v>0</v>
      </c>
      <c r="O2505" t="s">
        <v>24</v>
      </c>
      <c r="P2505">
        <v>0</v>
      </c>
      <c r="Q2505">
        <v>624420</v>
      </c>
      <c r="R2505" t="s">
        <v>156</v>
      </c>
      <c r="S2505" s="1">
        <v>3831</v>
      </c>
      <c r="T2505">
        <v>8.6999999999999993</v>
      </c>
      <c r="U2505" s="2">
        <v>0.08</v>
      </c>
      <c r="V2505" s="3">
        <v>0.52</v>
      </c>
      <c r="W2505" s="3">
        <v>0.48</v>
      </c>
      <c r="X2505" t="s">
        <v>2809</v>
      </c>
      <c r="Y2505" t="b">
        <v>1</v>
      </c>
    </row>
    <row r="2506" spans="1:25" x14ac:dyDescent="0.25">
      <c r="A2506" t="s">
        <v>2064</v>
      </c>
      <c r="B2506" t="s">
        <v>2810</v>
      </c>
      <c r="C2506" t="s">
        <v>2066</v>
      </c>
      <c r="D2506">
        <v>1000724</v>
      </c>
      <c r="E2506" t="s">
        <v>2066</v>
      </c>
      <c r="F2506">
        <v>0</v>
      </c>
      <c r="G2506" t="s">
        <v>2066</v>
      </c>
      <c r="H2506">
        <v>0</v>
      </c>
      <c r="I2506" t="s">
        <v>2066</v>
      </c>
      <c r="J2506">
        <v>0</v>
      </c>
      <c r="K2506" t="s">
        <v>2066</v>
      </c>
      <c r="L2506">
        <v>0</v>
      </c>
      <c r="M2506" t="s">
        <v>2066</v>
      </c>
      <c r="N2506">
        <v>0</v>
      </c>
      <c r="O2506" t="s">
        <v>24</v>
      </c>
      <c r="P2506">
        <v>0</v>
      </c>
      <c r="Q2506">
        <v>702776</v>
      </c>
      <c r="R2506" t="s">
        <v>156</v>
      </c>
      <c r="S2506" s="1">
        <v>7720</v>
      </c>
      <c r="T2506">
        <v>14.2</v>
      </c>
      <c r="U2506" s="2">
        <v>0.1</v>
      </c>
      <c r="V2506" s="3">
        <v>0.78</v>
      </c>
      <c r="W2506" s="3">
        <v>0.22</v>
      </c>
      <c r="X2506" t="s">
        <v>2810</v>
      </c>
      <c r="Y2506" t="b">
        <v>1</v>
      </c>
    </row>
    <row r="2507" spans="1:25" x14ac:dyDescent="0.25">
      <c r="A2507" t="s">
        <v>2064</v>
      </c>
      <c r="B2507" t="s">
        <v>2811</v>
      </c>
      <c r="C2507" t="s">
        <v>2066</v>
      </c>
      <c r="D2507">
        <v>1000725</v>
      </c>
      <c r="E2507" t="s">
        <v>2066</v>
      </c>
      <c r="F2507">
        <v>0</v>
      </c>
      <c r="G2507" t="s">
        <v>2066</v>
      </c>
      <c r="H2507">
        <v>0</v>
      </c>
      <c r="I2507" t="s">
        <v>2066</v>
      </c>
      <c r="J2507">
        <v>0</v>
      </c>
      <c r="K2507" t="s">
        <v>2066</v>
      </c>
      <c r="L2507">
        <v>0</v>
      </c>
      <c r="M2507" t="s">
        <v>2066</v>
      </c>
      <c r="N2507">
        <v>0</v>
      </c>
      <c r="O2507" t="s">
        <v>24</v>
      </c>
      <c r="P2507">
        <v>0</v>
      </c>
      <c r="Q2507">
        <v>670503</v>
      </c>
      <c r="R2507" t="s">
        <v>2109</v>
      </c>
      <c r="S2507" s="1">
        <v>25783</v>
      </c>
      <c r="T2507">
        <v>20.3</v>
      </c>
      <c r="U2507" s="2">
        <v>0.04</v>
      </c>
      <c r="V2507" s="3">
        <v>0.57999999999999996</v>
      </c>
      <c r="W2507" s="3">
        <v>0.42</v>
      </c>
      <c r="X2507" t="s">
        <v>2811</v>
      </c>
      <c r="Y2507" t="b">
        <v>0</v>
      </c>
    </row>
    <row r="2508" spans="1:25" x14ac:dyDescent="0.25">
      <c r="A2508" t="s">
        <v>2064</v>
      </c>
      <c r="B2508" t="s">
        <v>2812</v>
      </c>
      <c r="C2508" t="s">
        <v>2066</v>
      </c>
      <c r="D2508">
        <v>1000726</v>
      </c>
      <c r="E2508" t="s">
        <v>2066</v>
      </c>
      <c r="F2508">
        <v>0</v>
      </c>
      <c r="G2508" t="s">
        <v>2066</v>
      </c>
      <c r="H2508">
        <v>0</v>
      </c>
      <c r="I2508" t="s">
        <v>2066</v>
      </c>
      <c r="J2508">
        <v>0</v>
      </c>
      <c r="K2508" t="s">
        <v>2066</v>
      </c>
      <c r="L2508">
        <v>0</v>
      </c>
      <c r="M2508" t="s">
        <v>2066</v>
      </c>
      <c r="N2508">
        <v>0</v>
      </c>
      <c r="O2508" t="s">
        <v>24</v>
      </c>
      <c r="P2508">
        <v>0</v>
      </c>
      <c r="Q2508">
        <v>694345</v>
      </c>
      <c r="R2508" t="s">
        <v>1072</v>
      </c>
      <c r="S2508" s="1">
        <v>8309</v>
      </c>
      <c r="T2508">
        <v>21.9</v>
      </c>
      <c r="U2508" s="2">
        <v>0</v>
      </c>
      <c r="V2508" s="3">
        <v>0.56999999999999995</v>
      </c>
      <c r="W2508" s="3">
        <v>0.43</v>
      </c>
      <c r="X2508" t="s">
        <v>2812</v>
      </c>
      <c r="Y2508" t="b">
        <v>0</v>
      </c>
    </row>
    <row r="2509" spans="1:25" x14ac:dyDescent="0.25">
      <c r="A2509" t="s">
        <v>2064</v>
      </c>
      <c r="B2509" t="s">
        <v>2813</v>
      </c>
      <c r="C2509" t="s">
        <v>2066</v>
      </c>
      <c r="D2509">
        <v>1000727</v>
      </c>
      <c r="E2509" t="s">
        <v>2066</v>
      </c>
      <c r="F2509">
        <v>0</v>
      </c>
      <c r="G2509" t="s">
        <v>2066</v>
      </c>
      <c r="H2509">
        <v>0</v>
      </c>
      <c r="I2509" t="s">
        <v>2066</v>
      </c>
      <c r="J2509">
        <v>0</v>
      </c>
      <c r="K2509" t="s">
        <v>2066</v>
      </c>
      <c r="L2509">
        <v>0</v>
      </c>
      <c r="M2509" t="s">
        <v>2066</v>
      </c>
      <c r="N2509">
        <v>0</v>
      </c>
      <c r="O2509" t="s">
        <v>24</v>
      </c>
      <c r="P2509">
        <v>0</v>
      </c>
      <c r="Q2509">
        <v>697825</v>
      </c>
      <c r="R2509" t="s">
        <v>1258</v>
      </c>
      <c r="S2509" s="1">
        <v>8302</v>
      </c>
      <c r="T2509">
        <v>18.7</v>
      </c>
      <c r="U2509" s="2">
        <v>0.01</v>
      </c>
      <c r="V2509" s="3">
        <v>0.48</v>
      </c>
      <c r="W2509" s="3">
        <v>0.52</v>
      </c>
      <c r="X2509" t="s">
        <v>2813</v>
      </c>
      <c r="Y2509" t="b">
        <v>0</v>
      </c>
    </row>
    <row r="2510" spans="1:25" x14ac:dyDescent="0.25">
      <c r="A2510" t="s">
        <v>2064</v>
      </c>
      <c r="B2510" t="s">
        <v>2814</v>
      </c>
      <c r="C2510" t="s">
        <v>2066</v>
      </c>
      <c r="D2510">
        <v>1000728</v>
      </c>
      <c r="E2510" t="s">
        <v>2066</v>
      </c>
      <c r="F2510">
        <v>0</v>
      </c>
      <c r="G2510" t="s">
        <v>2066</v>
      </c>
      <c r="H2510">
        <v>0</v>
      </c>
      <c r="I2510" t="s">
        <v>2066</v>
      </c>
      <c r="J2510">
        <v>0</v>
      </c>
      <c r="K2510" t="s">
        <v>2066</v>
      </c>
      <c r="L2510">
        <v>0</v>
      </c>
      <c r="M2510" t="s">
        <v>2066</v>
      </c>
      <c r="N2510">
        <v>0</v>
      </c>
      <c r="O2510" t="s">
        <v>24</v>
      </c>
      <c r="P2510">
        <v>6</v>
      </c>
      <c r="Q2510">
        <v>670434</v>
      </c>
      <c r="R2510" t="s">
        <v>2109</v>
      </c>
      <c r="S2510" s="1">
        <v>18241</v>
      </c>
      <c r="T2510">
        <v>13.2</v>
      </c>
      <c r="U2510" s="2">
        <v>0.02</v>
      </c>
      <c r="V2510" s="3">
        <v>0.56000000000000005</v>
      </c>
      <c r="W2510" s="3">
        <v>0.44</v>
      </c>
      <c r="X2510" t="s">
        <v>2814</v>
      </c>
      <c r="Y2510" t="b">
        <v>0</v>
      </c>
    </row>
    <row r="2511" spans="1:25" x14ac:dyDescent="0.25">
      <c r="A2511" t="s">
        <v>2064</v>
      </c>
      <c r="B2511" t="s">
        <v>2815</v>
      </c>
      <c r="C2511" t="s">
        <v>2066</v>
      </c>
      <c r="D2511">
        <v>1000729</v>
      </c>
      <c r="E2511" t="s">
        <v>2066</v>
      </c>
      <c r="F2511">
        <v>0</v>
      </c>
      <c r="G2511" t="s">
        <v>2066</v>
      </c>
      <c r="H2511">
        <v>0</v>
      </c>
      <c r="I2511" t="s">
        <v>2066</v>
      </c>
      <c r="J2511">
        <v>0</v>
      </c>
      <c r="K2511" t="s">
        <v>2066</v>
      </c>
      <c r="L2511">
        <v>0</v>
      </c>
      <c r="M2511" t="s">
        <v>2066</v>
      </c>
      <c r="N2511">
        <v>0</v>
      </c>
      <c r="O2511" t="s">
        <v>24</v>
      </c>
      <c r="P2511">
        <v>0</v>
      </c>
      <c r="Q2511">
        <v>675456</v>
      </c>
      <c r="R2511" t="s">
        <v>2109</v>
      </c>
      <c r="S2511" s="1">
        <v>19466</v>
      </c>
      <c r="T2511">
        <v>20.6</v>
      </c>
      <c r="U2511" s="2">
        <v>0</v>
      </c>
      <c r="V2511" s="3">
        <v>0.71</v>
      </c>
      <c r="W2511" s="3">
        <v>0.28999999999999998</v>
      </c>
      <c r="X2511" t="s">
        <v>2815</v>
      </c>
      <c r="Y2511" t="b">
        <v>0</v>
      </c>
    </row>
    <row r="2512" spans="1:25" x14ac:dyDescent="0.25">
      <c r="A2512" t="s">
        <v>2064</v>
      </c>
      <c r="B2512" t="s">
        <v>2816</v>
      </c>
      <c r="C2512" t="s">
        <v>2066</v>
      </c>
      <c r="D2512">
        <v>1000730</v>
      </c>
      <c r="E2512" t="s">
        <v>2066</v>
      </c>
      <c r="F2512">
        <v>0</v>
      </c>
      <c r="G2512" t="s">
        <v>2066</v>
      </c>
      <c r="H2512">
        <v>0</v>
      </c>
      <c r="I2512" t="s">
        <v>2066</v>
      </c>
      <c r="J2512">
        <v>0</v>
      </c>
      <c r="K2512" t="s">
        <v>2066</v>
      </c>
      <c r="L2512">
        <v>0</v>
      </c>
      <c r="M2512" t="s">
        <v>2066</v>
      </c>
      <c r="N2512">
        <v>0</v>
      </c>
      <c r="O2512" t="s">
        <v>24</v>
      </c>
      <c r="P2512">
        <v>0</v>
      </c>
      <c r="Q2512">
        <v>718461</v>
      </c>
      <c r="R2512" t="s">
        <v>2109</v>
      </c>
      <c r="S2512" s="1">
        <v>13799</v>
      </c>
      <c r="T2512">
        <v>29.7</v>
      </c>
      <c r="U2512" s="2">
        <v>0</v>
      </c>
      <c r="V2512" s="3">
        <v>0.23</v>
      </c>
      <c r="W2512" s="3">
        <v>0.77</v>
      </c>
      <c r="X2512" t="s">
        <v>2816</v>
      </c>
      <c r="Y2512" t="b">
        <v>0</v>
      </c>
    </row>
    <row r="2513" spans="1:25" x14ac:dyDescent="0.25">
      <c r="A2513" t="s">
        <v>2064</v>
      </c>
      <c r="B2513" t="s">
        <v>2817</v>
      </c>
      <c r="C2513" t="s">
        <v>2066</v>
      </c>
      <c r="D2513">
        <v>1000731</v>
      </c>
      <c r="E2513" t="s">
        <v>2066</v>
      </c>
      <c r="F2513">
        <v>0</v>
      </c>
      <c r="G2513" t="s">
        <v>2066</v>
      </c>
      <c r="H2513">
        <v>0</v>
      </c>
      <c r="I2513" t="s">
        <v>2066</v>
      </c>
      <c r="J2513">
        <v>0</v>
      </c>
      <c r="K2513" t="s">
        <v>2066</v>
      </c>
      <c r="L2513">
        <v>0</v>
      </c>
      <c r="M2513" t="s">
        <v>2066</v>
      </c>
      <c r="N2513">
        <v>0</v>
      </c>
      <c r="O2513" t="s">
        <v>24</v>
      </c>
      <c r="P2513">
        <v>0</v>
      </c>
      <c r="Q2513">
        <v>700349</v>
      </c>
      <c r="R2513" t="s">
        <v>922</v>
      </c>
      <c r="S2513" s="1">
        <v>5618</v>
      </c>
      <c r="T2513">
        <v>22</v>
      </c>
      <c r="U2513" s="2">
        <v>0.01</v>
      </c>
      <c r="V2513" s="3">
        <v>0.49</v>
      </c>
      <c r="W2513" s="3">
        <v>0.51</v>
      </c>
      <c r="X2513" t="s">
        <v>2817</v>
      </c>
      <c r="Y2513" t="b">
        <v>0</v>
      </c>
    </row>
    <row r="2514" spans="1:25" x14ac:dyDescent="0.25">
      <c r="A2514" t="s">
        <v>2064</v>
      </c>
      <c r="B2514" t="s">
        <v>2818</v>
      </c>
      <c r="C2514" t="s">
        <v>2066</v>
      </c>
      <c r="D2514">
        <v>1000732</v>
      </c>
      <c r="E2514" t="s">
        <v>2066</v>
      </c>
      <c r="F2514">
        <v>0</v>
      </c>
      <c r="G2514" t="s">
        <v>2066</v>
      </c>
      <c r="H2514">
        <v>0</v>
      </c>
      <c r="I2514" t="s">
        <v>2066</v>
      </c>
      <c r="J2514">
        <v>0</v>
      </c>
      <c r="K2514" t="s">
        <v>2066</v>
      </c>
      <c r="L2514">
        <v>0</v>
      </c>
      <c r="M2514" t="s">
        <v>2066</v>
      </c>
      <c r="N2514">
        <v>0</v>
      </c>
      <c r="O2514" t="s">
        <v>24</v>
      </c>
      <c r="P2514">
        <v>0</v>
      </c>
      <c r="Q2514">
        <v>624570</v>
      </c>
      <c r="R2514" t="s">
        <v>319</v>
      </c>
      <c r="S2514" s="1">
        <v>9308</v>
      </c>
      <c r="T2514">
        <v>16.399999999999999</v>
      </c>
      <c r="U2514" s="2">
        <v>0.01</v>
      </c>
      <c r="V2514" s="3">
        <v>0.65</v>
      </c>
      <c r="W2514" s="3">
        <v>0.35</v>
      </c>
      <c r="X2514" t="s">
        <v>2818</v>
      </c>
      <c r="Y2514" t="b">
        <v>0</v>
      </c>
    </row>
    <row r="2515" spans="1:25" x14ac:dyDescent="0.25">
      <c r="A2515" t="s">
        <v>2064</v>
      </c>
      <c r="B2515" t="s">
        <v>2819</v>
      </c>
      <c r="C2515" t="s">
        <v>2066</v>
      </c>
      <c r="D2515">
        <v>1000733</v>
      </c>
      <c r="E2515" t="s">
        <v>2066</v>
      </c>
      <c r="F2515">
        <v>0</v>
      </c>
      <c r="G2515" t="s">
        <v>2066</v>
      </c>
      <c r="H2515">
        <v>0</v>
      </c>
      <c r="I2515" t="s">
        <v>2066</v>
      </c>
      <c r="J2515">
        <v>0</v>
      </c>
      <c r="K2515" t="s">
        <v>2066</v>
      </c>
      <c r="L2515">
        <v>0</v>
      </c>
      <c r="M2515" t="s">
        <v>2066</v>
      </c>
      <c r="N2515">
        <v>0</v>
      </c>
      <c r="O2515" t="s">
        <v>24</v>
      </c>
      <c r="P2515">
        <v>0</v>
      </c>
      <c r="Q2515">
        <v>720303</v>
      </c>
      <c r="R2515" t="s">
        <v>918</v>
      </c>
      <c r="S2515" s="1">
        <v>2876</v>
      </c>
      <c r="T2515">
        <v>19.7</v>
      </c>
      <c r="U2515" s="2">
        <v>0</v>
      </c>
      <c r="V2515" s="3">
        <v>0.39</v>
      </c>
      <c r="W2515" s="3">
        <v>0.61</v>
      </c>
      <c r="X2515" t="s">
        <v>2819</v>
      </c>
      <c r="Y2515" t="b">
        <v>0</v>
      </c>
    </row>
    <row r="2516" spans="1:25" x14ac:dyDescent="0.25">
      <c r="A2516" t="s">
        <v>2064</v>
      </c>
      <c r="B2516" t="s">
        <v>2820</v>
      </c>
      <c r="C2516" t="s">
        <v>2066</v>
      </c>
      <c r="D2516">
        <v>1000734</v>
      </c>
      <c r="E2516" t="s">
        <v>2066</v>
      </c>
      <c r="F2516">
        <v>0</v>
      </c>
      <c r="G2516" t="s">
        <v>2066</v>
      </c>
      <c r="H2516">
        <v>0</v>
      </c>
      <c r="I2516" t="s">
        <v>2066</v>
      </c>
      <c r="J2516">
        <v>0</v>
      </c>
      <c r="K2516" t="s">
        <v>2066</v>
      </c>
      <c r="L2516">
        <v>0</v>
      </c>
      <c r="M2516" t="s">
        <v>2066</v>
      </c>
      <c r="N2516">
        <v>0</v>
      </c>
      <c r="O2516" t="s">
        <v>24</v>
      </c>
      <c r="P2516">
        <v>0</v>
      </c>
      <c r="Q2516">
        <v>623103</v>
      </c>
      <c r="R2516" t="s">
        <v>1472</v>
      </c>
      <c r="S2516">
        <v>429</v>
      </c>
      <c r="T2516">
        <v>13</v>
      </c>
      <c r="U2516" s="2">
        <v>0.35</v>
      </c>
      <c r="V2516" s="3">
        <v>0.43</v>
      </c>
      <c r="W2516" s="3">
        <v>0.56999999999999995</v>
      </c>
      <c r="X2516" t="s">
        <v>2820</v>
      </c>
      <c r="Y2516" t="b">
        <v>0</v>
      </c>
    </row>
    <row r="2517" spans="1:25" x14ac:dyDescent="0.25">
      <c r="A2517" t="s">
        <v>2064</v>
      </c>
      <c r="B2517" t="s">
        <v>2821</v>
      </c>
      <c r="C2517" t="s">
        <v>2066</v>
      </c>
      <c r="D2517">
        <v>1000735</v>
      </c>
      <c r="E2517" t="s">
        <v>2066</v>
      </c>
      <c r="F2517">
        <v>0</v>
      </c>
      <c r="G2517" t="s">
        <v>2066</v>
      </c>
      <c r="H2517">
        <v>0</v>
      </c>
      <c r="I2517" t="s">
        <v>2066</v>
      </c>
      <c r="J2517">
        <v>0</v>
      </c>
      <c r="K2517" t="s">
        <v>2066</v>
      </c>
      <c r="L2517">
        <v>0</v>
      </c>
      <c r="M2517" t="s">
        <v>2066</v>
      </c>
      <c r="N2517">
        <v>0</v>
      </c>
      <c r="O2517" t="s">
        <v>24</v>
      </c>
      <c r="P2517">
        <v>0</v>
      </c>
      <c r="Q2517">
        <v>722202</v>
      </c>
      <c r="R2517" t="s">
        <v>572</v>
      </c>
      <c r="S2517" s="1">
        <v>12268</v>
      </c>
      <c r="T2517">
        <v>15.3</v>
      </c>
      <c r="U2517" s="2">
        <v>0</v>
      </c>
      <c r="V2517" s="3">
        <v>0.73</v>
      </c>
      <c r="W2517" s="3">
        <v>0.27</v>
      </c>
      <c r="X2517" t="s">
        <v>2821</v>
      </c>
      <c r="Y2517" t="b">
        <v>0</v>
      </c>
    </row>
    <row r="2518" spans="1:25" x14ac:dyDescent="0.25">
      <c r="A2518" t="s">
        <v>2064</v>
      </c>
      <c r="B2518" t="s">
        <v>2822</v>
      </c>
      <c r="C2518" t="s">
        <v>2066</v>
      </c>
      <c r="D2518">
        <v>1000736</v>
      </c>
      <c r="E2518" t="s">
        <v>2066</v>
      </c>
      <c r="F2518">
        <v>0</v>
      </c>
      <c r="G2518" t="s">
        <v>2066</v>
      </c>
      <c r="H2518">
        <v>0</v>
      </c>
      <c r="I2518" t="s">
        <v>2066</v>
      </c>
      <c r="J2518">
        <v>0</v>
      </c>
      <c r="K2518" t="s">
        <v>2066</v>
      </c>
      <c r="L2518">
        <v>0</v>
      </c>
      <c r="M2518" t="s">
        <v>2066</v>
      </c>
      <c r="N2518">
        <v>0</v>
      </c>
      <c r="O2518" t="s">
        <v>24</v>
      </c>
      <c r="P2518">
        <v>0</v>
      </c>
      <c r="Q2518">
        <v>720775</v>
      </c>
      <c r="R2518" t="s">
        <v>942</v>
      </c>
      <c r="S2518" s="1">
        <v>4626</v>
      </c>
      <c r="T2518">
        <v>15.9</v>
      </c>
      <c r="U2518" s="2">
        <v>0.03</v>
      </c>
      <c r="V2518" s="3">
        <v>0.55000000000000004</v>
      </c>
      <c r="W2518" s="3">
        <v>0.45</v>
      </c>
      <c r="X2518" t="s">
        <v>2822</v>
      </c>
      <c r="Y2518" t="b">
        <v>0</v>
      </c>
    </row>
    <row r="2519" spans="1:25" x14ac:dyDescent="0.25">
      <c r="A2519" t="s">
        <v>2064</v>
      </c>
      <c r="B2519" t="s">
        <v>2823</v>
      </c>
      <c r="C2519" t="s">
        <v>2066</v>
      </c>
      <c r="D2519">
        <v>1000737</v>
      </c>
      <c r="E2519" t="s">
        <v>2066</v>
      </c>
      <c r="F2519">
        <v>0</v>
      </c>
      <c r="G2519" t="s">
        <v>2066</v>
      </c>
      <c r="H2519">
        <v>0</v>
      </c>
      <c r="I2519" t="s">
        <v>2066</v>
      </c>
      <c r="J2519">
        <v>0</v>
      </c>
      <c r="K2519" t="s">
        <v>2066</v>
      </c>
      <c r="L2519">
        <v>0</v>
      </c>
      <c r="M2519" t="s">
        <v>2066</v>
      </c>
      <c r="N2519">
        <v>0</v>
      </c>
      <c r="O2519" t="s">
        <v>24</v>
      </c>
      <c r="P2519">
        <v>0</v>
      </c>
      <c r="Q2519">
        <v>719806</v>
      </c>
      <c r="R2519" t="s">
        <v>1135</v>
      </c>
      <c r="S2519" s="1">
        <v>2001</v>
      </c>
      <c r="T2519">
        <v>9</v>
      </c>
      <c r="U2519" s="2">
        <v>0.44</v>
      </c>
      <c r="V2519" s="3">
        <v>0.85</v>
      </c>
      <c r="W2519" s="3">
        <v>0.15</v>
      </c>
      <c r="X2519" t="s">
        <v>2823</v>
      </c>
      <c r="Y2519" t="b">
        <v>0</v>
      </c>
    </row>
    <row r="2520" spans="1:25" x14ac:dyDescent="0.25">
      <c r="A2520" t="s">
        <v>2064</v>
      </c>
      <c r="B2520" t="s">
        <v>2824</v>
      </c>
      <c r="C2520" t="s">
        <v>2066</v>
      </c>
      <c r="D2520">
        <v>1000738</v>
      </c>
      <c r="E2520" t="s">
        <v>2066</v>
      </c>
      <c r="F2520">
        <v>0</v>
      </c>
      <c r="G2520" t="s">
        <v>2066</v>
      </c>
      <c r="H2520">
        <v>0</v>
      </c>
      <c r="I2520" t="s">
        <v>2066</v>
      </c>
      <c r="J2520">
        <v>0</v>
      </c>
      <c r="K2520" t="s">
        <v>2066</v>
      </c>
      <c r="L2520">
        <v>0</v>
      </c>
      <c r="M2520" t="s">
        <v>2066</v>
      </c>
      <c r="N2520">
        <v>0</v>
      </c>
      <c r="O2520" t="s">
        <v>24</v>
      </c>
      <c r="P2520">
        <v>0</v>
      </c>
      <c r="Q2520">
        <v>636737</v>
      </c>
      <c r="R2520" t="s">
        <v>319</v>
      </c>
      <c r="S2520" s="1">
        <v>4915</v>
      </c>
      <c r="T2520">
        <v>18.5</v>
      </c>
      <c r="U2520" s="2">
        <v>0.01</v>
      </c>
      <c r="V2520" s="3">
        <v>0.59</v>
      </c>
      <c r="W2520" s="3">
        <v>0.41</v>
      </c>
      <c r="X2520" t="s">
        <v>2824</v>
      </c>
      <c r="Y2520" t="b">
        <v>0</v>
      </c>
    </row>
    <row r="2521" spans="1:25" x14ac:dyDescent="0.25">
      <c r="A2521" t="s">
        <v>2064</v>
      </c>
      <c r="B2521" t="s">
        <v>2825</v>
      </c>
      <c r="C2521" t="s">
        <v>2066</v>
      </c>
      <c r="D2521">
        <v>1000739</v>
      </c>
      <c r="E2521" t="s">
        <v>2066</v>
      </c>
      <c r="F2521">
        <v>0</v>
      </c>
      <c r="G2521" t="s">
        <v>2066</v>
      </c>
      <c r="H2521">
        <v>0</v>
      </c>
      <c r="I2521" t="s">
        <v>2066</v>
      </c>
      <c r="J2521">
        <v>0</v>
      </c>
      <c r="K2521" t="s">
        <v>2066</v>
      </c>
      <c r="L2521">
        <v>0</v>
      </c>
      <c r="M2521" t="s">
        <v>2066</v>
      </c>
      <c r="N2521">
        <v>0</v>
      </c>
      <c r="O2521" t="s">
        <v>24</v>
      </c>
      <c r="P2521">
        <v>0</v>
      </c>
      <c r="Q2521">
        <v>722631</v>
      </c>
      <c r="R2521" t="s">
        <v>296</v>
      </c>
      <c r="S2521" s="1">
        <v>13195</v>
      </c>
      <c r="T2521">
        <v>9.5</v>
      </c>
      <c r="U2521" s="2">
        <v>0</v>
      </c>
      <c r="V2521" s="3">
        <v>0.41</v>
      </c>
      <c r="W2521" s="3">
        <v>0.59</v>
      </c>
      <c r="X2521" t="s">
        <v>2825</v>
      </c>
      <c r="Y2521" t="b">
        <v>0</v>
      </c>
    </row>
    <row r="2522" spans="1:25" x14ac:dyDescent="0.25">
      <c r="A2522" t="s">
        <v>2064</v>
      </c>
      <c r="B2522" t="s">
        <v>2826</v>
      </c>
      <c r="C2522" t="s">
        <v>2066</v>
      </c>
      <c r="D2522">
        <v>1000740</v>
      </c>
      <c r="E2522" t="s">
        <v>2066</v>
      </c>
      <c r="F2522">
        <v>0</v>
      </c>
      <c r="G2522" t="s">
        <v>2066</v>
      </c>
      <c r="H2522">
        <v>0</v>
      </c>
      <c r="I2522" t="s">
        <v>2066</v>
      </c>
      <c r="J2522">
        <v>0</v>
      </c>
      <c r="K2522" t="s">
        <v>2066</v>
      </c>
      <c r="L2522">
        <v>0</v>
      </c>
      <c r="M2522" t="s">
        <v>2066</v>
      </c>
      <c r="N2522">
        <v>0</v>
      </c>
      <c r="O2522" t="s">
        <v>24</v>
      </c>
      <c r="P2522">
        <v>0</v>
      </c>
      <c r="Q2522">
        <v>706268</v>
      </c>
      <c r="R2522" t="s">
        <v>1111</v>
      </c>
      <c r="S2522" s="1">
        <v>7946</v>
      </c>
      <c r="T2522">
        <v>16.600000000000001</v>
      </c>
      <c r="U2522" s="2">
        <v>0</v>
      </c>
      <c r="V2522" s="3">
        <v>0.61</v>
      </c>
      <c r="W2522" s="3">
        <v>0.39</v>
      </c>
      <c r="X2522" t="s">
        <v>2826</v>
      </c>
      <c r="Y2522" t="b">
        <v>0</v>
      </c>
    </row>
    <row r="2523" spans="1:25" x14ac:dyDescent="0.25">
      <c r="A2523" t="s">
        <v>2064</v>
      </c>
      <c r="B2523" t="s">
        <v>2827</v>
      </c>
      <c r="C2523" t="s">
        <v>2066</v>
      </c>
      <c r="D2523">
        <v>1000741</v>
      </c>
      <c r="E2523" t="s">
        <v>2066</v>
      </c>
      <c r="F2523">
        <v>0</v>
      </c>
      <c r="G2523" t="s">
        <v>2066</v>
      </c>
      <c r="H2523">
        <v>0</v>
      </c>
      <c r="I2523" t="s">
        <v>2066</v>
      </c>
      <c r="J2523">
        <v>0</v>
      </c>
      <c r="K2523" t="s">
        <v>2066</v>
      </c>
      <c r="L2523">
        <v>0</v>
      </c>
      <c r="M2523" t="s">
        <v>2066</v>
      </c>
      <c r="N2523">
        <v>0</v>
      </c>
      <c r="O2523" t="s">
        <v>24</v>
      </c>
      <c r="P2523">
        <v>0</v>
      </c>
      <c r="Q2523">
        <v>699310</v>
      </c>
      <c r="R2523" t="s">
        <v>296</v>
      </c>
      <c r="S2523" s="1">
        <v>3578</v>
      </c>
      <c r="T2523">
        <v>19.7</v>
      </c>
      <c r="U2523" s="2">
        <v>0</v>
      </c>
      <c r="V2523" s="3">
        <v>0.51</v>
      </c>
      <c r="W2523" s="3">
        <v>0.49</v>
      </c>
      <c r="X2523" t="s">
        <v>2827</v>
      </c>
      <c r="Y2523" t="b">
        <v>0</v>
      </c>
    </row>
    <row r="2524" spans="1:25" x14ac:dyDescent="0.25">
      <c r="A2524" t="s">
        <v>2064</v>
      </c>
      <c r="B2524" t="s">
        <v>2828</v>
      </c>
      <c r="C2524" t="s">
        <v>2066</v>
      </c>
      <c r="D2524">
        <v>1000742</v>
      </c>
      <c r="E2524" t="s">
        <v>2066</v>
      </c>
      <c r="F2524">
        <v>0</v>
      </c>
      <c r="G2524" t="s">
        <v>2066</v>
      </c>
      <c r="H2524">
        <v>0</v>
      </c>
      <c r="I2524" t="s">
        <v>2066</v>
      </c>
      <c r="J2524">
        <v>0</v>
      </c>
      <c r="K2524" t="s">
        <v>2066</v>
      </c>
      <c r="L2524">
        <v>0</v>
      </c>
      <c r="M2524" t="s">
        <v>2066</v>
      </c>
      <c r="N2524">
        <v>0</v>
      </c>
      <c r="O2524" t="s">
        <v>24</v>
      </c>
      <c r="P2524">
        <v>0</v>
      </c>
      <c r="Q2524">
        <v>707293</v>
      </c>
      <c r="R2524" t="s">
        <v>156</v>
      </c>
      <c r="S2524" s="1">
        <v>6524</v>
      </c>
      <c r="T2524">
        <v>5.9</v>
      </c>
      <c r="U2524" s="2">
        <v>0.32</v>
      </c>
      <c r="V2524" s="3">
        <v>0.66</v>
      </c>
      <c r="W2524" s="3">
        <v>0.34</v>
      </c>
      <c r="X2524" t="s">
        <v>2828</v>
      </c>
      <c r="Y2524" t="b">
        <v>1</v>
      </c>
    </row>
    <row r="2525" spans="1:25" x14ac:dyDescent="0.25">
      <c r="A2525" t="s">
        <v>2064</v>
      </c>
      <c r="B2525" t="s">
        <v>2829</v>
      </c>
      <c r="C2525" t="s">
        <v>2066</v>
      </c>
      <c r="D2525">
        <v>1000743</v>
      </c>
      <c r="E2525" t="s">
        <v>2066</v>
      </c>
      <c r="F2525">
        <v>0</v>
      </c>
      <c r="G2525" t="s">
        <v>2066</v>
      </c>
      <c r="H2525">
        <v>0</v>
      </c>
      <c r="I2525" t="s">
        <v>2066</v>
      </c>
      <c r="J2525">
        <v>0</v>
      </c>
      <c r="K2525" t="s">
        <v>2066</v>
      </c>
      <c r="L2525">
        <v>0</v>
      </c>
      <c r="M2525" t="s">
        <v>2066</v>
      </c>
      <c r="N2525">
        <v>0</v>
      </c>
      <c r="O2525" t="s">
        <v>24</v>
      </c>
      <c r="P2525">
        <v>0</v>
      </c>
      <c r="Q2525">
        <v>613437</v>
      </c>
      <c r="R2525" t="s">
        <v>25</v>
      </c>
      <c r="S2525" s="1">
        <v>11305</v>
      </c>
      <c r="T2525">
        <v>23.6</v>
      </c>
      <c r="U2525" s="2">
        <v>0.32</v>
      </c>
      <c r="V2525" s="3">
        <v>0.57999999999999996</v>
      </c>
      <c r="W2525" s="3">
        <v>0.42</v>
      </c>
      <c r="X2525" t="s">
        <v>2829</v>
      </c>
      <c r="Y2525" t="b">
        <v>0</v>
      </c>
    </row>
    <row r="2526" spans="1:25" x14ac:dyDescent="0.25">
      <c r="A2526" t="s">
        <v>2064</v>
      </c>
      <c r="B2526" t="s">
        <v>2830</v>
      </c>
      <c r="C2526" t="s">
        <v>2066</v>
      </c>
      <c r="D2526">
        <v>1000744</v>
      </c>
      <c r="E2526" t="s">
        <v>2066</v>
      </c>
      <c r="F2526">
        <v>0</v>
      </c>
      <c r="G2526" t="s">
        <v>2066</v>
      </c>
      <c r="H2526">
        <v>0</v>
      </c>
      <c r="I2526" t="s">
        <v>2066</v>
      </c>
      <c r="J2526">
        <v>0</v>
      </c>
      <c r="K2526" t="s">
        <v>2066</v>
      </c>
      <c r="L2526">
        <v>0</v>
      </c>
      <c r="M2526" t="s">
        <v>2066</v>
      </c>
      <c r="N2526">
        <v>0</v>
      </c>
      <c r="O2526" t="s">
        <v>24</v>
      </c>
      <c r="P2526">
        <v>0</v>
      </c>
      <c r="Q2526">
        <v>688837</v>
      </c>
      <c r="R2526" t="s">
        <v>1072</v>
      </c>
      <c r="S2526" s="1">
        <v>3214</v>
      </c>
      <c r="T2526">
        <v>16.7</v>
      </c>
      <c r="U2526" s="2">
        <v>0</v>
      </c>
      <c r="V2526" s="3">
        <v>0.38</v>
      </c>
      <c r="W2526" s="3">
        <v>0.62</v>
      </c>
      <c r="X2526" t="s">
        <v>2830</v>
      </c>
      <c r="Y2526" t="b">
        <v>0</v>
      </c>
    </row>
    <row r="2527" spans="1:25" x14ac:dyDescent="0.25">
      <c r="A2527" t="s">
        <v>2064</v>
      </c>
      <c r="B2527" t="s">
        <v>2831</v>
      </c>
      <c r="C2527" t="s">
        <v>2066</v>
      </c>
      <c r="D2527">
        <v>1000745</v>
      </c>
      <c r="E2527" t="s">
        <v>2066</v>
      </c>
      <c r="F2527">
        <v>0</v>
      </c>
      <c r="G2527" t="s">
        <v>2066</v>
      </c>
      <c r="H2527">
        <v>0</v>
      </c>
      <c r="I2527" t="s">
        <v>2066</v>
      </c>
      <c r="J2527">
        <v>0</v>
      </c>
      <c r="K2527" t="s">
        <v>2066</v>
      </c>
      <c r="L2527">
        <v>0</v>
      </c>
      <c r="M2527" t="s">
        <v>2066</v>
      </c>
      <c r="N2527">
        <v>0</v>
      </c>
      <c r="O2527" t="s">
        <v>24</v>
      </c>
      <c r="P2527">
        <v>0</v>
      </c>
      <c r="Q2527">
        <v>716711</v>
      </c>
      <c r="R2527" t="s">
        <v>1072</v>
      </c>
      <c r="S2527" s="1">
        <v>19300</v>
      </c>
      <c r="T2527">
        <v>20.7</v>
      </c>
      <c r="U2527" s="2">
        <v>0</v>
      </c>
      <c r="V2527" s="3">
        <v>0.43</v>
      </c>
      <c r="W2527" s="3">
        <v>0.56999999999999995</v>
      </c>
      <c r="X2527" t="s">
        <v>2831</v>
      </c>
      <c r="Y2527" t="b">
        <v>0</v>
      </c>
    </row>
    <row r="2528" spans="1:25" x14ac:dyDescent="0.25">
      <c r="A2528" t="s">
        <v>2064</v>
      </c>
      <c r="B2528" t="s">
        <v>2832</v>
      </c>
      <c r="C2528" t="s">
        <v>2066</v>
      </c>
      <c r="D2528">
        <v>1000747</v>
      </c>
      <c r="E2528" t="s">
        <v>2066</v>
      </c>
      <c r="F2528">
        <v>0</v>
      </c>
      <c r="G2528" t="s">
        <v>2066</v>
      </c>
      <c r="H2528">
        <v>0</v>
      </c>
      <c r="I2528" t="s">
        <v>2066</v>
      </c>
      <c r="J2528">
        <v>0</v>
      </c>
      <c r="K2528" t="s">
        <v>2066</v>
      </c>
      <c r="L2528">
        <v>0</v>
      </c>
      <c r="M2528" t="s">
        <v>2066</v>
      </c>
      <c r="N2528">
        <v>0</v>
      </c>
      <c r="O2528" t="s">
        <v>24</v>
      </c>
      <c r="P2528">
        <v>0</v>
      </c>
      <c r="Q2528">
        <v>631983</v>
      </c>
      <c r="R2528" t="s">
        <v>1685</v>
      </c>
      <c r="S2528" s="1">
        <v>3282</v>
      </c>
      <c r="T2528">
        <v>10.1</v>
      </c>
      <c r="U2528" s="2">
        <v>0.06</v>
      </c>
      <c r="V2528" s="3">
        <v>0.61</v>
      </c>
      <c r="W2528" s="3">
        <v>0.39</v>
      </c>
      <c r="X2528" t="s">
        <v>2832</v>
      </c>
      <c r="Y2528" t="b">
        <v>0</v>
      </c>
    </row>
    <row r="2529" spans="1:25" x14ac:dyDescent="0.25">
      <c r="A2529" t="s">
        <v>2064</v>
      </c>
      <c r="B2529" t="s">
        <v>2833</v>
      </c>
      <c r="C2529" t="s">
        <v>2066</v>
      </c>
      <c r="D2529">
        <v>1000748</v>
      </c>
      <c r="E2529" t="s">
        <v>2066</v>
      </c>
      <c r="F2529">
        <v>0</v>
      </c>
      <c r="G2529" t="s">
        <v>2066</v>
      </c>
      <c r="H2529">
        <v>0</v>
      </c>
      <c r="I2529" t="s">
        <v>2066</v>
      </c>
      <c r="J2529">
        <v>0</v>
      </c>
      <c r="K2529" t="s">
        <v>2066</v>
      </c>
      <c r="L2529">
        <v>0</v>
      </c>
      <c r="M2529" t="s">
        <v>2066</v>
      </c>
      <c r="N2529">
        <v>0</v>
      </c>
      <c r="O2529" t="s">
        <v>24</v>
      </c>
      <c r="P2529">
        <v>0</v>
      </c>
      <c r="Q2529">
        <v>658916</v>
      </c>
      <c r="R2529" t="s">
        <v>572</v>
      </c>
      <c r="S2529" s="1">
        <v>11845</v>
      </c>
      <c r="T2529">
        <v>21</v>
      </c>
      <c r="U2529" s="2">
        <v>0.03</v>
      </c>
      <c r="V2529" s="3">
        <v>0.37</v>
      </c>
      <c r="W2529" s="3">
        <v>0.63</v>
      </c>
      <c r="X2529" t="s">
        <v>2833</v>
      </c>
      <c r="Y2529" t="b">
        <v>0</v>
      </c>
    </row>
    <row r="2530" spans="1:25" x14ac:dyDescent="0.25">
      <c r="A2530" t="s">
        <v>2064</v>
      </c>
      <c r="B2530" t="s">
        <v>2834</v>
      </c>
      <c r="C2530" t="s">
        <v>2066</v>
      </c>
      <c r="D2530">
        <v>1000750</v>
      </c>
      <c r="E2530" t="s">
        <v>2066</v>
      </c>
      <c r="F2530">
        <v>0</v>
      </c>
      <c r="G2530" t="s">
        <v>2066</v>
      </c>
      <c r="H2530">
        <v>0</v>
      </c>
      <c r="I2530" t="s">
        <v>2066</v>
      </c>
      <c r="J2530">
        <v>0</v>
      </c>
      <c r="K2530" t="s">
        <v>2066</v>
      </c>
      <c r="L2530">
        <v>0</v>
      </c>
      <c r="M2530" t="s">
        <v>2066</v>
      </c>
      <c r="N2530">
        <v>0</v>
      </c>
      <c r="O2530" t="s">
        <v>24</v>
      </c>
      <c r="P2530">
        <v>0</v>
      </c>
      <c r="Q2530">
        <v>131468</v>
      </c>
      <c r="R2530" t="s">
        <v>68</v>
      </c>
      <c r="S2530" s="1">
        <v>1880</v>
      </c>
      <c r="T2530">
        <v>31.3</v>
      </c>
      <c r="U2530" s="2">
        <v>0.32</v>
      </c>
      <c r="V2530" s="3">
        <v>0.32</v>
      </c>
      <c r="W2530" s="3">
        <v>0.68</v>
      </c>
      <c r="X2530" t="s">
        <v>2834</v>
      </c>
      <c r="Y2530" t="b">
        <v>0</v>
      </c>
    </row>
    <row r="2531" spans="1:25" x14ac:dyDescent="0.25">
      <c r="A2531" t="s">
        <v>2064</v>
      </c>
      <c r="B2531" t="s">
        <v>2835</v>
      </c>
      <c r="C2531" t="s">
        <v>2066</v>
      </c>
      <c r="D2531">
        <v>1000751</v>
      </c>
      <c r="E2531" t="s">
        <v>2066</v>
      </c>
      <c r="F2531">
        <v>0</v>
      </c>
      <c r="G2531" t="s">
        <v>2066</v>
      </c>
      <c r="H2531">
        <v>0</v>
      </c>
      <c r="I2531" t="s">
        <v>2066</v>
      </c>
      <c r="J2531">
        <v>0</v>
      </c>
      <c r="K2531" t="s">
        <v>2066</v>
      </c>
      <c r="L2531">
        <v>0</v>
      </c>
      <c r="M2531" t="s">
        <v>2066</v>
      </c>
      <c r="N2531">
        <v>0</v>
      </c>
      <c r="O2531" t="s">
        <v>24</v>
      </c>
      <c r="P2531">
        <v>0</v>
      </c>
      <c r="Q2531">
        <v>700307</v>
      </c>
      <c r="R2531" t="s">
        <v>565</v>
      </c>
      <c r="S2531" s="1">
        <v>2627</v>
      </c>
      <c r="T2531">
        <v>26.5</v>
      </c>
      <c r="U2531" s="2">
        <v>0.01</v>
      </c>
      <c r="V2531" s="3">
        <v>1</v>
      </c>
      <c r="W2531" s="3">
        <v>0</v>
      </c>
      <c r="X2531" t="s">
        <v>2835</v>
      </c>
      <c r="Y2531" t="b">
        <v>0</v>
      </c>
    </row>
    <row r="2532" spans="1:25" x14ac:dyDescent="0.25">
      <c r="A2532" t="s">
        <v>2064</v>
      </c>
      <c r="B2532" t="s">
        <v>2836</v>
      </c>
      <c r="C2532" t="s">
        <v>2066</v>
      </c>
      <c r="D2532">
        <v>1000752</v>
      </c>
      <c r="E2532" t="s">
        <v>2066</v>
      </c>
      <c r="F2532">
        <v>0</v>
      </c>
      <c r="G2532" t="s">
        <v>2066</v>
      </c>
      <c r="H2532">
        <v>0</v>
      </c>
      <c r="I2532" t="s">
        <v>2066</v>
      </c>
      <c r="J2532">
        <v>0</v>
      </c>
      <c r="K2532" t="s">
        <v>2066</v>
      </c>
      <c r="L2532">
        <v>0</v>
      </c>
      <c r="M2532" t="s">
        <v>2066</v>
      </c>
      <c r="N2532">
        <v>0</v>
      </c>
      <c r="O2532" t="s">
        <v>24</v>
      </c>
      <c r="P2532">
        <v>0</v>
      </c>
      <c r="Q2532">
        <v>684949</v>
      </c>
      <c r="R2532" t="s">
        <v>565</v>
      </c>
      <c r="S2532" s="1">
        <v>7072</v>
      </c>
      <c r="T2532">
        <v>38</v>
      </c>
      <c r="U2532" s="2">
        <v>0</v>
      </c>
      <c r="V2532" s="3">
        <v>1</v>
      </c>
      <c r="W2532" s="3">
        <v>0</v>
      </c>
      <c r="X2532" t="s">
        <v>2836</v>
      </c>
      <c r="Y2532" t="b">
        <v>0</v>
      </c>
    </row>
    <row r="2533" spans="1:25" x14ac:dyDescent="0.25">
      <c r="A2533" t="s">
        <v>2064</v>
      </c>
      <c r="B2533" t="s">
        <v>2837</v>
      </c>
      <c r="C2533" t="s">
        <v>2066</v>
      </c>
      <c r="D2533">
        <v>1000753</v>
      </c>
      <c r="E2533" t="s">
        <v>2066</v>
      </c>
      <c r="F2533">
        <v>0</v>
      </c>
      <c r="G2533" t="s">
        <v>2066</v>
      </c>
      <c r="H2533">
        <v>0</v>
      </c>
      <c r="I2533" t="s">
        <v>2066</v>
      </c>
      <c r="J2533">
        <v>0</v>
      </c>
      <c r="K2533" t="s">
        <v>2066</v>
      </c>
      <c r="L2533">
        <v>0</v>
      </c>
      <c r="M2533" t="s">
        <v>2066</v>
      </c>
      <c r="N2533">
        <v>0</v>
      </c>
      <c r="O2533" t="s">
        <v>24</v>
      </c>
      <c r="P2533">
        <v>0</v>
      </c>
      <c r="Q2533">
        <v>131471</v>
      </c>
      <c r="R2533" t="s">
        <v>25</v>
      </c>
      <c r="S2533" s="1">
        <v>7485</v>
      </c>
      <c r="T2533">
        <v>17.2</v>
      </c>
      <c r="U2533" s="2">
        <v>0.14000000000000001</v>
      </c>
      <c r="V2533" s="3">
        <v>0.7</v>
      </c>
      <c r="W2533" s="3">
        <v>0.3</v>
      </c>
      <c r="X2533" t="s">
        <v>2837</v>
      </c>
      <c r="Y2533" t="b">
        <v>0</v>
      </c>
    </row>
    <row r="2534" spans="1:25" x14ac:dyDescent="0.25">
      <c r="A2534" t="s">
        <v>2064</v>
      </c>
      <c r="B2534" t="s">
        <v>2838</v>
      </c>
      <c r="C2534" t="s">
        <v>2066</v>
      </c>
      <c r="D2534">
        <v>1000754</v>
      </c>
      <c r="E2534" t="s">
        <v>2066</v>
      </c>
      <c r="F2534">
        <v>0</v>
      </c>
      <c r="G2534" t="s">
        <v>2066</v>
      </c>
      <c r="H2534">
        <v>0</v>
      </c>
      <c r="I2534" t="s">
        <v>2066</v>
      </c>
      <c r="J2534">
        <v>0</v>
      </c>
      <c r="K2534" t="s">
        <v>2066</v>
      </c>
      <c r="L2534">
        <v>0</v>
      </c>
      <c r="M2534" t="s">
        <v>2066</v>
      </c>
      <c r="N2534">
        <v>0</v>
      </c>
      <c r="O2534" t="s">
        <v>24</v>
      </c>
      <c r="P2534">
        <v>0</v>
      </c>
      <c r="Q2534">
        <v>623766</v>
      </c>
      <c r="R2534" t="s">
        <v>918</v>
      </c>
      <c r="S2534" s="1">
        <v>5200</v>
      </c>
      <c r="T2534">
        <v>20.8</v>
      </c>
      <c r="U2534" s="2">
        <v>0</v>
      </c>
      <c r="V2534" s="3">
        <v>0.22</v>
      </c>
      <c r="W2534" s="3">
        <v>0.78</v>
      </c>
      <c r="X2534" t="s">
        <v>2838</v>
      </c>
      <c r="Y2534" t="b">
        <v>0</v>
      </c>
    </row>
    <row r="2535" spans="1:25" x14ac:dyDescent="0.25">
      <c r="A2535" t="s">
        <v>2064</v>
      </c>
      <c r="B2535" t="s">
        <v>2839</v>
      </c>
      <c r="C2535" t="s">
        <v>2066</v>
      </c>
      <c r="D2535">
        <v>1000755</v>
      </c>
      <c r="E2535" t="s">
        <v>2066</v>
      </c>
      <c r="F2535">
        <v>0</v>
      </c>
      <c r="G2535" t="s">
        <v>2066</v>
      </c>
      <c r="H2535">
        <v>0</v>
      </c>
      <c r="I2535" t="s">
        <v>2066</v>
      </c>
      <c r="J2535">
        <v>0</v>
      </c>
      <c r="K2535" t="s">
        <v>2066</v>
      </c>
      <c r="L2535">
        <v>0</v>
      </c>
      <c r="M2535" t="s">
        <v>2066</v>
      </c>
      <c r="N2535">
        <v>0</v>
      </c>
      <c r="O2535" t="s">
        <v>24</v>
      </c>
      <c r="P2535">
        <v>0</v>
      </c>
      <c r="Q2535">
        <v>719046</v>
      </c>
      <c r="R2535" t="s">
        <v>783</v>
      </c>
      <c r="S2535" s="1">
        <v>8207</v>
      </c>
      <c r="T2535">
        <v>27.2</v>
      </c>
      <c r="U2535" s="2">
        <v>0.08</v>
      </c>
      <c r="V2535" s="3">
        <v>0.64</v>
      </c>
      <c r="W2535" s="3">
        <v>0.36</v>
      </c>
      <c r="X2535" t="s">
        <v>2839</v>
      </c>
      <c r="Y2535" t="b">
        <v>0</v>
      </c>
    </row>
    <row r="2536" spans="1:25" x14ac:dyDescent="0.25">
      <c r="A2536" t="s">
        <v>2064</v>
      </c>
      <c r="B2536" t="s">
        <v>2840</v>
      </c>
      <c r="C2536" t="s">
        <v>2066</v>
      </c>
      <c r="D2536">
        <v>1000756</v>
      </c>
      <c r="E2536" t="s">
        <v>2066</v>
      </c>
      <c r="F2536">
        <v>0</v>
      </c>
      <c r="G2536" t="s">
        <v>2066</v>
      </c>
      <c r="H2536">
        <v>0</v>
      </c>
      <c r="I2536" t="s">
        <v>2066</v>
      </c>
      <c r="J2536">
        <v>0</v>
      </c>
      <c r="K2536" t="s">
        <v>2066</v>
      </c>
      <c r="L2536">
        <v>0</v>
      </c>
      <c r="M2536" t="s">
        <v>2066</v>
      </c>
      <c r="N2536">
        <v>0</v>
      </c>
      <c r="O2536" t="s">
        <v>24</v>
      </c>
      <c r="P2536">
        <v>0</v>
      </c>
      <c r="Q2536">
        <v>131652</v>
      </c>
      <c r="R2536" t="s">
        <v>25</v>
      </c>
      <c r="S2536" s="1">
        <v>4335</v>
      </c>
      <c r="T2536">
        <v>25.5</v>
      </c>
      <c r="U2536" s="2">
        <v>0.19</v>
      </c>
      <c r="V2536" s="3">
        <v>0.59</v>
      </c>
      <c r="W2536" s="3">
        <v>0.41</v>
      </c>
      <c r="X2536" t="s">
        <v>2840</v>
      </c>
      <c r="Y2536" t="b">
        <v>0</v>
      </c>
    </row>
    <row r="2537" spans="1:25" x14ac:dyDescent="0.25">
      <c r="A2537" t="s">
        <v>2064</v>
      </c>
      <c r="B2537" t="s">
        <v>2841</v>
      </c>
      <c r="C2537" t="s">
        <v>2066</v>
      </c>
      <c r="D2537">
        <v>1000757</v>
      </c>
      <c r="E2537" t="s">
        <v>2066</v>
      </c>
      <c r="F2537">
        <v>0</v>
      </c>
      <c r="G2537" t="s">
        <v>2066</v>
      </c>
      <c r="H2537">
        <v>0</v>
      </c>
      <c r="I2537" t="s">
        <v>2066</v>
      </c>
      <c r="J2537">
        <v>0</v>
      </c>
      <c r="K2537" t="s">
        <v>2066</v>
      </c>
      <c r="L2537">
        <v>0</v>
      </c>
      <c r="M2537" t="s">
        <v>2066</v>
      </c>
      <c r="N2537">
        <v>0</v>
      </c>
      <c r="O2537" t="s">
        <v>24</v>
      </c>
      <c r="P2537">
        <v>0</v>
      </c>
      <c r="Q2537">
        <v>131594</v>
      </c>
      <c r="R2537" t="s">
        <v>25</v>
      </c>
      <c r="S2537">
        <v>675</v>
      </c>
      <c r="T2537">
        <v>7.5</v>
      </c>
      <c r="U2537" s="2">
        <v>0.09</v>
      </c>
      <c r="V2537" s="3">
        <v>0.82</v>
      </c>
      <c r="W2537" s="3">
        <v>0.18</v>
      </c>
      <c r="X2537" t="s">
        <v>2841</v>
      </c>
      <c r="Y2537" t="b">
        <v>0</v>
      </c>
    </row>
    <row r="2538" spans="1:25" x14ac:dyDescent="0.25">
      <c r="A2538" t="s">
        <v>2064</v>
      </c>
      <c r="B2538" t="s">
        <v>2842</v>
      </c>
      <c r="C2538" t="s">
        <v>2066</v>
      </c>
      <c r="D2538">
        <v>1000758</v>
      </c>
      <c r="E2538" t="s">
        <v>2066</v>
      </c>
      <c r="F2538">
        <v>0</v>
      </c>
      <c r="G2538" t="s">
        <v>2066</v>
      </c>
      <c r="H2538">
        <v>0</v>
      </c>
      <c r="I2538" t="s">
        <v>2066</v>
      </c>
      <c r="J2538">
        <v>0</v>
      </c>
      <c r="K2538" t="s">
        <v>2066</v>
      </c>
      <c r="L2538">
        <v>0</v>
      </c>
      <c r="M2538" t="s">
        <v>2066</v>
      </c>
      <c r="N2538">
        <v>0</v>
      </c>
      <c r="O2538" t="s">
        <v>24</v>
      </c>
      <c r="P2538">
        <v>0</v>
      </c>
      <c r="Q2538">
        <v>685048</v>
      </c>
      <c r="R2538" t="s">
        <v>777</v>
      </c>
      <c r="S2538" s="1">
        <v>4682</v>
      </c>
      <c r="T2538">
        <v>6.4</v>
      </c>
      <c r="U2538" s="2">
        <v>0.49</v>
      </c>
      <c r="V2538" s="3">
        <v>0.53</v>
      </c>
      <c r="W2538" s="3">
        <v>0.47</v>
      </c>
      <c r="X2538" t="s">
        <v>2842</v>
      </c>
      <c r="Y2538" t="b">
        <v>0</v>
      </c>
    </row>
    <row r="2539" spans="1:25" x14ac:dyDescent="0.25">
      <c r="A2539" t="s">
        <v>2064</v>
      </c>
      <c r="B2539" t="s">
        <v>2843</v>
      </c>
      <c r="C2539" t="s">
        <v>2066</v>
      </c>
      <c r="D2539">
        <v>1000759</v>
      </c>
      <c r="E2539" t="s">
        <v>2066</v>
      </c>
      <c r="F2539">
        <v>0</v>
      </c>
      <c r="G2539" t="s">
        <v>2066</v>
      </c>
      <c r="H2539">
        <v>0</v>
      </c>
      <c r="I2539" t="s">
        <v>2066</v>
      </c>
      <c r="J2539">
        <v>0</v>
      </c>
      <c r="K2539" t="s">
        <v>2066</v>
      </c>
      <c r="L2539">
        <v>0</v>
      </c>
      <c r="M2539" t="s">
        <v>2066</v>
      </c>
      <c r="N2539">
        <v>0</v>
      </c>
      <c r="O2539" t="s">
        <v>24</v>
      </c>
      <c r="P2539">
        <v>0</v>
      </c>
      <c r="Q2539">
        <v>718463</v>
      </c>
      <c r="R2539" t="s">
        <v>2271</v>
      </c>
      <c r="S2539" s="1">
        <v>5388</v>
      </c>
      <c r="T2539">
        <v>11.4</v>
      </c>
      <c r="U2539" s="2">
        <v>0.01</v>
      </c>
      <c r="V2539" s="3">
        <v>0.31</v>
      </c>
      <c r="W2539" s="3">
        <v>0.69</v>
      </c>
      <c r="X2539" t="s">
        <v>2843</v>
      </c>
      <c r="Y2539" t="b">
        <v>0</v>
      </c>
    </row>
    <row r="2540" spans="1:25" x14ac:dyDescent="0.25">
      <c r="A2540" t="s">
        <v>2064</v>
      </c>
      <c r="B2540" t="s">
        <v>2844</v>
      </c>
      <c r="C2540" t="s">
        <v>2066</v>
      </c>
      <c r="D2540">
        <v>1000760</v>
      </c>
      <c r="E2540" t="s">
        <v>2066</v>
      </c>
      <c r="F2540">
        <v>0</v>
      </c>
      <c r="G2540" t="s">
        <v>2066</v>
      </c>
      <c r="H2540">
        <v>0</v>
      </c>
      <c r="I2540" t="s">
        <v>2066</v>
      </c>
      <c r="J2540">
        <v>0</v>
      </c>
      <c r="K2540" t="s">
        <v>2066</v>
      </c>
      <c r="L2540">
        <v>0</v>
      </c>
      <c r="M2540" t="s">
        <v>2066</v>
      </c>
      <c r="N2540">
        <v>0</v>
      </c>
      <c r="O2540" t="s">
        <v>24</v>
      </c>
      <c r="P2540">
        <v>0</v>
      </c>
      <c r="Q2540">
        <v>609600</v>
      </c>
      <c r="R2540" t="s">
        <v>65</v>
      </c>
      <c r="S2540" s="1">
        <v>1361</v>
      </c>
      <c r="T2540">
        <v>16.2</v>
      </c>
      <c r="U2540" s="2">
        <v>0.02</v>
      </c>
      <c r="V2540" s="3">
        <v>0.87</v>
      </c>
      <c r="W2540" s="3">
        <v>0.13</v>
      </c>
      <c r="X2540" t="s">
        <v>2844</v>
      </c>
      <c r="Y2540" t="b">
        <v>0</v>
      </c>
    </row>
    <row r="2541" spans="1:25" x14ac:dyDescent="0.25">
      <c r="A2541" t="s">
        <v>2064</v>
      </c>
      <c r="B2541" t="s">
        <v>2845</v>
      </c>
      <c r="C2541" t="s">
        <v>2066</v>
      </c>
      <c r="D2541">
        <v>1000761</v>
      </c>
      <c r="E2541" t="s">
        <v>2066</v>
      </c>
      <c r="F2541">
        <v>0</v>
      </c>
      <c r="G2541" t="s">
        <v>2066</v>
      </c>
      <c r="H2541">
        <v>0</v>
      </c>
      <c r="I2541" t="s">
        <v>2066</v>
      </c>
      <c r="J2541">
        <v>0</v>
      </c>
      <c r="K2541" t="s">
        <v>2066</v>
      </c>
      <c r="L2541">
        <v>0</v>
      </c>
      <c r="M2541" t="s">
        <v>2066</v>
      </c>
      <c r="N2541">
        <v>0</v>
      </c>
      <c r="O2541" t="s">
        <v>24</v>
      </c>
      <c r="P2541">
        <v>0</v>
      </c>
      <c r="Q2541">
        <v>587922</v>
      </c>
      <c r="R2541" t="s">
        <v>1341</v>
      </c>
      <c r="S2541" s="1">
        <v>10900</v>
      </c>
      <c r="T2541">
        <v>15.7</v>
      </c>
      <c r="U2541" s="2">
        <v>0.1</v>
      </c>
      <c r="V2541" s="3">
        <v>0.56999999999999995</v>
      </c>
      <c r="W2541" s="3">
        <v>0.43</v>
      </c>
      <c r="X2541" t="s">
        <v>2845</v>
      </c>
      <c r="Y2541" t="b">
        <v>1</v>
      </c>
    </row>
    <row r="2542" spans="1:25" x14ac:dyDescent="0.25">
      <c r="A2542" t="s">
        <v>2064</v>
      </c>
      <c r="B2542" t="s">
        <v>2846</v>
      </c>
      <c r="C2542" t="s">
        <v>2066</v>
      </c>
      <c r="D2542">
        <v>1000762</v>
      </c>
      <c r="E2542" t="s">
        <v>2066</v>
      </c>
      <c r="F2542">
        <v>0</v>
      </c>
      <c r="G2542" t="s">
        <v>2066</v>
      </c>
      <c r="H2542">
        <v>0</v>
      </c>
      <c r="I2542" t="s">
        <v>2066</v>
      </c>
      <c r="J2542">
        <v>0</v>
      </c>
      <c r="K2542" t="s">
        <v>2066</v>
      </c>
      <c r="L2542">
        <v>0</v>
      </c>
      <c r="M2542" t="s">
        <v>2066</v>
      </c>
      <c r="N2542">
        <v>0</v>
      </c>
      <c r="O2542" t="s">
        <v>24</v>
      </c>
      <c r="P2542">
        <v>0</v>
      </c>
      <c r="Q2542">
        <v>621567</v>
      </c>
      <c r="R2542" t="s">
        <v>469</v>
      </c>
      <c r="S2542" s="1">
        <v>5908</v>
      </c>
      <c r="T2542">
        <v>11.7</v>
      </c>
      <c r="U2542" s="2">
        <v>0.02</v>
      </c>
      <c r="V2542" s="3">
        <v>0.51</v>
      </c>
      <c r="W2542" s="3">
        <v>0.49</v>
      </c>
      <c r="X2542" t="s">
        <v>2846</v>
      </c>
      <c r="Y2542" t="b">
        <v>0</v>
      </c>
    </row>
    <row r="2543" spans="1:25" x14ac:dyDescent="0.25">
      <c r="A2543" t="s">
        <v>2064</v>
      </c>
      <c r="B2543" t="s">
        <v>2847</v>
      </c>
      <c r="C2543" t="s">
        <v>2066</v>
      </c>
      <c r="D2543">
        <v>1000763</v>
      </c>
      <c r="E2543" t="s">
        <v>2066</v>
      </c>
      <c r="F2543">
        <v>0</v>
      </c>
      <c r="G2543" t="s">
        <v>2066</v>
      </c>
      <c r="H2543">
        <v>0</v>
      </c>
      <c r="I2543" t="s">
        <v>2066</v>
      </c>
      <c r="J2543">
        <v>0</v>
      </c>
      <c r="K2543" t="s">
        <v>2066</v>
      </c>
      <c r="L2543">
        <v>0</v>
      </c>
      <c r="M2543" t="s">
        <v>2066</v>
      </c>
      <c r="N2543">
        <v>0</v>
      </c>
      <c r="O2543" t="s">
        <v>24</v>
      </c>
      <c r="P2543">
        <v>0</v>
      </c>
      <c r="Q2543">
        <v>131302</v>
      </c>
      <c r="R2543" t="s">
        <v>25</v>
      </c>
      <c r="S2543" s="1">
        <v>6450</v>
      </c>
      <c r="T2543">
        <v>18.399999999999999</v>
      </c>
      <c r="U2543" s="2">
        <v>0.13</v>
      </c>
      <c r="V2543" s="3">
        <v>0.64</v>
      </c>
      <c r="W2543" s="3">
        <v>0.36</v>
      </c>
      <c r="X2543" t="s">
        <v>2847</v>
      </c>
      <c r="Y2543" t="b">
        <v>0</v>
      </c>
    </row>
    <row r="2544" spans="1:25" x14ac:dyDescent="0.25">
      <c r="A2544" t="s">
        <v>2064</v>
      </c>
      <c r="B2544" t="s">
        <v>2848</v>
      </c>
      <c r="C2544" t="s">
        <v>2066</v>
      </c>
      <c r="D2544">
        <v>1000764</v>
      </c>
      <c r="E2544" t="s">
        <v>2066</v>
      </c>
      <c r="F2544">
        <v>0</v>
      </c>
      <c r="G2544" t="s">
        <v>2066</v>
      </c>
      <c r="H2544">
        <v>0</v>
      </c>
      <c r="I2544" t="s">
        <v>2066</v>
      </c>
      <c r="J2544">
        <v>0</v>
      </c>
      <c r="K2544" t="s">
        <v>2066</v>
      </c>
      <c r="L2544">
        <v>0</v>
      </c>
      <c r="M2544" t="s">
        <v>2066</v>
      </c>
      <c r="N2544">
        <v>0</v>
      </c>
      <c r="O2544" t="s">
        <v>24</v>
      </c>
      <c r="P2544">
        <v>0</v>
      </c>
      <c r="Q2544">
        <v>720798</v>
      </c>
      <c r="R2544" t="s">
        <v>942</v>
      </c>
      <c r="S2544" s="1">
        <v>12086</v>
      </c>
      <c r="T2544">
        <v>26.2</v>
      </c>
      <c r="U2544" s="2">
        <v>0</v>
      </c>
      <c r="V2544" s="3">
        <v>0.59</v>
      </c>
      <c r="W2544" s="3">
        <v>0.41</v>
      </c>
      <c r="X2544" t="s">
        <v>2848</v>
      </c>
      <c r="Y2544" t="b">
        <v>0</v>
      </c>
    </row>
    <row r="2545" spans="1:25" x14ac:dyDescent="0.25">
      <c r="A2545" t="s">
        <v>2064</v>
      </c>
      <c r="B2545" t="s">
        <v>2849</v>
      </c>
      <c r="C2545" t="s">
        <v>2066</v>
      </c>
      <c r="D2545">
        <v>1000765</v>
      </c>
      <c r="E2545" t="s">
        <v>2066</v>
      </c>
      <c r="F2545">
        <v>0</v>
      </c>
      <c r="G2545" t="s">
        <v>2066</v>
      </c>
      <c r="H2545">
        <v>0</v>
      </c>
      <c r="I2545" t="s">
        <v>2066</v>
      </c>
      <c r="J2545">
        <v>0</v>
      </c>
      <c r="K2545" t="s">
        <v>2066</v>
      </c>
      <c r="L2545">
        <v>0</v>
      </c>
      <c r="M2545" t="s">
        <v>2066</v>
      </c>
      <c r="N2545">
        <v>0</v>
      </c>
      <c r="O2545" t="s">
        <v>24</v>
      </c>
      <c r="P2545">
        <v>0</v>
      </c>
      <c r="Q2545">
        <v>698425</v>
      </c>
      <c r="R2545" t="s">
        <v>783</v>
      </c>
      <c r="S2545" s="1">
        <v>5881</v>
      </c>
      <c r="T2545">
        <v>17</v>
      </c>
      <c r="U2545" s="2">
        <v>0.35</v>
      </c>
      <c r="V2545" s="3">
        <v>0.6</v>
      </c>
      <c r="W2545" s="3">
        <v>0.4</v>
      </c>
      <c r="X2545" t="s">
        <v>2849</v>
      </c>
      <c r="Y2545" t="b">
        <v>0</v>
      </c>
    </row>
    <row r="2546" spans="1:25" x14ac:dyDescent="0.25">
      <c r="A2546" t="s">
        <v>2064</v>
      </c>
      <c r="B2546" t="s">
        <v>2850</v>
      </c>
      <c r="C2546" t="s">
        <v>2066</v>
      </c>
      <c r="D2546">
        <v>1000766</v>
      </c>
      <c r="E2546" t="s">
        <v>2066</v>
      </c>
      <c r="F2546">
        <v>0</v>
      </c>
      <c r="G2546" t="s">
        <v>2066</v>
      </c>
      <c r="H2546">
        <v>0</v>
      </c>
      <c r="I2546" t="s">
        <v>2066</v>
      </c>
      <c r="J2546">
        <v>0</v>
      </c>
      <c r="K2546" t="s">
        <v>2066</v>
      </c>
      <c r="L2546">
        <v>0</v>
      </c>
      <c r="M2546" t="s">
        <v>2066</v>
      </c>
      <c r="N2546">
        <v>0</v>
      </c>
      <c r="O2546" t="s">
        <v>24</v>
      </c>
      <c r="P2546">
        <v>0</v>
      </c>
      <c r="Q2546">
        <v>725647</v>
      </c>
      <c r="R2546" t="s">
        <v>660</v>
      </c>
      <c r="S2546" s="1">
        <v>4872</v>
      </c>
      <c r="T2546">
        <v>18.2</v>
      </c>
      <c r="U2546" s="2">
        <v>0</v>
      </c>
      <c r="V2546" s="3">
        <v>0.66</v>
      </c>
      <c r="W2546" s="3">
        <v>0.34</v>
      </c>
      <c r="X2546" t="s">
        <v>2850</v>
      </c>
      <c r="Y2546" t="b">
        <v>0</v>
      </c>
    </row>
    <row r="2547" spans="1:25" x14ac:dyDescent="0.25">
      <c r="A2547" t="s">
        <v>2064</v>
      </c>
      <c r="B2547" t="s">
        <v>2851</v>
      </c>
      <c r="C2547" t="s">
        <v>2066</v>
      </c>
      <c r="D2547">
        <v>1000767</v>
      </c>
      <c r="E2547" t="s">
        <v>2066</v>
      </c>
      <c r="F2547">
        <v>0</v>
      </c>
      <c r="G2547" t="s">
        <v>2066</v>
      </c>
      <c r="H2547">
        <v>0</v>
      </c>
      <c r="I2547" t="s">
        <v>2066</v>
      </c>
      <c r="J2547">
        <v>0</v>
      </c>
      <c r="K2547" t="s">
        <v>2066</v>
      </c>
      <c r="L2547">
        <v>0</v>
      </c>
      <c r="M2547" t="s">
        <v>2066</v>
      </c>
      <c r="N2547">
        <v>0</v>
      </c>
      <c r="O2547" t="s">
        <v>24</v>
      </c>
      <c r="P2547">
        <v>0</v>
      </c>
      <c r="Q2547">
        <v>719881</v>
      </c>
      <c r="R2547" t="s">
        <v>572</v>
      </c>
      <c r="S2547" s="1">
        <v>4454</v>
      </c>
      <c r="T2547">
        <v>16.100000000000001</v>
      </c>
      <c r="U2547" s="2">
        <v>0.01</v>
      </c>
      <c r="V2547" s="3">
        <v>0.4</v>
      </c>
      <c r="W2547" s="3">
        <v>0.6</v>
      </c>
      <c r="X2547" t="s">
        <v>2851</v>
      </c>
      <c r="Y2547" t="b">
        <v>0</v>
      </c>
    </row>
    <row r="2548" spans="1:25" x14ac:dyDescent="0.25">
      <c r="A2548" t="s">
        <v>2064</v>
      </c>
      <c r="B2548" t="s">
        <v>2852</v>
      </c>
      <c r="C2548" t="s">
        <v>2066</v>
      </c>
      <c r="D2548">
        <v>1000768</v>
      </c>
      <c r="E2548" t="s">
        <v>2066</v>
      </c>
      <c r="F2548">
        <v>0</v>
      </c>
      <c r="G2548" t="s">
        <v>2066</v>
      </c>
      <c r="H2548">
        <v>0</v>
      </c>
      <c r="I2548" t="s">
        <v>2066</v>
      </c>
      <c r="J2548">
        <v>0</v>
      </c>
      <c r="K2548" t="s">
        <v>2066</v>
      </c>
      <c r="L2548">
        <v>0</v>
      </c>
      <c r="M2548" t="s">
        <v>2066</v>
      </c>
      <c r="N2548">
        <v>0</v>
      </c>
      <c r="O2548" t="s">
        <v>24</v>
      </c>
      <c r="P2548">
        <v>0</v>
      </c>
      <c r="Q2548">
        <v>709601</v>
      </c>
      <c r="R2548" t="s">
        <v>1142</v>
      </c>
      <c r="S2548" s="1">
        <v>31103</v>
      </c>
      <c r="T2548">
        <v>28.5</v>
      </c>
      <c r="U2548" s="2">
        <v>0</v>
      </c>
      <c r="V2548" s="3">
        <v>0.55000000000000004</v>
      </c>
      <c r="W2548" s="3">
        <v>0.45</v>
      </c>
      <c r="X2548" t="s">
        <v>2852</v>
      </c>
      <c r="Y2548" t="b">
        <v>0</v>
      </c>
    </row>
    <row r="2549" spans="1:25" x14ac:dyDescent="0.25">
      <c r="A2549" t="s">
        <v>2064</v>
      </c>
      <c r="B2549" t="s">
        <v>2853</v>
      </c>
      <c r="C2549" t="s">
        <v>2066</v>
      </c>
      <c r="D2549">
        <v>1000769</v>
      </c>
      <c r="E2549" t="s">
        <v>2066</v>
      </c>
      <c r="F2549">
        <v>0</v>
      </c>
      <c r="G2549" t="s">
        <v>2066</v>
      </c>
      <c r="H2549">
        <v>0</v>
      </c>
      <c r="I2549" t="s">
        <v>2066</v>
      </c>
      <c r="J2549">
        <v>0</v>
      </c>
      <c r="K2549" t="s">
        <v>2066</v>
      </c>
      <c r="L2549">
        <v>0</v>
      </c>
      <c r="M2549" t="s">
        <v>2066</v>
      </c>
      <c r="N2549">
        <v>0</v>
      </c>
      <c r="O2549" t="s">
        <v>24</v>
      </c>
      <c r="P2549">
        <v>0</v>
      </c>
      <c r="Q2549">
        <v>701252</v>
      </c>
      <c r="R2549" t="s">
        <v>565</v>
      </c>
      <c r="S2549" s="1">
        <v>5672</v>
      </c>
      <c r="T2549">
        <v>9.1999999999999993</v>
      </c>
      <c r="U2549" s="2">
        <v>0</v>
      </c>
      <c r="V2549" s="3">
        <v>0.57999999999999996</v>
      </c>
      <c r="W2549" s="3">
        <v>0.42</v>
      </c>
      <c r="X2549" t="s">
        <v>2853</v>
      </c>
      <c r="Y2549" t="b">
        <v>0</v>
      </c>
    </row>
  </sheetData>
  <autoFilter ref="A1:AD254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5"/>
  <sheetViews>
    <sheetView tabSelected="1" workbookViewId="0">
      <selection activeCell="D19" sqref="D19"/>
    </sheetView>
  </sheetViews>
  <sheetFormatPr defaultRowHeight="15" x14ac:dyDescent="0.25"/>
  <sheetData>
    <row r="2" spans="2:14" x14ac:dyDescent="0.25">
      <c r="B2" s="5" t="s">
        <v>2854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x14ac:dyDescent="0.25">
      <c r="B3" s="5" t="s">
        <v>2855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x14ac:dyDescent="0.25">
      <c r="B4" s="5" t="s">
        <v>2856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x14ac:dyDescent="0.25">
      <c r="B5" s="5" t="s">
        <v>2860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</sheetData>
  <mergeCells count="4">
    <mergeCell ref="B2:N2"/>
    <mergeCell ref="B3:N3"/>
    <mergeCell ref="B4:N4"/>
    <mergeCell ref="B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UniversityRankings</vt:lpstr>
      <vt:lpstr>ChangeSheet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McGraw</dc:creator>
  <cp:lastModifiedBy>Charles</cp:lastModifiedBy>
  <dcterms:created xsi:type="dcterms:W3CDTF">2023-10-03T19:37:23Z</dcterms:created>
  <dcterms:modified xsi:type="dcterms:W3CDTF">2023-10-23T23:40:12Z</dcterms:modified>
</cp:coreProperties>
</file>