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EBF\"/>
    </mc:Choice>
  </mc:AlternateContent>
  <xr:revisionPtr revIDLastSave="0" documentId="8_{99FA2FD7-BC33-4919-AEE6-5B6222DA8BBE}" xr6:coauthVersionLast="45" xr6:coauthVersionMax="45" xr10:uidLastSave="{00000000-0000-0000-0000-000000000000}"/>
  <bookViews>
    <workbookView xWindow="-120" yWindow="-120" windowWidth="15600" windowHeight="11760" activeTab="2" xr2:uid="{00000000-000D-0000-FFFF-FFFF00000000}"/>
  </bookViews>
  <sheets>
    <sheet name="Product Backlog" sheetId="1" r:id="rId1"/>
    <sheet name="Product Backlog_JADE" sheetId="2" r:id="rId2"/>
    <sheet name="Sprint 01 Backlog" sheetId="3" r:id="rId3"/>
    <sheet name="Sprint 02 Backlog" sheetId="4" r:id="rId4"/>
    <sheet name="Sprint 03 Backlog" sheetId="5" r:id="rId5"/>
    <sheet name="Sprint 04 Backlog" sheetId="6" r:id="rId6"/>
    <sheet name="Sprint 05 Backlog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3" i="1"/>
  <c r="B13" i="1" s="1"/>
  <c r="C14" i="1"/>
  <c r="B14" i="1" s="1"/>
  <c r="C15" i="1"/>
  <c r="B15" i="1" s="1"/>
  <c r="C16" i="1"/>
  <c r="B16" i="1" s="1"/>
  <c r="C17" i="1"/>
  <c r="B17" i="1" s="1"/>
  <c r="B12" i="2"/>
  <c r="C13" i="2"/>
  <c r="B13" i="2" s="1"/>
  <c r="C14" i="2"/>
  <c r="B14" i="2" s="1"/>
  <c r="C15" i="2"/>
  <c r="B15" i="2" s="1"/>
  <c r="C16" i="2"/>
  <c r="B16" i="2" s="1"/>
  <c r="C17" i="2"/>
  <c r="B17" i="2" s="1"/>
  <c r="C8" i="3"/>
  <c r="B8" i="3" s="1"/>
  <c r="C9" i="3"/>
  <c r="B9" i="3" s="1"/>
  <c r="C10" i="3"/>
  <c r="B10" i="3" s="1"/>
  <c r="B11" i="3"/>
  <c r="B13" i="3"/>
  <c r="C14" i="3"/>
  <c r="B14" i="3" s="1"/>
  <c r="B3" i="4"/>
  <c r="B7" i="4"/>
  <c r="C8" i="4"/>
  <c r="B8" i="4" s="1"/>
  <c r="C9" i="4"/>
  <c r="B9" i="4" s="1"/>
  <c r="C10" i="4"/>
  <c r="B10" i="4" s="1"/>
  <c r="C11" i="4"/>
  <c r="B11" i="4" s="1"/>
  <c r="C12" i="4"/>
  <c r="B12" i="4" s="1"/>
  <c r="C13" i="4"/>
  <c r="B13" i="4" s="1"/>
  <c r="C14" i="4"/>
  <c r="B14" i="4" s="1"/>
  <c r="B3" i="5"/>
  <c r="B7" i="5"/>
  <c r="C8" i="5"/>
  <c r="B8" i="5" s="1"/>
  <c r="C9" i="5"/>
  <c r="B9" i="5" s="1"/>
  <c r="C10" i="5"/>
  <c r="B10" i="5" s="1"/>
  <c r="C11" i="5"/>
  <c r="B11" i="5" s="1"/>
  <c r="C12" i="5"/>
  <c r="B12" i="5" s="1"/>
  <c r="C13" i="5"/>
  <c r="B13" i="5" s="1"/>
  <c r="C14" i="5"/>
  <c r="B14" i="5" s="1"/>
  <c r="B3" i="6"/>
  <c r="B7" i="6"/>
  <c r="C8" i="6"/>
  <c r="B8" i="6" s="1"/>
  <c r="C9" i="6"/>
  <c r="B9" i="6" s="1"/>
  <c r="C10" i="6"/>
  <c r="B10" i="6" s="1"/>
  <c r="C11" i="6"/>
  <c r="B11" i="6" s="1"/>
  <c r="C12" i="6"/>
  <c r="B12" i="6" s="1"/>
  <c r="C13" i="6"/>
  <c r="B13" i="6" s="1"/>
  <c r="C14" i="6"/>
  <c r="B14" i="6" s="1"/>
  <c r="B3" i="7"/>
  <c r="B7" i="7"/>
  <c r="C8" i="7"/>
  <c r="B8" i="7" s="1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</calcChain>
</file>

<file path=xl/sharedStrings.xml><?xml version="1.0" encoding="utf-8"?>
<sst xmlns="http://schemas.openxmlformats.org/spreadsheetml/2006/main" count="400" uniqueCount="211">
  <si>
    <t>Product Name:</t>
  </si>
  <si>
    <t>Mav’s Animal Shelter Software (MASS)</t>
  </si>
  <si>
    <t>Complete Fields in Green!!!</t>
  </si>
  <si>
    <t>Team ID:</t>
  </si>
  <si>
    <t>Team Member Name</t>
  </si>
  <si>
    <t>Che Justus Kwanga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</si>
  <si>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</si>
  <si>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</si>
  <si>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</si>
  <si>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</si>
  <si>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</si>
  <si>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</si>
  <si>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</si>
  <si>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</si>
  <si>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</si>
  <si>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</si>
  <si>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</si>
  <si>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</si>
  <si>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</si>
  <si>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</si>
  <si>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</si>
  <si>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</si>
  <si>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</si>
  <si>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</si>
  <si>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</si>
  <si>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</si>
  <si>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</si>
  <si>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</si>
  <si>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</si>
  <si>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</si>
  <si>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</si>
  <si>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User</t>
  </si>
  <si>
    <t>Exit the GUI program (File &gt; Exit)</t>
  </si>
  <si>
    <t>Use it again another day</t>
  </si>
  <si>
    <t>Baseline an existing project’s code for class Mainwin, main function, and Makefile from e.g., MUSS (P6 – recommended), Nim (13), or Paint (17). Pare down GUI to what’s definitely reusable. Requires Mainwin::on_quit_click.</t>
  </si>
  <si>
    <t>Staff</t>
  </si>
  <si>
    <t>Create a new dog (Animal &gt; New)</t>
  </si>
  <si>
    <t>Track dogs seeking good homes</t>
  </si>
  <si>
    <t>Requires Mainwin::on_create_animal; 1 dialog; classes Animal and Dog; Shelter::add_animal and attributes; and enum classes Gender and Dog_breed</t>
  </si>
  <si>
    <t>List animals (Animal &gt; List Available)</t>
  </si>
  <si>
    <t>See what animals are available</t>
  </si>
  <si>
    <t>Requires Shelter::num_animals and animal; and Mainwin::on_animals_list; probably operator&lt;&lt; for dog</t>
  </si>
  <si>
    <t>Create and list cats as well</t>
  </si>
  <si>
    <t>Also put cats up for adoption</t>
  </si>
  <si>
    <t>Requires class Cat; 1 Mainwin dialog to select Dog or Cat for Animal &gt; New; and enum class Cat_breed; probably operator&lt;&lt; for Cat</t>
  </si>
  <si>
    <t>Create and list rabbits as well</t>
  </si>
  <si>
    <t>Also put rabbits up for adoption</t>
  </si>
  <si>
    <t>Requires class Rabbit; and enum class Rabbit_breed; probably operator&lt;&lt; for Rabbit</t>
  </si>
  <si>
    <t>Create a new client (Client &gt; New)</t>
  </si>
  <si>
    <t>Track candidate adopters</t>
  </si>
  <si>
    <t>Requires Mainwin::on_create_client; 1 dialog; class Client; Shelter::add_client and attributes</t>
  </si>
  <si>
    <t>Client</t>
  </si>
  <si>
    <t>List clients (Client &gt; List)</t>
  </si>
  <si>
    <t>See which clients are available</t>
  </si>
  <si>
    <t>Requires Shelter::num_clients and client; and Mainwin::on_clients_list</t>
  </si>
  <si>
    <t>Adopt an animal (Client &gt; Adopt Animal)</t>
  </si>
  <si>
    <t>Adopt an animal!</t>
  </si>
  <si>
    <t>Requires Client::adopted vector and Client::adopt method; 1 dialog</t>
  </si>
  <si>
    <t>List adopted animals (Client &gt; List Adopted and Animal &gt; List Adopted)</t>
  </si>
  <si>
    <t>See which client adopted which animal</t>
  </si>
  <si>
    <t>Requires Client::num_adopted and animal methods; 1 dialog to select the client; Mainwin::on_list_adopted_click</t>
  </si>
  <si>
    <t>Manager</t>
  </si>
  <si>
    <t>Save the data to a default file (File &gt; Save)</t>
  </si>
  <si>
    <t>Persist our data through the years</t>
  </si>
  <si>
    <t>Requires Animal::save, Dog::save, Cat::save, and Rabbit::save; Shelter::save; Shelter::filename with getter and setter; and Mainwin::on_save_click</t>
  </si>
  <si>
    <t>Load the data from a default file (File &gt; Open)</t>
  </si>
  <si>
    <t>Requires Animal::Animal(ist), Dog::Dog, Cat::Cat, and Rabbit::Rabbit; Shelter::Shelter; and Mainwin::on_open_click; dialog and logic for handling “dirty” data (baseline and adapt from Paint(17) if you don’t have it already)</t>
  </si>
  <si>
    <t>Director</t>
  </si>
  <si>
    <t>Create a new shelter (File &gt; New)</t>
  </si>
  <si>
    <t>Open additional shelters as needed</t>
  </si>
  <si>
    <t xml:space="preserve">Requires Mainwin::on_new_shelter_click; </t>
  </si>
  <si>
    <t>Save the data to a specified file (File &gt; Save As)</t>
  </si>
  <si>
    <t>Backup or baseline a new shelter</t>
  </si>
  <si>
    <t>Requires Mainwin::on_save_as_click; Shelter::set_filename; adding Gtk::FileChooserDialog (baseline from Paint(17) if you don’t have it already); set filename in Shelter</t>
  </si>
  <si>
    <t>Load the data from a specified file (File &gt; Open)</t>
  </si>
  <si>
    <t>Work with multiple shelters</t>
  </si>
  <si>
    <t>Requires adding Gtk::FileChooserDialog (baseline from Paint(17) if you don’t have it already)</t>
  </si>
  <si>
    <t>Display version and required attributions (Help &gt; About)</t>
  </si>
  <si>
    <t>Stay legal and in control</t>
  </si>
  <si>
    <t>Requires adding Mainwin::on_about_click with Gtk::AboutDialog. Include a properly licensed logo!</t>
  </si>
  <si>
    <t>TBD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</si>
  <si>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</si>
  <si>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</si>
  <si>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</si>
  <si>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</si>
  <si>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</si>
  <si>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</si>
  <si>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Note: Priority of unfinished Features is subject to change at the end of each sprint at the whim of the Product Owner</t>
  </si>
  <si>
    <t>CF</t>
  </si>
  <si>
    <t>Create a new coffee flavor</t>
  </si>
  <si>
    <t>Stock and sell coffee products</t>
  </si>
  <si>
    <t>CC</t>
  </si>
  <si>
    <t>Create a new donut</t>
  </si>
  <si>
    <t>Stock and sell donuts</t>
  </si>
  <si>
    <t>GUI</t>
  </si>
  <si>
    <t>Use a main window (GUI) with minimal menu bar only</t>
  </si>
  <si>
    <t>Reduce training costs</t>
  </si>
  <si>
    <t>This is the main window, with just a menu bar (for now). For this sprint, you can just hard-code or randomly create java and donuts</t>
  </si>
  <si>
    <t>PS</t>
  </si>
  <si>
    <t>Customer</t>
  </si>
  <si>
    <t>List the coffee and donut products in a dialog</t>
  </si>
  <si>
    <t>See what is available (and later, see what the Customer can order)</t>
  </si>
  <si>
    <t>This is effectively a string stream to a dialog with an OK button</t>
  </si>
  <si>
    <t>IGUI</t>
  </si>
  <si>
    <t>Use dialogs to create new coffee and donut products</t>
  </si>
  <si>
    <t>One dialog each for coffee and for donuts</t>
  </si>
  <si>
    <t>BB</t>
  </si>
  <si>
    <t>Server</t>
  </si>
  <si>
    <t>Use a button bar in the main window for common actions</t>
  </si>
  <si>
    <t>Access features more quickly</t>
  </si>
  <si>
    <t>CB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</si>
  <si>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</si>
  <si>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</si>
  <si>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</si>
  <si>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</si>
  <si>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</si>
  <si>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</si>
  <si>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</si>
  <si>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</si>
  <si>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</si>
  <si>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</si>
  <si>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</si>
  <si>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</si>
  <si>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</si>
  <si>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CE</t>
  </si>
  <si>
    <t>Create a store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</si>
  <si>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</si>
  <si>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</si>
  <si>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</si>
  <si>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and unpaid -&gt; paid,, or unfilled / unpaid -&gt; canceled)</t>
  </si>
  <si>
    <t>Ensure each order is filled and payment collected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</si>
  <si>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</si>
  <si>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</si>
  <si>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</si>
  <si>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</si>
  <si>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</si>
  <si>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</si>
  <si>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</si>
  <si>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</si>
  <si>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</si>
  <si>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PIX</t>
  </si>
  <si>
    <t>Add and display pictures for each item</t>
  </si>
  <si>
    <t>Better understand the menu</t>
  </si>
  <si>
    <t>CM</t>
  </si>
  <si>
    <t>Owner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</si>
  <si>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</si>
  <si>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</si>
  <si>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</si>
  <si>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</si>
  <si>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</si>
  <si>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</si>
  <si>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</si>
  <si>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</si>
  <si>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</si>
  <si>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</si>
  <si>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</si>
  <si>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AI</t>
  </si>
  <si>
    <t>Restock donuts and coffees</t>
  </si>
  <si>
    <t>Ensure we can fill every order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</si>
  <si>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</si>
  <si>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</si>
  <si>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</si>
  <si>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</si>
  <si>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</si>
  <si>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</si>
  <si>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</si>
  <si>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 product</t>
  </si>
  <si>
    <t>Improve our data and keep it synced to reality</t>
  </si>
  <si>
    <t>ROA</t>
  </si>
  <si>
    <t>Add Order Report option to show completed as well as pending orders</t>
  </si>
  <si>
    <t>Review our order history seeking patterns to understand how to improve efficiency and profit</t>
  </si>
  <si>
    <t>SALL</t>
  </si>
  <si>
    <t>Save all data to a specified file</t>
  </si>
  <si>
    <t>Franchise my company</t>
  </si>
  <si>
    <t>LALL</t>
  </si>
  <si>
    <t>Load data from a specified file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</si>
  <si>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</si>
  <si>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</si>
  <si>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</si>
  <si>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</si>
  <si>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</si>
  <si>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 xml:space="preserve">CS </t>
  </si>
  <si>
    <t>Hire a NAMED server, and login by server name</t>
  </si>
  <si>
    <t>Keep track of our employees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</si>
  <si>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</si>
  <si>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</si>
  <si>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</si>
  <si>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</si>
  <si>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</si>
  <si>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</si>
  <si>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</si>
  <si>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</si>
  <si>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</si>
  <si>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</si>
  <si>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</si>
  <si>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</si>
  <si>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</si>
  <si>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</si>
  <si>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</si>
  <si>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</si>
  <si>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</si>
  <si>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</si>
  <si>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</si>
  <si>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</si>
  <si>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</si>
  <si>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</si>
  <si>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</si>
  <si>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</si>
  <si>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</si>
  <si>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 xml:space="preserve">Che </t>
  </si>
  <si>
    <t>--&gt; Add tasks to complete each feature for this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</si>
</sst>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opLeftCell="K21" workbookViewId="0">
      <selection activeCell="I25" sqref="I25:X26"/>
    </sheetView>
  </sheetViews>
  <sheetFormatPr defaultRowHeight="15"/>
  <cols>
    <col min="9" max="9" width="13.5703125" customWidth="1"/>
    <col min="10" max="10" width="17" customWidth="1"/>
    <col min="11" max="11" width="11.140625" bestFit="1" customWidth="1"/>
  </cols>
  <sheetData>
    <row r="1" spans="1:11">
      <c r="A1" t="s">
        <v>0</v>
      </c>
      <c r="B1" t="s">
        <v>1</v>
      </c>
      <c r="I1" t="s">
        <v>2</v>
      </c>
    </row>
    <row r="2" spans="1:11">
      <c r="A2" t="s">
        <v>3</v>
      </c>
    </row>
    <row r="4" spans="1:11">
      <c r="B4" t="s">
        <v>4</v>
      </c>
      <c r="E4" t="s">
        <v>5</v>
      </c>
      <c r="H4" t="s">
        <v>6</v>
      </c>
      <c r="I4" t="s">
        <v>7</v>
      </c>
      <c r="K4">
        <v>1001671827</v>
      </c>
    </row>
    <row r="5" spans="1:11">
      <c r="A5" t="s">
        <v>8</v>
      </c>
    </row>
    <row r="11" spans="1:11">
      <c r="A11" t="s">
        <v>9</v>
      </c>
      <c r="B11" t="s">
        <v>10</v>
      </c>
      <c r="C11" t="s">
        <v>11</v>
      </c>
      <c r="G11" t="s">
        <v>12</v>
      </c>
    </row>
    <row r="12" spans="1:11">
      <c r="A12">
        <v>0</v>
      </c>
      <c r="B12">
        <f>COUNT(B24:B128)</f>
        <v>17</v>
      </c>
      <c r="F12" t="s">
        <v>13</v>
      </c>
      <c r="G12" t="s">
        <v>14</v>
      </c>
    </row>
    <row r="13" spans="1:11">
      <c r="A13">
        <v>1</v>
      </c>
      <c r="B13">
        <f t="shared" ref="B13:B17" si="0">B12-C13</f>
        <v>17</v>
      </c>
      <c r="C13">
        <f>COUNTIF(G$24:G$102,"Finished in Sprint 1")</f>
        <v>0</v>
      </c>
      <c r="F13">
        <v>1</v>
      </c>
      <c r="G13" t="s">
        <v>15</v>
      </c>
    </row>
    <row r="14" spans="1:11">
      <c r="A14">
        <v>2</v>
      </c>
      <c r="B14">
        <f t="shared" si="0"/>
        <v>17</v>
      </c>
      <c r="C14">
        <f>COUNTIF(G$24:G$102,"Finished in Sprint 2")</f>
        <v>0</v>
      </c>
      <c r="F14">
        <v>2</v>
      </c>
      <c r="G14" t="s">
        <v>16</v>
      </c>
    </row>
    <row r="15" spans="1:11">
      <c r="A15">
        <v>3</v>
      </c>
      <c r="B15">
        <f t="shared" si="0"/>
        <v>17</v>
      </c>
      <c r="C15">
        <f>COUNTIF(G$24:G$102,"Finished in Sprint 3")</f>
        <v>0</v>
      </c>
      <c r="F15">
        <v>3</v>
      </c>
      <c r="G15" t="s">
        <v>17</v>
      </c>
    </row>
    <row r="16" spans="1:11">
      <c r="A16">
        <v>4</v>
      </c>
      <c r="B16">
        <f t="shared" si="0"/>
        <v>17</v>
      </c>
      <c r="C16">
        <f t="shared" ref="C16:C17" si="1">COUNTIF(G$24:G$102,"Finished in Sprint 4")</f>
        <v>0</v>
      </c>
    </row>
    <row r="17" spans="1:11">
      <c r="A17">
        <v>5</v>
      </c>
      <c r="B17">
        <f t="shared" si="0"/>
        <v>17</v>
      </c>
      <c r="C17">
        <f t="shared" si="1"/>
        <v>0</v>
      </c>
    </row>
    <row r="20" spans="1:11">
      <c r="H20" t="s">
        <v>18</v>
      </c>
    </row>
    <row r="21" spans="1:11">
      <c r="H21" t="s">
        <v>19</v>
      </c>
    </row>
    <row r="22" spans="1:11">
      <c r="F22" t="s">
        <v>20</v>
      </c>
    </row>
    <row r="23" spans="1:11">
      <c r="A23" t="s">
        <v>21</v>
      </c>
      <c r="B23" t="s">
        <v>22</v>
      </c>
      <c r="C23" t="s">
        <v>8</v>
      </c>
      <c r="D23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</row>
    <row r="24" spans="1:11">
      <c r="B24">
        <v>1</v>
      </c>
      <c r="C24">
        <v>1</v>
      </c>
      <c r="E24">
        <v>5</v>
      </c>
      <c r="H24" t="s">
        <v>31</v>
      </c>
      <c r="I24" t="s">
        <v>32</v>
      </c>
      <c r="J24" t="s">
        <v>33</v>
      </c>
      <c r="K24" t="s">
        <v>34</v>
      </c>
    </row>
    <row r="25" spans="1:11">
      <c r="B25">
        <v>2</v>
      </c>
      <c r="C25">
        <v>1</v>
      </c>
      <c r="E25">
        <v>21</v>
      </c>
      <c r="H25" t="s">
        <v>35</v>
      </c>
      <c r="I25" t="s">
        <v>36</v>
      </c>
      <c r="J25" t="s">
        <v>37</v>
      </c>
      <c r="K25" t="s">
        <v>38</v>
      </c>
    </row>
    <row r="26" spans="1:11">
      <c r="B26">
        <v>3</v>
      </c>
      <c r="C26">
        <v>1</v>
      </c>
      <c r="E26">
        <v>5</v>
      </c>
      <c r="H26" t="s">
        <v>35</v>
      </c>
      <c r="I26" t="s">
        <v>39</v>
      </c>
      <c r="J26" t="s">
        <v>40</v>
      </c>
      <c r="K26" t="s">
        <v>41</v>
      </c>
    </row>
    <row r="27" spans="1:11">
      <c r="B27">
        <v>4</v>
      </c>
      <c r="C27">
        <v>2</v>
      </c>
      <c r="E27">
        <v>8</v>
      </c>
      <c r="H27" t="s">
        <v>35</v>
      </c>
      <c r="I27" t="s">
        <v>42</v>
      </c>
      <c r="J27" t="s">
        <v>43</v>
      </c>
      <c r="K27" t="s">
        <v>44</v>
      </c>
    </row>
    <row r="28" spans="1:11">
      <c r="B28">
        <v>5</v>
      </c>
      <c r="C28">
        <v>2</v>
      </c>
      <c r="E28">
        <v>8</v>
      </c>
      <c r="H28" t="s">
        <v>35</v>
      </c>
      <c r="I28" t="s">
        <v>45</v>
      </c>
      <c r="J28" t="s">
        <v>46</v>
      </c>
      <c r="K28" t="s">
        <v>47</v>
      </c>
    </row>
    <row r="29" spans="1:11">
      <c r="B29">
        <v>6</v>
      </c>
      <c r="C29">
        <v>2</v>
      </c>
      <c r="E29">
        <v>13</v>
      </c>
      <c r="H29" t="s">
        <v>35</v>
      </c>
      <c r="I29" t="s">
        <v>48</v>
      </c>
      <c r="J29" t="s">
        <v>49</v>
      </c>
      <c r="K29" t="s">
        <v>50</v>
      </c>
    </row>
    <row r="30" spans="1:11">
      <c r="B30">
        <v>7</v>
      </c>
      <c r="C30">
        <v>3</v>
      </c>
      <c r="E30">
        <v>5</v>
      </c>
      <c r="H30" t="s">
        <v>51</v>
      </c>
      <c r="I30" t="s">
        <v>52</v>
      </c>
      <c r="J30" t="s">
        <v>53</v>
      </c>
      <c r="K30" t="s">
        <v>54</v>
      </c>
    </row>
    <row r="31" spans="1:11">
      <c r="B31">
        <v>8</v>
      </c>
      <c r="C31">
        <v>3</v>
      </c>
      <c r="E31">
        <v>5</v>
      </c>
      <c r="H31" t="s">
        <v>51</v>
      </c>
      <c r="I31" t="s">
        <v>55</v>
      </c>
      <c r="J31" t="s">
        <v>56</v>
      </c>
      <c r="K31" t="s">
        <v>57</v>
      </c>
    </row>
    <row r="32" spans="1:11">
      <c r="B32">
        <v>9</v>
      </c>
      <c r="C32">
        <v>3</v>
      </c>
      <c r="E32">
        <v>8</v>
      </c>
      <c r="H32" t="s">
        <v>35</v>
      </c>
      <c r="I32" t="s">
        <v>58</v>
      </c>
      <c r="J32" t="s">
        <v>59</v>
      </c>
      <c r="K32" t="s">
        <v>60</v>
      </c>
    </row>
    <row r="33" spans="2:11">
      <c r="B33">
        <v>10</v>
      </c>
      <c r="C33">
        <v>4</v>
      </c>
      <c r="E33">
        <v>13</v>
      </c>
      <c r="H33" t="s">
        <v>61</v>
      </c>
      <c r="I33" t="s">
        <v>62</v>
      </c>
      <c r="J33" t="s">
        <v>63</v>
      </c>
      <c r="K33" t="s">
        <v>64</v>
      </c>
    </row>
    <row r="34" spans="2:11">
      <c r="B34">
        <v>11</v>
      </c>
      <c r="C34">
        <v>4</v>
      </c>
      <c r="E34">
        <v>5</v>
      </c>
      <c r="H34" t="s">
        <v>61</v>
      </c>
      <c r="I34" t="s">
        <v>65</v>
      </c>
      <c r="J34" t="s">
        <v>63</v>
      </c>
      <c r="K34" t="s">
        <v>66</v>
      </c>
    </row>
    <row r="35" spans="2:11">
      <c r="B35">
        <v>12</v>
      </c>
      <c r="C35">
        <v>5</v>
      </c>
      <c r="E35">
        <v>5</v>
      </c>
      <c r="H35" t="s">
        <v>67</v>
      </c>
      <c r="I35" t="s">
        <v>68</v>
      </c>
      <c r="J35" t="s">
        <v>69</v>
      </c>
      <c r="K35" t="s">
        <v>70</v>
      </c>
    </row>
    <row r="36" spans="2:11">
      <c r="B36">
        <v>13</v>
      </c>
      <c r="C36">
        <v>5</v>
      </c>
      <c r="E36">
        <v>5</v>
      </c>
      <c r="H36" t="s">
        <v>67</v>
      </c>
      <c r="I36" t="s">
        <v>71</v>
      </c>
      <c r="J36" t="s">
        <v>72</v>
      </c>
      <c r="K36" t="s">
        <v>73</v>
      </c>
    </row>
    <row r="37" spans="2:11">
      <c r="B37">
        <v>14</v>
      </c>
      <c r="C37">
        <v>5</v>
      </c>
      <c r="E37">
        <v>3</v>
      </c>
      <c r="H37" t="s">
        <v>67</v>
      </c>
      <c r="I37" t="s">
        <v>74</v>
      </c>
      <c r="J37" t="s">
        <v>75</v>
      </c>
      <c r="K37" t="s">
        <v>76</v>
      </c>
    </row>
    <row r="38" spans="2:11">
      <c r="B38">
        <v>15</v>
      </c>
      <c r="C38">
        <v>5</v>
      </c>
      <c r="E38">
        <v>2</v>
      </c>
      <c r="H38" t="s">
        <v>67</v>
      </c>
      <c r="I38" t="s">
        <v>77</v>
      </c>
      <c r="J38" t="s">
        <v>78</v>
      </c>
      <c r="K38" t="s">
        <v>79</v>
      </c>
    </row>
    <row r="39" spans="2:11">
      <c r="B39">
        <v>16</v>
      </c>
      <c r="D39" t="s">
        <v>80</v>
      </c>
      <c r="E39">
        <v>8</v>
      </c>
      <c r="H39" t="s">
        <v>51</v>
      </c>
      <c r="I39" t="s">
        <v>81</v>
      </c>
      <c r="J39" t="s">
        <v>82</v>
      </c>
      <c r="K39" t="s">
        <v>83</v>
      </c>
    </row>
    <row r="40" spans="2:11">
      <c r="B40">
        <v>17</v>
      </c>
      <c r="D40" t="s">
        <v>80</v>
      </c>
      <c r="E40">
        <v>5</v>
      </c>
      <c r="H40" t="s">
        <v>51</v>
      </c>
      <c r="I40" t="s">
        <v>84</v>
      </c>
      <c r="J40" t="s">
        <v>85</v>
      </c>
      <c r="K40" t="s">
        <v>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6"/>
  <sheetViews>
    <sheetView workbookViewId="0"/>
  </sheetViews>
  <sheetFormatPr defaultRowHeight="15"/>
  <sheetData>
    <row r="1" spans="1:8">
      <c r="A1" t="s">
        <v>0</v>
      </c>
      <c r="B1" t="s">
        <v>1</v>
      </c>
      <c r="H1" t="s">
        <v>2</v>
      </c>
    </row>
    <row r="2" spans="1:8">
      <c r="A2" t="s">
        <v>3</v>
      </c>
    </row>
    <row r="4" spans="1:8">
      <c r="B4" t="s">
        <v>4</v>
      </c>
      <c r="G4" t="s">
        <v>6</v>
      </c>
      <c r="H4" t="s">
        <v>7</v>
      </c>
    </row>
    <row r="5" spans="1:8">
      <c r="A5" t="s">
        <v>8</v>
      </c>
    </row>
    <row r="11" spans="1:8">
      <c r="A11" t="s">
        <v>9</v>
      </c>
      <c r="B11" t="s">
        <v>10</v>
      </c>
      <c r="C11" t="s">
        <v>11</v>
      </c>
      <c r="F11" t="s">
        <v>12</v>
      </c>
    </row>
    <row r="12" spans="1:8">
      <c r="A12">
        <v>0</v>
      </c>
      <c r="B12">
        <f>COUNT(B24:B127)</f>
        <v>33</v>
      </c>
      <c r="E12" t="s">
        <v>13</v>
      </c>
      <c r="F12" t="s">
        <v>14</v>
      </c>
    </row>
    <row r="13" spans="1:8">
      <c r="A13">
        <v>1</v>
      </c>
      <c r="B13">
        <f t="shared" ref="B13:B17" si="0">B12-C13</f>
        <v>33</v>
      </c>
      <c r="C13">
        <f>COUNTIF(F$24:F$101,"Finished in Sprint 1")</f>
        <v>0</v>
      </c>
      <c r="E13">
        <v>1</v>
      </c>
      <c r="F13" t="s">
        <v>15</v>
      </c>
    </row>
    <row r="14" spans="1:8">
      <c r="A14">
        <v>2</v>
      </c>
      <c r="B14">
        <f t="shared" si="0"/>
        <v>33</v>
      </c>
      <c r="C14">
        <f>COUNTIF(F$24:F$101,"Finished in Sprint 2")</f>
        <v>0</v>
      </c>
      <c r="E14">
        <v>2</v>
      </c>
      <c r="F14" t="s">
        <v>16</v>
      </c>
    </row>
    <row r="15" spans="1:8">
      <c r="A15">
        <v>3</v>
      </c>
      <c r="B15">
        <f t="shared" si="0"/>
        <v>33</v>
      </c>
      <c r="C15">
        <f>COUNTIF(F$24:F$101,"Finished in Sprint 3")</f>
        <v>0</v>
      </c>
      <c r="E15">
        <v>3</v>
      </c>
      <c r="F15" t="s">
        <v>17</v>
      </c>
    </row>
    <row r="16" spans="1:8">
      <c r="A16">
        <v>4</v>
      </c>
      <c r="B16">
        <f t="shared" si="0"/>
        <v>33</v>
      </c>
      <c r="C16">
        <f t="shared" ref="C16:C17" si="1">COUNTIF(F$24:F$101,"Finished in Sprint 4")</f>
        <v>0</v>
      </c>
    </row>
    <row r="17" spans="1:10">
      <c r="A17">
        <v>5</v>
      </c>
      <c r="B17">
        <f t="shared" si="0"/>
        <v>33</v>
      </c>
      <c r="C17">
        <f t="shared" si="1"/>
        <v>0</v>
      </c>
    </row>
    <row r="20" spans="1:10">
      <c r="G20" t="s">
        <v>87</v>
      </c>
    </row>
    <row r="21" spans="1:10">
      <c r="G21" t="s">
        <v>19</v>
      </c>
    </row>
    <row r="22" spans="1:10">
      <c r="E22" t="s">
        <v>20</v>
      </c>
    </row>
    <row r="23" spans="1:10">
      <c r="A23" t="s">
        <v>21</v>
      </c>
      <c r="B23" t="s">
        <v>22</v>
      </c>
      <c r="C23" t="s">
        <v>8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 t="s">
        <v>30</v>
      </c>
    </row>
    <row r="24" spans="1:10">
      <c r="A24" t="s">
        <v>88</v>
      </c>
      <c r="B24">
        <v>1</v>
      </c>
      <c r="C24">
        <v>1</v>
      </c>
      <c r="D24">
        <v>13</v>
      </c>
      <c r="G24" t="s">
        <v>61</v>
      </c>
      <c r="H24" t="s">
        <v>89</v>
      </c>
      <c r="I24" t="s">
        <v>90</v>
      </c>
    </row>
    <row r="25" spans="1:10">
      <c r="A25" t="s">
        <v>91</v>
      </c>
      <c r="B25">
        <v>2</v>
      </c>
      <c r="C25">
        <v>1</v>
      </c>
      <c r="D25">
        <v>5</v>
      </c>
      <c r="G25" t="s">
        <v>61</v>
      </c>
      <c r="H25" t="s">
        <v>92</v>
      </c>
      <c r="I25" t="s">
        <v>93</v>
      </c>
    </row>
    <row r="26" spans="1:10">
      <c r="A26" t="s">
        <v>94</v>
      </c>
      <c r="B26">
        <v>3</v>
      </c>
      <c r="C26">
        <v>1</v>
      </c>
      <c r="D26">
        <v>8</v>
      </c>
      <c r="G26" t="s">
        <v>61</v>
      </c>
      <c r="H26" t="s">
        <v>95</v>
      </c>
      <c r="I26" t="s">
        <v>96</v>
      </c>
      <c r="J26" t="s">
        <v>97</v>
      </c>
    </row>
    <row r="27" spans="1:10">
      <c r="A27" t="s">
        <v>98</v>
      </c>
      <c r="B27">
        <v>4</v>
      </c>
      <c r="C27">
        <v>1</v>
      </c>
      <c r="D27">
        <v>5</v>
      </c>
      <c r="G27" t="s">
        <v>99</v>
      </c>
      <c r="H27" t="s">
        <v>100</v>
      </c>
      <c r="I27" t="s">
        <v>101</v>
      </c>
      <c r="J27" t="s">
        <v>102</v>
      </c>
    </row>
    <row r="28" spans="1:10">
      <c r="A28" t="s">
        <v>103</v>
      </c>
      <c r="B28">
        <v>5</v>
      </c>
      <c r="C28">
        <v>2</v>
      </c>
      <c r="D28">
        <v>13</v>
      </c>
      <c r="G28" t="s">
        <v>61</v>
      </c>
      <c r="H28" t="s">
        <v>104</v>
      </c>
      <c r="I28" t="s">
        <v>96</v>
      </c>
      <c r="J28" t="s">
        <v>105</v>
      </c>
    </row>
    <row r="29" spans="1:10">
      <c r="A29" t="s">
        <v>106</v>
      </c>
      <c r="B29">
        <v>6</v>
      </c>
      <c r="C29">
        <v>2</v>
      </c>
      <c r="D29">
        <v>3</v>
      </c>
      <c r="G29" t="s">
        <v>107</v>
      </c>
      <c r="H29" t="s">
        <v>108</v>
      </c>
      <c r="I29" t="s">
        <v>109</v>
      </c>
    </row>
    <row r="30" spans="1:10">
      <c r="A30" t="s">
        <v>110</v>
      </c>
      <c r="B30">
        <v>7</v>
      </c>
      <c r="C30">
        <v>2</v>
      </c>
      <c r="D30">
        <v>2</v>
      </c>
      <c r="G30" t="s">
        <v>107</v>
      </c>
      <c r="H30" t="s">
        <v>111</v>
      </c>
      <c r="I30" t="s">
        <v>112</v>
      </c>
    </row>
    <row r="31" spans="1:10">
      <c r="A31" t="s">
        <v>113</v>
      </c>
      <c r="B31">
        <v>8</v>
      </c>
      <c r="C31">
        <v>2</v>
      </c>
      <c r="D31">
        <v>8</v>
      </c>
      <c r="G31" t="s">
        <v>107</v>
      </c>
      <c r="H31" t="s">
        <v>114</v>
      </c>
      <c r="I31" t="s">
        <v>115</v>
      </c>
    </row>
    <row r="32" spans="1:10">
      <c r="A32" t="s">
        <v>116</v>
      </c>
      <c r="B32">
        <v>9</v>
      </c>
      <c r="C32">
        <v>2</v>
      </c>
      <c r="D32">
        <v>3</v>
      </c>
      <c r="G32" t="s">
        <v>99</v>
      </c>
      <c r="H32" t="s">
        <v>117</v>
      </c>
      <c r="I32" t="s">
        <v>118</v>
      </c>
      <c r="J32" t="s">
        <v>119</v>
      </c>
    </row>
    <row r="33" spans="1:10">
      <c r="A33" t="s">
        <v>120</v>
      </c>
      <c r="B33">
        <v>10</v>
      </c>
      <c r="C33">
        <v>3</v>
      </c>
      <c r="D33">
        <v>8</v>
      </c>
      <c r="G33" t="s">
        <v>99</v>
      </c>
      <c r="H33" t="s">
        <v>121</v>
      </c>
      <c r="I33" t="s">
        <v>122</v>
      </c>
      <c r="J33" t="s">
        <v>123</v>
      </c>
    </row>
    <row r="34" spans="1:10">
      <c r="A34" t="s">
        <v>124</v>
      </c>
      <c r="B34">
        <v>11</v>
      </c>
      <c r="C34">
        <v>3</v>
      </c>
      <c r="D34">
        <v>13</v>
      </c>
      <c r="G34" t="s">
        <v>61</v>
      </c>
      <c r="H34" t="s">
        <v>125</v>
      </c>
      <c r="I34" t="s">
        <v>126</v>
      </c>
      <c r="J34" t="s">
        <v>127</v>
      </c>
    </row>
    <row r="35" spans="1:10">
      <c r="A35" t="s">
        <v>128</v>
      </c>
      <c r="B35">
        <v>12</v>
      </c>
      <c r="C35">
        <v>4</v>
      </c>
      <c r="D35">
        <v>5</v>
      </c>
      <c r="G35" t="s">
        <v>61</v>
      </c>
      <c r="H35" t="s">
        <v>129</v>
      </c>
      <c r="I35" t="s">
        <v>130</v>
      </c>
    </row>
    <row r="36" spans="1:10">
      <c r="A36" t="s">
        <v>131</v>
      </c>
      <c r="B36">
        <v>13</v>
      </c>
      <c r="C36">
        <v>4</v>
      </c>
      <c r="D36">
        <v>8</v>
      </c>
      <c r="G36" t="s">
        <v>61</v>
      </c>
      <c r="H36" t="s">
        <v>132</v>
      </c>
      <c r="I36" t="s">
        <v>133</v>
      </c>
    </row>
    <row r="37" spans="1:10">
      <c r="A37" t="s">
        <v>134</v>
      </c>
      <c r="B37">
        <v>14</v>
      </c>
      <c r="C37">
        <v>4</v>
      </c>
      <c r="D37">
        <v>5</v>
      </c>
      <c r="G37" t="s">
        <v>61</v>
      </c>
      <c r="H37" t="s">
        <v>135</v>
      </c>
      <c r="I37" t="s">
        <v>133</v>
      </c>
    </row>
    <row r="38" spans="1:10">
      <c r="A38" t="s">
        <v>136</v>
      </c>
      <c r="B38">
        <v>15</v>
      </c>
      <c r="D38">
        <v>5</v>
      </c>
      <c r="G38" t="s">
        <v>107</v>
      </c>
      <c r="H38" t="s">
        <v>137</v>
      </c>
      <c r="I38" t="s">
        <v>138</v>
      </c>
      <c r="J38" t="s">
        <v>139</v>
      </c>
    </row>
    <row r="39" spans="1:10">
      <c r="A39" t="s">
        <v>140</v>
      </c>
      <c r="B39">
        <v>16</v>
      </c>
      <c r="D39">
        <v>21</v>
      </c>
      <c r="G39" t="s">
        <v>99</v>
      </c>
      <c r="H39" t="s">
        <v>141</v>
      </c>
      <c r="I39" t="s">
        <v>142</v>
      </c>
    </row>
    <row r="40" spans="1:10">
      <c r="A40" t="s">
        <v>143</v>
      </c>
      <c r="B40">
        <v>17</v>
      </c>
      <c r="D40">
        <v>3</v>
      </c>
      <c r="G40" t="s">
        <v>144</v>
      </c>
      <c r="H40" t="s">
        <v>145</v>
      </c>
      <c r="I40" t="s">
        <v>146</v>
      </c>
    </row>
    <row r="41" spans="1:10">
      <c r="A41" t="s">
        <v>147</v>
      </c>
      <c r="B41">
        <v>18</v>
      </c>
      <c r="D41">
        <v>8</v>
      </c>
      <c r="G41" t="s">
        <v>61</v>
      </c>
      <c r="H41" t="s">
        <v>148</v>
      </c>
      <c r="I41" t="s">
        <v>149</v>
      </c>
    </row>
    <row r="42" spans="1:10">
      <c r="A42" t="s">
        <v>150</v>
      </c>
      <c r="B42">
        <v>19</v>
      </c>
      <c r="D42">
        <v>5</v>
      </c>
      <c r="G42" t="s">
        <v>61</v>
      </c>
      <c r="H42" t="s">
        <v>151</v>
      </c>
      <c r="I42" t="s">
        <v>152</v>
      </c>
    </row>
    <row r="43" spans="1:10">
      <c r="A43" t="s">
        <v>153</v>
      </c>
      <c r="B43">
        <v>20</v>
      </c>
      <c r="D43">
        <v>8</v>
      </c>
      <c r="G43" t="s">
        <v>61</v>
      </c>
      <c r="H43" t="s">
        <v>154</v>
      </c>
      <c r="I43" t="s">
        <v>155</v>
      </c>
    </row>
    <row r="44" spans="1:10">
      <c r="A44" t="s">
        <v>156</v>
      </c>
      <c r="B44">
        <v>21</v>
      </c>
      <c r="D44">
        <v>8</v>
      </c>
      <c r="G44" t="s">
        <v>107</v>
      </c>
      <c r="H44" t="s">
        <v>157</v>
      </c>
      <c r="I44" t="s">
        <v>158</v>
      </c>
    </row>
    <row r="45" spans="1:10">
      <c r="A45" t="s">
        <v>159</v>
      </c>
      <c r="B45">
        <v>22</v>
      </c>
      <c r="D45">
        <v>8</v>
      </c>
      <c r="G45" t="s">
        <v>61</v>
      </c>
      <c r="H45" t="s">
        <v>160</v>
      </c>
      <c r="I45" t="s">
        <v>161</v>
      </c>
    </row>
    <row r="46" spans="1:10">
      <c r="A46" t="s">
        <v>162</v>
      </c>
      <c r="B46">
        <v>23</v>
      </c>
      <c r="D46">
        <v>5</v>
      </c>
      <c r="G46" t="s">
        <v>61</v>
      </c>
      <c r="H46" t="s">
        <v>163</v>
      </c>
      <c r="I46" t="s">
        <v>164</v>
      </c>
    </row>
    <row r="47" spans="1:10">
      <c r="A47" t="s">
        <v>165</v>
      </c>
      <c r="B47">
        <v>24</v>
      </c>
      <c r="D47">
        <v>8</v>
      </c>
      <c r="G47" t="s">
        <v>61</v>
      </c>
      <c r="H47" t="s">
        <v>166</v>
      </c>
      <c r="I47" t="s">
        <v>167</v>
      </c>
    </row>
    <row r="48" spans="1:10">
      <c r="A48" t="s">
        <v>168</v>
      </c>
      <c r="B48">
        <v>25</v>
      </c>
      <c r="D48">
        <v>3</v>
      </c>
      <c r="G48" t="s">
        <v>61</v>
      </c>
      <c r="H48" t="s">
        <v>169</v>
      </c>
      <c r="I48" t="s">
        <v>170</v>
      </c>
    </row>
    <row r="49" spans="1:9">
      <c r="A49" t="s">
        <v>171</v>
      </c>
      <c r="B49">
        <v>26</v>
      </c>
      <c r="D49">
        <v>5</v>
      </c>
      <c r="G49" t="s">
        <v>144</v>
      </c>
      <c r="H49" t="s">
        <v>172</v>
      </c>
      <c r="I49" t="s">
        <v>173</v>
      </c>
    </row>
    <row r="50" spans="1:9">
      <c r="A50" t="s">
        <v>174</v>
      </c>
      <c r="B50">
        <v>27</v>
      </c>
      <c r="D50">
        <v>5</v>
      </c>
      <c r="G50" t="s">
        <v>144</v>
      </c>
      <c r="H50" t="s">
        <v>175</v>
      </c>
      <c r="I50" t="s">
        <v>173</v>
      </c>
    </row>
    <row r="51" spans="1:9">
      <c r="A51" t="s">
        <v>176</v>
      </c>
      <c r="B51">
        <v>28</v>
      </c>
      <c r="D51">
        <v>13</v>
      </c>
      <c r="G51" t="s">
        <v>144</v>
      </c>
      <c r="H51" t="s">
        <v>177</v>
      </c>
      <c r="I51" t="s">
        <v>173</v>
      </c>
    </row>
    <row r="52" spans="1:9">
      <c r="A52" t="s">
        <v>178</v>
      </c>
      <c r="B52">
        <v>29</v>
      </c>
      <c r="D52">
        <v>21</v>
      </c>
      <c r="G52" t="s">
        <v>61</v>
      </c>
      <c r="H52" t="s">
        <v>179</v>
      </c>
      <c r="I52" t="s">
        <v>180</v>
      </c>
    </row>
    <row r="53" spans="1:9">
      <c r="A53" t="s">
        <v>181</v>
      </c>
      <c r="B53">
        <v>30</v>
      </c>
      <c r="G53" t="s">
        <v>61</v>
      </c>
      <c r="H53" t="s">
        <v>182</v>
      </c>
      <c r="I53" t="s">
        <v>183</v>
      </c>
    </row>
    <row r="54" spans="1:9">
      <c r="A54" t="s">
        <v>184</v>
      </c>
      <c r="B54">
        <v>31</v>
      </c>
      <c r="G54" t="s">
        <v>61</v>
      </c>
      <c r="H54" t="s">
        <v>185</v>
      </c>
      <c r="I54" t="s">
        <v>186</v>
      </c>
    </row>
    <row r="55" spans="1:9">
      <c r="A55" t="s">
        <v>187</v>
      </c>
      <c r="B55">
        <v>32</v>
      </c>
      <c r="D55">
        <v>13</v>
      </c>
      <c r="G55" t="s">
        <v>61</v>
      </c>
      <c r="H55" t="s">
        <v>188</v>
      </c>
      <c r="I55" t="s">
        <v>189</v>
      </c>
    </row>
    <row r="56" spans="1:9">
      <c r="A56" t="s">
        <v>190</v>
      </c>
      <c r="B56">
        <v>33</v>
      </c>
      <c r="D56">
        <v>5</v>
      </c>
      <c r="G56" t="s">
        <v>61</v>
      </c>
      <c r="H56" t="s">
        <v>191</v>
      </c>
      <c r="I56" t="s">
        <v>192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tabSelected="1" topLeftCell="A14" workbookViewId="0">
      <selection activeCell="C20" sqref="C20"/>
    </sheetView>
  </sheetViews>
  <sheetFormatPr defaultRowHeight="15"/>
  <cols>
    <col min="2" max="2" width="9.85546875" bestFit="1" customWidth="1"/>
  </cols>
  <sheetData>
    <row r="1" spans="1:6">
      <c r="A1" t="s">
        <v>9</v>
      </c>
      <c r="B1">
        <v>1</v>
      </c>
      <c r="D1" t="s">
        <v>2</v>
      </c>
    </row>
    <row r="2" spans="1:6">
      <c r="A2" t="s">
        <v>193</v>
      </c>
      <c r="B2" s="1">
        <v>43771</v>
      </c>
      <c r="D2" t="s">
        <v>194</v>
      </c>
    </row>
    <row r="3" spans="1:6">
      <c r="A3" t="s">
        <v>195</v>
      </c>
      <c r="B3" s="1">
        <v>43774</v>
      </c>
    </row>
    <row r="4" spans="1:6">
      <c r="A4" t="s">
        <v>196</v>
      </c>
      <c r="B4" t="s">
        <v>80</v>
      </c>
    </row>
    <row r="6" spans="1:6">
      <c r="B6" t="s">
        <v>10</v>
      </c>
      <c r="C6" t="s">
        <v>197</v>
      </c>
    </row>
    <row r="7" spans="1:6">
      <c r="A7" t="s">
        <v>198</v>
      </c>
      <c r="B7">
        <v>17</v>
      </c>
    </row>
    <row r="8" spans="1:6">
      <c r="A8" t="s">
        <v>199</v>
      </c>
      <c r="B8">
        <f t="shared" ref="B8:B14" si="0">B7-C8</f>
        <v>17</v>
      </c>
      <c r="C8">
        <f>COUNTIF(E$17:E$995, "Completed Day 1")</f>
        <v>0</v>
      </c>
    </row>
    <row r="9" spans="1:6">
      <c r="A9" t="s">
        <v>200</v>
      </c>
      <c r="B9">
        <f t="shared" si="0"/>
        <v>17</v>
      </c>
      <c r="C9">
        <f>COUNTIF(E$17:E$995, "Completed Day 2")</f>
        <v>0</v>
      </c>
    </row>
    <row r="10" spans="1:6">
      <c r="A10" t="s">
        <v>201</v>
      </c>
      <c r="B10">
        <f t="shared" si="0"/>
        <v>17</v>
      </c>
      <c r="C10">
        <f>COUNTIF(E$17:E$995, "Completed Day 3")</f>
        <v>0</v>
      </c>
    </row>
    <row r="11" spans="1:6">
      <c r="A11" t="s">
        <v>202</v>
      </c>
      <c r="B11">
        <f t="shared" si="0"/>
        <v>16</v>
      </c>
      <c r="C11">
        <v>1</v>
      </c>
    </row>
    <row r="12" spans="1:6">
      <c r="A12" t="s">
        <v>203</v>
      </c>
      <c r="B12">
        <v>15</v>
      </c>
      <c r="C12">
        <v>1</v>
      </c>
    </row>
    <row r="13" spans="1:6">
      <c r="A13" t="s">
        <v>204</v>
      </c>
      <c r="B13">
        <f t="shared" si="0"/>
        <v>14</v>
      </c>
      <c r="C13">
        <v>1</v>
      </c>
    </row>
    <row r="14" spans="1:6">
      <c r="A14" t="s">
        <v>205</v>
      </c>
      <c r="B14">
        <f t="shared" si="0"/>
        <v>14</v>
      </c>
      <c r="C14">
        <f>COUNTIF(E$17:E$995, "Completed Day 7")</f>
        <v>0</v>
      </c>
    </row>
    <row r="16" spans="1:6">
      <c r="A16" t="s">
        <v>206</v>
      </c>
      <c r="B16" t="s">
        <v>21</v>
      </c>
      <c r="C16" t="s">
        <v>207</v>
      </c>
      <c r="D16" t="s">
        <v>208</v>
      </c>
      <c r="E16" t="s">
        <v>26</v>
      </c>
      <c r="F16" t="s">
        <v>30</v>
      </c>
    </row>
    <row r="17" spans="1:6">
      <c r="A17">
        <v>1</v>
      </c>
      <c r="B17">
        <v>1</v>
      </c>
      <c r="C17" t="s">
        <v>209</v>
      </c>
      <c r="D17" t="s">
        <v>34</v>
      </c>
    </row>
    <row r="18" spans="1:6">
      <c r="A18">
        <v>2</v>
      </c>
      <c r="B18">
        <v>1</v>
      </c>
      <c r="C18" t="s">
        <v>209</v>
      </c>
      <c r="D18" t="s">
        <v>36</v>
      </c>
      <c r="E18" t="s">
        <v>37</v>
      </c>
      <c r="F18" t="s">
        <v>38</v>
      </c>
    </row>
    <row r="19" spans="1:6">
      <c r="A19">
        <v>3</v>
      </c>
      <c r="B19">
        <v>1</v>
      </c>
      <c r="C19" t="s">
        <v>209</v>
      </c>
      <c r="D19" t="s">
        <v>39</v>
      </c>
      <c r="E19" t="s">
        <v>40</v>
      </c>
      <c r="F19" t="s">
        <v>41</v>
      </c>
    </row>
    <row r="20" spans="1:6">
      <c r="A20">
        <v>4</v>
      </c>
    </row>
    <row r="21" spans="1:6">
      <c r="A21">
        <v>5</v>
      </c>
    </row>
    <row r="22" spans="1:6">
      <c r="A22">
        <v>6</v>
      </c>
    </row>
    <row r="23" spans="1:6">
      <c r="A23">
        <v>7</v>
      </c>
    </row>
    <row r="24" spans="1:6">
      <c r="A24">
        <v>8</v>
      </c>
    </row>
    <row r="25" spans="1:6">
      <c r="A25">
        <v>9</v>
      </c>
    </row>
    <row r="26" spans="1:6">
      <c r="A26">
        <v>10</v>
      </c>
    </row>
    <row r="27" spans="1:6">
      <c r="A27">
        <v>11</v>
      </c>
    </row>
    <row r="28" spans="1:6">
      <c r="A28">
        <v>12</v>
      </c>
    </row>
    <row r="29" spans="1:6">
      <c r="A29">
        <v>13</v>
      </c>
    </row>
    <row r="30" spans="1:6">
      <c r="A30">
        <v>14</v>
      </c>
    </row>
    <row r="31" spans="1:6">
      <c r="A31">
        <v>15</v>
      </c>
    </row>
    <row r="32" spans="1:6">
      <c r="A32">
        <v>16</v>
      </c>
    </row>
    <row r="33" spans="1:1">
      <c r="A33">
        <v>17</v>
      </c>
    </row>
    <row r="34" spans="1:1">
      <c r="A34">
        <v>18</v>
      </c>
    </row>
    <row r="35" spans="1:1">
      <c r="A35">
        <v>19</v>
      </c>
    </row>
    <row r="36" spans="1:1">
      <c r="A36">
        <v>20</v>
      </c>
    </row>
    <row r="37" spans="1:1">
      <c r="A37">
        <v>21</v>
      </c>
    </row>
    <row r="38" spans="1:1">
      <c r="A38">
        <v>22</v>
      </c>
    </row>
    <row r="39" spans="1:1">
      <c r="A39">
        <v>23</v>
      </c>
    </row>
    <row r="40" spans="1:1">
      <c r="A40">
        <v>24</v>
      </c>
    </row>
    <row r="41" spans="1:1">
      <c r="A41">
        <v>25</v>
      </c>
    </row>
    <row r="42" spans="1:1">
      <c r="A42">
        <v>26</v>
      </c>
    </row>
    <row r="43" spans="1:1">
      <c r="A43">
        <v>27</v>
      </c>
    </row>
    <row r="44" spans="1:1">
      <c r="A44">
        <v>28</v>
      </c>
    </row>
    <row r="45" spans="1:1">
      <c r="A45">
        <v>29</v>
      </c>
    </row>
    <row r="46" spans="1:1">
      <c r="A46">
        <v>30</v>
      </c>
    </row>
    <row r="47" spans="1:1">
      <c r="A47">
        <v>31</v>
      </c>
    </row>
    <row r="48" spans="1:1">
      <c r="A48">
        <v>32</v>
      </c>
    </row>
    <row r="49" spans="1:1">
      <c r="A49">
        <v>33</v>
      </c>
    </row>
    <row r="50" spans="1:1">
      <c r="A50">
        <v>34</v>
      </c>
    </row>
    <row r="51" spans="1:1">
      <c r="A51">
        <v>35</v>
      </c>
    </row>
    <row r="52" spans="1:1">
      <c r="A52">
        <v>36</v>
      </c>
    </row>
    <row r="53" spans="1:1">
      <c r="A53">
        <v>37</v>
      </c>
    </row>
    <row r="54" spans="1:1">
      <c r="A54">
        <v>38</v>
      </c>
    </row>
    <row r="55" spans="1:1">
      <c r="A55">
        <v>39</v>
      </c>
    </row>
    <row r="56" spans="1:1">
      <c r="A56">
        <v>40</v>
      </c>
    </row>
    <row r="57" spans="1:1">
      <c r="A57">
        <v>41</v>
      </c>
    </row>
    <row r="58" spans="1:1">
      <c r="A58">
        <v>42</v>
      </c>
    </row>
    <row r="59" spans="1:1">
      <c r="A59">
        <v>43</v>
      </c>
    </row>
    <row r="60" spans="1:1">
      <c r="A60">
        <v>44</v>
      </c>
    </row>
    <row r="61" spans="1:1">
      <c r="A61">
        <v>45</v>
      </c>
    </row>
    <row r="62" spans="1:1">
      <c r="A62">
        <v>46</v>
      </c>
    </row>
    <row r="63" spans="1:1">
      <c r="A63">
        <v>47</v>
      </c>
    </row>
    <row r="64" spans="1:1">
      <c r="A64">
        <v>48</v>
      </c>
    </row>
    <row r="65" spans="1:1">
      <c r="A65">
        <v>49</v>
      </c>
    </row>
    <row r="66" spans="1:1">
      <c r="A66">
        <v>50</v>
      </c>
    </row>
    <row r="67" spans="1:1">
      <c r="A67">
        <v>51</v>
      </c>
    </row>
    <row r="68" spans="1:1">
      <c r="A68">
        <v>52</v>
      </c>
    </row>
    <row r="69" spans="1:1">
      <c r="A69">
        <v>53</v>
      </c>
    </row>
    <row r="70" spans="1:1">
      <c r="A70">
        <v>54</v>
      </c>
    </row>
    <row r="71" spans="1:1">
      <c r="A71">
        <v>55</v>
      </c>
    </row>
    <row r="72" spans="1:1">
      <c r="A72">
        <v>56</v>
      </c>
    </row>
    <row r="73" spans="1:1">
      <c r="A73">
        <v>57</v>
      </c>
    </row>
    <row r="74" spans="1:1">
      <c r="A74">
        <v>58</v>
      </c>
    </row>
    <row r="75" spans="1:1">
      <c r="A75">
        <v>59</v>
      </c>
    </row>
    <row r="76" spans="1:1">
      <c r="A76">
        <v>60</v>
      </c>
    </row>
    <row r="77" spans="1:1">
      <c r="A77">
        <v>61</v>
      </c>
    </row>
    <row r="78" spans="1:1">
      <c r="A78">
        <v>62</v>
      </c>
    </row>
    <row r="79" spans="1:1">
      <c r="A79">
        <v>63</v>
      </c>
    </row>
    <row r="80" spans="1:1">
      <c r="A80">
        <v>64</v>
      </c>
    </row>
    <row r="81" spans="1:1">
      <c r="A81">
        <v>65</v>
      </c>
    </row>
    <row r="82" spans="1:1">
      <c r="A82">
        <v>66</v>
      </c>
    </row>
    <row r="83" spans="1:1">
      <c r="A83">
        <v>67</v>
      </c>
    </row>
    <row r="84" spans="1:1">
      <c r="A84">
        <v>68</v>
      </c>
    </row>
    <row r="85" spans="1:1">
      <c r="A85">
        <v>69</v>
      </c>
    </row>
    <row r="86" spans="1:1">
      <c r="A86">
        <v>70</v>
      </c>
    </row>
    <row r="87" spans="1:1">
      <c r="A87">
        <v>71</v>
      </c>
    </row>
    <row r="88" spans="1:1">
      <c r="A88">
        <v>72</v>
      </c>
    </row>
    <row r="89" spans="1:1">
      <c r="A89">
        <v>73</v>
      </c>
    </row>
    <row r="90" spans="1:1">
      <c r="A90">
        <v>74</v>
      </c>
    </row>
    <row r="91" spans="1:1">
      <c r="A91">
        <v>75</v>
      </c>
    </row>
    <row r="92" spans="1:1">
      <c r="A92">
        <v>76</v>
      </c>
    </row>
    <row r="93" spans="1:1">
      <c r="A93">
        <v>77</v>
      </c>
    </row>
    <row r="94" spans="1:1">
      <c r="A94">
        <v>78</v>
      </c>
    </row>
    <row r="95" spans="1:1">
      <c r="A95">
        <v>79</v>
      </c>
    </row>
    <row r="96" spans="1:1">
      <c r="A96">
        <v>80</v>
      </c>
    </row>
    <row r="97" spans="1:1">
      <c r="A97">
        <v>81</v>
      </c>
    </row>
    <row r="98" spans="1:1">
      <c r="A98">
        <v>82</v>
      </c>
    </row>
    <row r="99" spans="1:1">
      <c r="A99">
        <v>83</v>
      </c>
    </row>
    <row r="100" spans="1:1">
      <c r="A100">
        <v>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/>
  </sheetViews>
  <sheetFormatPr defaultRowHeight="15"/>
  <sheetData>
    <row r="1" spans="1:6">
      <c r="A1" t="s">
        <v>9</v>
      </c>
      <c r="D1" t="s">
        <v>2</v>
      </c>
    </row>
    <row r="2" spans="1:6">
      <c r="A2" t="s">
        <v>193</v>
      </c>
      <c r="D2" t="s">
        <v>194</v>
      </c>
    </row>
    <row r="3" spans="1:6">
      <c r="A3" t="s">
        <v>195</v>
      </c>
      <c r="B3">
        <f>B2+7</f>
        <v>7</v>
      </c>
    </row>
    <row r="4" spans="1:6">
      <c r="A4" t="s">
        <v>196</v>
      </c>
      <c r="B4" t="s">
        <v>80</v>
      </c>
    </row>
    <row r="6" spans="1:6">
      <c r="B6" t="s">
        <v>10</v>
      </c>
      <c r="C6" t="s">
        <v>197</v>
      </c>
    </row>
    <row r="7" spans="1:6">
      <c r="A7" t="s">
        <v>198</v>
      </c>
      <c r="B7">
        <f>COUNTA(D17:D995)</f>
        <v>1</v>
      </c>
    </row>
    <row r="8" spans="1:6">
      <c r="A8" t="s">
        <v>199</v>
      </c>
      <c r="B8">
        <f t="shared" ref="B8:B14" si="0">B7-C8</f>
        <v>1</v>
      </c>
      <c r="C8">
        <f>COUNTIF(E$17:E$995, "Completed Day 1")</f>
        <v>0</v>
      </c>
    </row>
    <row r="9" spans="1:6">
      <c r="A9" t="s">
        <v>200</v>
      </c>
      <c r="B9">
        <f t="shared" si="0"/>
        <v>1</v>
      </c>
      <c r="C9">
        <f>COUNTIF(E$17:E$995, "Completed Day 2")</f>
        <v>0</v>
      </c>
    </row>
    <row r="10" spans="1:6">
      <c r="A10" t="s">
        <v>201</v>
      </c>
      <c r="B10">
        <f t="shared" si="0"/>
        <v>1</v>
      </c>
      <c r="C10">
        <f>COUNTIF(E$17:E$995, "Completed Day 3")</f>
        <v>0</v>
      </c>
    </row>
    <row r="11" spans="1:6">
      <c r="A11" t="s">
        <v>202</v>
      </c>
      <c r="B11">
        <f t="shared" si="0"/>
        <v>1</v>
      </c>
      <c r="C11">
        <f>COUNTIF(E$17:E$995, "Completed Day 4")</f>
        <v>0</v>
      </c>
    </row>
    <row r="12" spans="1:6">
      <c r="A12" t="s">
        <v>203</v>
      </c>
      <c r="B12">
        <f t="shared" si="0"/>
        <v>1</v>
      </c>
      <c r="C12">
        <f>COUNTIF(E$17:E$995, "Completed Day 5")</f>
        <v>0</v>
      </c>
    </row>
    <row r="13" spans="1:6">
      <c r="A13" t="s">
        <v>204</v>
      </c>
      <c r="B13">
        <f t="shared" si="0"/>
        <v>1</v>
      </c>
      <c r="C13">
        <f>COUNTIF(E$17:E$995, "Completed Day 6")</f>
        <v>0</v>
      </c>
    </row>
    <row r="14" spans="1:6">
      <c r="A14" t="s">
        <v>205</v>
      </c>
      <c r="B14">
        <f t="shared" si="0"/>
        <v>1</v>
      </c>
      <c r="C14">
        <f>COUNTIF(E$17:E$995, "Completed Day 7")</f>
        <v>0</v>
      </c>
    </row>
    <row r="16" spans="1:6">
      <c r="A16" t="s">
        <v>206</v>
      </c>
      <c r="B16" t="s">
        <v>21</v>
      </c>
      <c r="C16" t="s">
        <v>207</v>
      </c>
      <c r="D16" t="s">
        <v>208</v>
      </c>
      <c r="E16" t="s">
        <v>26</v>
      </c>
      <c r="F16" t="s">
        <v>30</v>
      </c>
    </row>
    <row r="17" spans="1:4">
      <c r="A17">
        <v>1</v>
      </c>
      <c r="D17" t="s">
        <v>210</v>
      </c>
    </row>
    <row r="18" spans="1:4">
      <c r="A18">
        <v>2</v>
      </c>
    </row>
    <row r="19" spans="1:4">
      <c r="A19">
        <v>3</v>
      </c>
    </row>
    <row r="20" spans="1:4">
      <c r="A20">
        <v>4</v>
      </c>
    </row>
    <row r="21" spans="1:4">
      <c r="A21">
        <v>5</v>
      </c>
    </row>
    <row r="22" spans="1:4">
      <c r="A22">
        <v>6</v>
      </c>
    </row>
    <row r="23" spans="1:4">
      <c r="A23">
        <v>7</v>
      </c>
    </row>
    <row r="24" spans="1:4">
      <c r="A24">
        <v>8</v>
      </c>
    </row>
    <row r="25" spans="1:4">
      <c r="A25">
        <v>9</v>
      </c>
    </row>
    <row r="26" spans="1:4">
      <c r="A26">
        <v>10</v>
      </c>
    </row>
    <row r="27" spans="1:4">
      <c r="A27">
        <v>11</v>
      </c>
    </row>
    <row r="28" spans="1:4">
      <c r="A28">
        <v>12</v>
      </c>
    </row>
    <row r="29" spans="1:4">
      <c r="A29">
        <v>13</v>
      </c>
    </row>
    <row r="30" spans="1:4">
      <c r="A30">
        <v>14</v>
      </c>
    </row>
    <row r="31" spans="1:4">
      <c r="A31">
        <v>15</v>
      </c>
    </row>
    <row r="32" spans="1:4">
      <c r="A32">
        <v>16</v>
      </c>
    </row>
    <row r="33" spans="1:1">
      <c r="A33">
        <v>17</v>
      </c>
    </row>
    <row r="34" spans="1:1">
      <c r="A34">
        <v>18</v>
      </c>
    </row>
    <row r="35" spans="1:1">
      <c r="A35">
        <v>19</v>
      </c>
    </row>
    <row r="36" spans="1:1">
      <c r="A36">
        <v>20</v>
      </c>
    </row>
    <row r="37" spans="1:1">
      <c r="A37">
        <v>21</v>
      </c>
    </row>
    <row r="38" spans="1:1">
      <c r="A38">
        <v>22</v>
      </c>
    </row>
    <row r="39" spans="1:1">
      <c r="A39">
        <v>23</v>
      </c>
    </row>
    <row r="40" spans="1:1">
      <c r="A40">
        <v>24</v>
      </c>
    </row>
    <row r="41" spans="1:1">
      <c r="A41">
        <v>25</v>
      </c>
    </row>
    <row r="42" spans="1:1">
      <c r="A42">
        <v>26</v>
      </c>
    </row>
    <row r="43" spans="1:1">
      <c r="A43">
        <v>27</v>
      </c>
    </row>
    <row r="44" spans="1:1">
      <c r="A44">
        <v>28</v>
      </c>
    </row>
    <row r="45" spans="1:1">
      <c r="A45">
        <v>29</v>
      </c>
    </row>
    <row r="46" spans="1:1">
      <c r="A46">
        <v>30</v>
      </c>
    </row>
    <row r="47" spans="1:1">
      <c r="A47">
        <v>31</v>
      </c>
    </row>
    <row r="48" spans="1:1">
      <c r="A48">
        <v>32</v>
      </c>
    </row>
    <row r="49" spans="1:1">
      <c r="A49">
        <v>33</v>
      </c>
    </row>
    <row r="50" spans="1:1">
      <c r="A50">
        <v>34</v>
      </c>
    </row>
    <row r="51" spans="1:1">
      <c r="A51">
        <v>35</v>
      </c>
    </row>
    <row r="52" spans="1:1">
      <c r="A52">
        <v>36</v>
      </c>
    </row>
    <row r="53" spans="1:1">
      <c r="A53">
        <v>37</v>
      </c>
    </row>
    <row r="54" spans="1:1">
      <c r="A54">
        <v>38</v>
      </c>
    </row>
    <row r="55" spans="1:1">
      <c r="A55">
        <v>39</v>
      </c>
    </row>
    <row r="56" spans="1:1">
      <c r="A56">
        <v>40</v>
      </c>
    </row>
    <row r="57" spans="1:1">
      <c r="A57">
        <v>41</v>
      </c>
    </row>
    <row r="58" spans="1:1">
      <c r="A58">
        <v>42</v>
      </c>
    </row>
    <row r="59" spans="1:1">
      <c r="A59">
        <v>43</v>
      </c>
    </row>
    <row r="60" spans="1:1">
      <c r="A60">
        <v>44</v>
      </c>
    </row>
    <row r="61" spans="1:1">
      <c r="A61">
        <v>45</v>
      </c>
    </row>
    <row r="62" spans="1:1">
      <c r="A62">
        <v>46</v>
      </c>
    </row>
    <row r="63" spans="1:1">
      <c r="A63">
        <v>47</v>
      </c>
    </row>
    <row r="64" spans="1:1">
      <c r="A64">
        <v>48</v>
      </c>
    </row>
    <row r="65" spans="1:1">
      <c r="A65">
        <v>49</v>
      </c>
    </row>
    <row r="66" spans="1:1">
      <c r="A66">
        <v>50</v>
      </c>
    </row>
    <row r="67" spans="1:1">
      <c r="A67">
        <v>51</v>
      </c>
    </row>
    <row r="68" spans="1:1">
      <c r="A68">
        <v>52</v>
      </c>
    </row>
    <row r="69" spans="1:1">
      <c r="A69">
        <v>53</v>
      </c>
    </row>
    <row r="70" spans="1:1">
      <c r="A70">
        <v>54</v>
      </c>
    </row>
    <row r="71" spans="1:1">
      <c r="A71">
        <v>55</v>
      </c>
    </row>
    <row r="72" spans="1:1">
      <c r="A72">
        <v>56</v>
      </c>
    </row>
    <row r="73" spans="1:1">
      <c r="A73">
        <v>57</v>
      </c>
    </row>
    <row r="74" spans="1:1">
      <c r="A74">
        <v>58</v>
      </c>
    </row>
    <row r="75" spans="1:1">
      <c r="A75">
        <v>59</v>
      </c>
    </row>
    <row r="76" spans="1:1">
      <c r="A76">
        <v>60</v>
      </c>
    </row>
    <row r="77" spans="1:1">
      <c r="A77">
        <v>61</v>
      </c>
    </row>
    <row r="78" spans="1:1">
      <c r="A78">
        <v>62</v>
      </c>
    </row>
    <row r="79" spans="1:1">
      <c r="A79">
        <v>63</v>
      </c>
    </row>
    <row r="80" spans="1:1">
      <c r="A80">
        <v>64</v>
      </c>
    </row>
    <row r="81" spans="1:1">
      <c r="A81">
        <v>65</v>
      </c>
    </row>
    <row r="82" spans="1:1">
      <c r="A82">
        <v>66</v>
      </c>
    </row>
    <row r="83" spans="1:1">
      <c r="A83">
        <v>67</v>
      </c>
    </row>
    <row r="84" spans="1:1">
      <c r="A84">
        <v>68</v>
      </c>
    </row>
    <row r="85" spans="1:1">
      <c r="A85">
        <v>69</v>
      </c>
    </row>
    <row r="86" spans="1:1">
      <c r="A86">
        <v>70</v>
      </c>
    </row>
    <row r="87" spans="1:1">
      <c r="A87">
        <v>71</v>
      </c>
    </row>
    <row r="88" spans="1:1">
      <c r="A88">
        <v>72</v>
      </c>
    </row>
    <row r="89" spans="1:1">
      <c r="A89">
        <v>73</v>
      </c>
    </row>
    <row r="90" spans="1:1">
      <c r="A90">
        <v>74</v>
      </c>
    </row>
    <row r="91" spans="1:1">
      <c r="A91">
        <v>75</v>
      </c>
    </row>
    <row r="92" spans="1:1">
      <c r="A92">
        <v>76</v>
      </c>
    </row>
    <row r="93" spans="1:1">
      <c r="A93">
        <v>77</v>
      </c>
    </row>
    <row r="94" spans="1:1">
      <c r="A94">
        <v>78</v>
      </c>
    </row>
    <row r="95" spans="1:1">
      <c r="A95">
        <v>79</v>
      </c>
    </row>
    <row r="96" spans="1:1">
      <c r="A96">
        <v>80</v>
      </c>
    </row>
    <row r="97" spans="1:1">
      <c r="A97">
        <v>81</v>
      </c>
    </row>
    <row r="98" spans="1:1">
      <c r="A98">
        <v>82</v>
      </c>
    </row>
    <row r="99" spans="1:1">
      <c r="A99">
        <v>83</v>
      </c>
    </row>
    <row r="100" spans="1:1">
      <c r="A100">
        <v>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"/>
  <sheetViews>
    <sheetView workbookViewId="0"/>
  </sheetViews>
  <sheetFormatPr defaultRowHeight="15"/>
  <sheetData>
    <row r="1" spans="1:6">
      <c r="A1" t="s">
        <v>9</v>
      </c>
      <c r="D1" t="s">
        <v>2</v>
      </c>
    </row>
    <row r="2" spans="1:6">
      <c r="A2" t="s">
        <v>193</v>
      </c>
      <c r="D2" t="s">
        <v>194</v>
      </c>
    </row>
    <row r="3" spans="1:6">
      <c r="A3" t="s">
        <v>195</v>
      </c>
      <c r="B3">
        <f>B2+7</f>
        <v>7</v>
      </c>
    </row>
    <row r="4" spans="1:6">
      <c r="A4" t="s">
        <v>196</v>
      </c>
      <c r="B4" t="s">
        <v>80</v>
      </c>
    </row>
    <row r="6" spans="1:6">
      <c r="B6" t="s">
        <v>10</v>
      </c>
      <c r="C6" t="s">
        <v>197</v>
      </c>
    </row>
    <row r="7" spans="1:6">
      <c r="A7" t="s">
        <v>198</v>
      </c>
      <c r="B7">
        <f>COUNTA(D17:D995)</f>
        <v>1</v>
      </c>
    </row>
    <row r="8" spans="1:6">
      <c r="A8" t="s">
        <v>199</v>
      </c>
      <c r="B8">
        <f t="shared" ref="B8:B14" si="0">B7-C8</f>
        <v>1</v>
      </c>
      <c r="C8">
        <f>COUNTIF(E$17:E$995, "Completed Day 1")</f>
        <v>0</v>
      </c>
    </row>
    <row r="9" spans="1:6">
      <c r="A9" t="s">
        <v>200</v>
      </c>
      <c r="B9">
        <f t="shared" si="0"/>
        <v>1</v>
      </c>
      <c r="C9">
        <f>COUNTIF(E$17:E$995, "Completed Day 2")</f>
        <v>0</v>
      </c>
    </row>
    <row r="10" spans="1:6">
      <c r="A10" t="s">
        <v>201</v>
      </c>
      <c r="B10">
        <f t="shared" si="0"/>
        <v>1</v>
      </c>
      <c r="C10">
        <f>COUNTIF(E$17:E$995, "Completed Day 3")</f>
        <v>0</v>
      </c>
    </row>
    <row r="11" spans="1:6">
      <c r="A11" t="s">
        <v>202</v>
      </c>
      <c r="B11">
        <f t="shared" si="0"/>
        <v>1</v>
      </c>
      <c r="C11">
        <f>COUNTIF(E$17:E$995, "Completed Day 4")</f>
        <v>0</v>
      </c>
    </row>
    <row r="12" spans="1:6">
      <c r="A12" t="s">
        <v>203</v>
      </c>
      <c r="B12">
        <f t="shared" si="0"/>
        <v>1</v>
      </c>
      <c r="C12">
        <f>COUNTIF(E$17:E$995, "Completed Day 5")</f>
        <v>0</v>
      </c>
    </row>
    <row r="13" spans="1:6">
      <c r="A13" t="s">
        <v>204</v>
      </c>
      <c r="B13">
        <f t="shared" si="0"/>
        <v>1</v>
      </c>
      <c r="C13">
        <f>COUNTIF(E$17:E$995, "Completed Day 6")</f>
        <v>0</v>
      </c>
    </row>
    <row r="14" spans="1:6">
      <c r="A14" t="s">
        <v>205</v>
      </c>
      <c r="B14">
        <f t="shared" si="0"/>
        <v>1</v>
      </c>
      <c r="C14">
        <f>COUNTIF(E$17:E$995, "Completed Day 7")</f>
        <v>0</v>
      </c>
    </row>
    <row r="16" spans="1:6">
      <c r="A16" t="s">
        <v>206</v>
      </c>
      <c r="B16" t="s">
        <v>21</v>
      </c>
      <c r="C16" t="s">
        <v>207</v>
      </c>
      <c r="D16" t="s">
        <v>208</v>
      </c>
      <c r="E16" t="s">
        <v>26</v>
      </c>
      <c r="F16" t="s">
        <v>30</v>
      </c>
    </row>
    <row r="17" spans="1:4">
      <c r="A17">
        <v>1</v>
      </c>
      <c r="D17" t="s">
        <v>210</v>
      </c>
    </row>
    <row r="18" spans="1:4">
      <c r="A18">
        <v>2</v>
      </c>
    </row>
    <row r="19" spans="1:4">
      <c r="A19">
        <v>3</v>
      </c>
    </row>
    <row r="20" spans="1:4">
      <c r="A20">
        <v>4</v>
      </c>
    </row>
    <row r="21" spans="1:4">
      <c r="A21">
        <v>5</v>
      </c>
    </row>
    <row r="22" spans="1:4">
      <c r="A22">
        <v>6</v>
      </c>
    </row>
    <row r="23" spans="1:4">
      <c r="A23">
        <v>7</v>
      </c>
    </row>
    <row r="24" spans="1:4">
      <c r="A24">
        <v>8</v>
      </c>
    </row>
    <row r="25" spans="1:4">
      <c r="A25">
        <v>9</v>
      </c>
    </row>
    <row r="26" spans="1:4">
      <c r="A26">
        <v>10</v>
      </c>
    </row>
    <row r="27" spans="1:4">
      <c r="A27">
        <v>11</v>
      </c>
    </row>
    <row r="28" spans="1:4">
      <c r="A28">
        <v>12</v>
      </c>
    </row>
    <row r="29" spans="1:4">
      <c r="A29">
        <v>13</v>
      </c>
    </row>
    <row r="30" spans="1:4">
      <c r="A30">
        <v>14</v>
      </c>
    </row>
    <row r="31" spans="1:4">
      <c r="A31">
        <v>15</v>
      </c>
    </row>
    <row r="32" spans="1:4">
      <c r="A32">
        <v>16</v>
      </c>
    </row>
    <row r="33" spans="1:1">
      <c r="A33">
        <v>17</v>
      </c>
    </row>
    <row r="34" spans="1:1">
      <c r="A34">
        <v>18</v>
      </c>
    </row>
    <row r="35" spans="1:1">
      <c r="A35">
        <v>19</v>
      </c>
    </row>
    <row r="36" spans="1:1">
      <c r="A36">
        <v>20</v>
      </c>
    </row>
    <row r="37" spans="1:1">
      <c r="A37">
        <v>21</v>
      </c>
    </row>
    <row r="38" spans="1:1">
      <c r="A38">
        <v>22</v>
      </c>
    </row>
    <row r="39" spans="1:1">
      <c r="A39">
        <v>23</v>
      </c>
    </row>
    <row r="40" spans="1:1">
      <c r="A40">
        <v>24</v>
      </c>
    </row>
    <row r="41" spans="1:1">
      <c r="A41">
        <v>25</v>
      </c>
    </row>
    <row r="42" spans="1:1">
      <c r="A42">
        <v>26</v>
      </c>
    </row>
    <row r="43" spans="1:1">
      <c r="A43">
        <v>27</v>
      </c>
    </row>
    <row r="44" spans="1:1">
      <c r="A44">
        <v>28</v>
      </c>
    </row>
    <row r="45" spans="1:1">
      <c r="A45">
        <v>29</v>
      </c>
    </row>
    <row r="46" spans="1:1">
      <c r="A46">
        <v>30</v>
      </c>
    </row>
    <row r="47" spans="1:1">
      <c r="A47">
        <v>31</v>
      </c>
    </row>
    <row r="48" spans="1:1">
      <c r="A48">
        <v>32</v>
      </c>
    </row>
    <row r="49" spans="1:1">
      <c r="A49">
        <v>33</v>
      </c>
    </row>
    <row r="50" spans="1:1">
      <c r="A50">
        <v>34</v>
      </c>
    </row>
    <row r="51" spans="1:1">
      <c r="A51">
        <v>35</v>
      </c>
    </row>
    <row r="52" spans="1:1">
      <c r="A52">
        <v>36</v>
      </c>
    </row>
    <row r="53" spans="1:1">
      <c r="A53">
        <v>37</v>
      </c>
    </row>
    <row r="54" spans="1:1">
      <c r="A54">
        <v>38</v>
      </c>
    </row>
    <row r="55" spans="1:1">
      <c r="A55">
        <v>39</v>
      </c>
    </row>
    <row r="56" spans="1:1">
      <c r="A56">
        <v>40</v>
      </c>
    </row>
    <row r="57" spans="1:1">
      <c r="A57">
        <v>41</v>
      </c>
    </row>
    <row r="58" spans="1:1">
      <c r="A58">
        <v>42</v>
      </c>
    </row>
    <row r="59" spans="1:1">
      <c r="A59">
        <v>43</v>
      </c>
    </row>
    <row r="60" spans="1:1">
      <c r="A60">
        <v>44</v>
      </c>
    </row>
    <row r="61" spans="1:1">
      <c r="A61">
        <v>45</v>
      </c>
    </row>
    <row r="62" spans="1:1">
      <c r="A62">
        <v>46</v>
      </c>
    </row>
    <row r="63" spans="1:1">
      <c r="A63">
        <v>47</v>
      </c>
    </row>
    <row r="64" spans="1:1">
      <c r="A64">
        <v>48</v>
      </c>
    </row>
    <row r="65" spans="1:1">
      <c r="A65">
        <v>49</v>
      </c>
    </row>
    <row r="66" spans="1:1">
      <c r="A66">
        <v>50</v>
      </c>
    </row>
    <row r="67" spans="1:1">
      <c r="A67">
        <v>51</v>
      </c>
    </row>
    <row r="68" spans="1:1">
      <c r="A68">
        <v>52</v>
      </c>
    </row>
    <row r="69" spans="1:1">
      <c r="A69">
        <v>53</v>
      </c>
    </row>
    <row r="70" spans="1:1">
      <c r="A70">
        <v>54</v>
      </c>
    </row>
    <row r="71" spans="1:1">
      <c r="A71">
        <v>55</v>
      </c>
    </row>
    <row r="72" spans="1:1">
      <c r="A72">
        <v>56</v>
      </c>
    </row>
    <row r="73" spans="1:1">
      <c r="A73">
        <v>57</v>
      </c>
    </row>
    <row r="74" spans="1:1">
      <c r="A74">
        <v>58</v>
      </c>
    </row>
    <row r="75" spans="1:1">
      <c r="A75">
        <v>59</v>
      </c>
    </row>
    <row r="76" spans="1:1">
      <c r="A76">
        <v>60</v>
      </c>
    </row>
    <row r="77" spans="1:1">
      <c r="A77">
        <v>61</v>
      </c>
    </row>
    <row r="78" spans="1:1">
      <c r="A78">
        <v>62</v>
      </c>
    </row>
    <row r="79" spans="1:1">
      <c r="A79">
        <v>63</v>
      </c>
    </row>
    <row r="80" spans="1:1">
      <c r="A80">
        <v>64</v>
      </c>
    </row>
    <row r="81" spans="1:1">
      <c r="A81">
        <v>65</v>
      </c>
    </row>
    <row r="82" spans="1:1">
      <c r="A82">
        <v>66</v>
      </c>
    </row>
    <row r="83" spans="1:1">
      <c r="A83">
        <v>67</v>
      </c>
    </row>
    <row r="84" spans="1:1">
      <c r="A84">
        <v>68</v>
      </c>
    </row>
    <row r="85" spans="1:1">
      <c r="A85">
        <v>69</v>
      </c>
    </row>
    <row r="86" spans="1:1">
      <c r="A86">
        <v>70</v>
      </c>
    </row>
    <row r="87" spans="1:1">
      <c r="A87">
        <v>71</v>
      </c>
    </row>
    <row r="88" spans="1:1">
      <c r="A88">
        <v>72</v>
      </c>
    </row>
    <row r="89" spans="1:1">
      <c r="A89">
        <v>73</v>
      </c>
    </row>
    <row r="90" spans="1:1">
      <c r="A90">
        <v>74</v>
      </c>
    </row>
    <row r="91" spans="1:1">
      <c r="A91">
        <v>75</v>
      </c>
    </row>
    <row r="92" spans="1:1">
      <c r="A92">
        <v>76</v>
      </c>
    </row>
    <row r="93" spans="1:1">
      <c r="A93">
        <v>77</v>
      </c>
    </row>
    <row r="94" spans="1:1">
      <c r="A94">
        <v>78</v>
      </c>
    </row>
    <row r="95" spans="1:1">
      <c r="A95">
        <v>79</v>
      </c>
    </row>
    <row r="96" spans="1:1">
      <c r="A96">
        <v>80</v>
      </c>
    </row>
    <row r="97" spans="1:1">
      <c r="A97">
        <v>81</v>
      </c>
    </row>
    <row r="98" spans="1:1">
      <c r="A98">
        <v>82</v>
      </c>
    </row>
    <row r="99" spans="1:1">
      <c r="A99">
        <v>83</v>
      </c>
    </row>
    <row r="100" spans="1:1">
      <c r="A100">
        <v>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"/>
  <sheetViews>
    <sheetView workbookViewId="0"/>
  </sheetViews>
  <sheetFormatPr defaultRowHeight="15"/>
  <sheetData>
    <row r="1" spans="1:6">
      <c r="A1" t="s">
        <v>9</v>
      </c>
      <c r="D1" t="s">
        <v>2</v>
      </c>
    </row>
    <row r="2" spans="1:6">
      <c r="A2" t="s">
        <v>193</v>
      </c>
      <c r="D2" t="s">
        <v>194</v>
      </c>
    </row>
    <row r="3" spans="1:6">
      <c r="A3" t="s">
        <v>195</v>
      </c>
      <c r="B3">
        <f>B2+7</f>
        <v>7</v>
      </c>
    </row>
    <row r="4" spans="1:6">
      <c r="A4" t="s">
        <v>196</v>
      </c>
      <c r="B4" t="s">
        <v>80</v>
      </c>
    </row>
    <row r="6" spans="1:6">
      <c r="B6" t="s">
        <v>10</v>
      </c>
      <c r="C6" t="s">
        <v>197</v>
      </c>
    </row>
    <row r="7" spans="1:6">
      <c r="A7" t="s">
        <v>198</v>
      </c>
      <c r="B7">
        <f>COUNTA(D17:D995)</f>
        <v>1</v>
      </c>
    </row>
    <row r="8" spans="1:6">
      <c r="A8" t="s">
        <v>199</v>
      </c>
      <c r="B8">
        <f t="shared" ref="B8:B14" si="0">B7-C8</f>
        <v>1</v>
      </c>
      <c r="C8">
        <f>COUNTIF(E$17:E$995, "Completed Day 1")</f>
        <v>0</v>
      </c>
    </row>
    <row r="9" spans="1:6">
      <c r="A9" t="s">
        <v>200</v>
      </c>
      <c r="B9">
        <f t="shared" si="0"/>
        <v>1</v>
      </c>
      <c r="C9">
        <f>COUNTIF(E$17:E$995, "Completed Day 2")</f>
        <v>0</v>
      </c>
    </row>
    <row r="10" spans="1:6">
      <c r="A10" t="s">
        <v>201</v>
      </c>
      <c r="B10">
        <f t="shared" si="0"/>
        <v>1</v>
      </c>
      <c r="C10">
        <f>COUNTIF(E$17:E$995, "Completed Day 3")</f>
        <v>0</v>
      </c>
    </row>
    <row r="11" spans="1:6">
      <c r="A11" t="s">
        <v>202</v>
      </c>
      <c r="B11">
        <f t="shared" si="0"/>
        <v>1</v>
      </c>
      <c r="C11">
        <f>COUNTIF(E$17:E$995, "Completed Day 4")</f>
        <v>0</v>
      </c>
    </row>
    <row r="12" spans="1:6">
      <c r="A12" t="s">
        <v>203</v>
      </c>
      <c r="B12">
        <f t="shared" si="0"/>
        <v>1</v>
      </c>
      <c r="C12">
        <f>COUNTIF(E$17:E$995, "Completed Day 5")</f>
        <v>0</v>
      </c>
    </row>
    <row r="13" spans="1:6">
      <c r="A13" t="s">
        <v>204</v>
      </c>
      <c r="B13">
        <f t="shared" si="0"/>
        <v>1</v>
      </c>
      <c r="C13">
        <f>COUNTIF(E$17:E$995, "Completed Day 6")</f>
        <v>0</v>
      </c>
    </row>
    <row r="14" spans="1:6">
      <c r="A14" t="s">
        <v>205</v>
      </c>
      <c r="B14">
        <f t="shared" si="0"/>
        <v>1</v>
      </c>
      <c r="C14">
        <f>COUNTIF(E$17:E$995, "Completed Day 7")</f>
        <v>0</v>
      </c>
    </row>
    <row r="16" spans="1:6">
      <c r="A16" t="s">
        <v>206</v>
      </c>
      <c r="B16" t="s">
        <v>21</v>
      </c>
      <c r="C16" t="s">
        <v>207</v>
      </c>
      <c r="D16" t="s">
        <v>208</v>
      </c>
      <c r="E16" t="s">
        <v>26</v>
      </c>
      <c r="F16" t="s">
        <v>30</v>
      </c>
    </row>
    <row r="17" spans="1:4">
      <c r="A17">
        <v>1</v>
      </c>
      <c r="D17" t="s">
        <v>210</v>
      </c>
    </row>
    <row r="18" spans="1:4">
      <c r="A18">
        <v>2</v>
      </c>
    </row>
    <row r="19" spans="1:4">
      <c r="A19">
        <v>3</v>
      </c>
    </row>
    <row r="20" spans="1:4">
      <c r="A20">
        <v>4</v>
      </c>
    </row>
    <row r="21" spans="1:4">
      <c r="A21">
        <v>5</v>
      </c>
    </row>
    <row r="22" spans="1:4">
      <c r="A22">
        <v>6</v>
      </c>
    </row>
    <row r="23" spans="1:4">
      <c r="A23">
        <v>7</v>
      </c>
    </row>
    <row r="24" spans="1:4">
      <c r="A24">
        <v>8</v>
      </c>
    </row>
    <row r="25" spans="1:4">
      <c r="A25">
        <v>9</v>
      </c>
    </row>
    <row r="26" spans="1:4">
      <c r="A26">
        <v>10</v>
      </c>
    </row>
    <row r="27" spans="1:4">
      <c r="A27">
        <v>11</v>
      </c>
    </row>
    <row r="28" spans="1:4">
      <c r="A28">
        <v>12</v>
      </c>
    </row>
    <row r="29" spans="1:4">
      <c r="A29">
        <v>13</v>
      </c>
    </row>
    <row r="30" spans="1:4">
      <c r="A30">
        <v>14</v>
      </c>
    </row>
    <row r="31" spans="1:4">
      <c r="A31">
        <v>15</v>
      </c>
    </row>
    <row r="32" spans="1:4">
      <c r="A32">
        <v>16</v>
      </c>
    </row>
    <row r="33" spans="1:1">
      <c r="A33">
        <v>17</v>
      </c>
    </row>
    <row r="34" spans="1:1">
      <c r="A34">
        <v>18</v>
      </c>
    </row>
    <row r="35" spans="1:1">
      <c r="A35">
        <v>19</v>
      </c>
    </row>
    <row r="36" spans="1:1">
      <c r="A36">
        <v>20</v>
      </c>
    </row>
    <row r="37" spans="1:1">
      <c r="A37">
        <v>21</v>
      </c>
    </row>
    <row r="38" spans="1:1">
      <c r="A38">
        <v>22</v>
      </c>
    </row>
    <row r="39" spans="1:1">
      <c r="A39">
        <v>23</v>
      </c>
    </row>
    <row r="40" spans="1:1">
      <c r="A40">
        <v>24</v>
      </c>
    </row>
    <row r="41" spans="1:1">
      <c r="A41">
        <v>25</v>
      </c>
    </row>
    <row r="42" spans="1:1">
      <c r="A42">
        <v>26</v>
      </c>
    </row>
    <row r="43" spans="1:1">
      <c r="A43">
        <v>27</v>
      </c>
    </row>
    <row r="44" spans="1:1">
      <c r="A44">
        <v>28</v>
      </c>
    </row>
    <row r="45" spans="1:1">
      <c r="A45">
        <v>29</v>
      </c>
    </row>
    <row r="46" spans="1:1">
      <c r="A46">
        <v>30</v>
      </c>
    </row>
    <row r="47" spans="1:1">
      <c r="A47">
        <v>31</v>
      </c>
    </row>
    <row r="48" spans="1:1">
      <c r="A48">
        <v>32</v>
      </c>
    </row>
    <row r="49" spans="1:1">
      <c r="A49">
        <v>33</v>
      </c>
    </row>
    <row r="50" spans="1:1">
      <c r="A50">
        <v>34</v>
      </c>
    </row>
    <row r="51" spans="1:1">
      <c r="A51">
        <v>35</v>
      </c>
    </row>
    <row r="52" spans="1:1">
      <c r="A52">
        <v>36</v>
      </c>
    </row>
    <row r="53" spans="1:1">
      <c r="A53">
        <v>37</v>
      </c>
    </row>
    <row r="54" spans="1:1">
      <c r="A54">
        <v>38</v>
      </c>
    </row>
    <row r="55" spans="1:1">
      <c r="A55">
        <v>39</v>
      </c>
    </row>
    <row r="56" spans="1:1">
      <c r="A56">
        <v>40</v>
      </c>
    </row>
    <row r="57" spans="1:1">
      <c r="A57">
        <v>41</v>
      </c>
    </row>
    <row r="58" spans="1:1">
      <c r="A58">
        <v>42</v>
      </c>
    </row>
    <row r="59" spans="1:1">
      <c r="A59">
        <v>43</v>
      </c>
    </row>
    <row r="60" spans="1:1">
      <c r="A60">
        <v>44</v>
      </c>
    </row>
    <row r="61" spans="1:1">
      <c r="A61">
        <v>45</v>
      </c>
    </row>
    <row r="62" spans="1:1">
      <c r="A62">
        <v>46</v>
      </c>
    </row>
    <row r="63" spans="1:1">
      <c r="A63">
        <v>47</v>
      </c>
    </row>
    <row r="64" spans="1:1">
      <c r="A64">
        <v>48</v>
      </c>
    </row>
    <row r="65" spans="1:1">
      <c r="A65">
        <v>49</v>
      </c>
    </row>
    <row r="66" spans="1:1">
      <c r="A66">
        <v>50</v>
      </c>
    </row>
    <row r="67" spans="1:1">
      <c r="A67">
        <v>51</v>
      </c>
    </row>
    <row r="68" spans="1:1">
      <c r="A68">
        <v>52</v>
      </c>
    </row>
    <row r="69" spans="1:1">
      <c r="A69">
        <v>53</v>
      </c>
    </row>
    <row r="70" spans="1:1">
      <c r="A70">
        <v>54</v>
      </c>
    </row>
    <row r="71" spans="1:1">
      <c r="A71">
        <v>55</v>
      </c>
    </row>
    <row r="72" spans="1:1">
      <c r="A72">
        <v>56</v>
      </c>
    </row>
    <row r="73" spans="1:1">
      <c r="A73">
        <v>57</v>
      </c>
    </row>
    <row r="74" spans="1:1">
      <c r="A74">
        <v>58</v>
      </c>
    </row>
    <row r="75" spans="1:1">
      <c r="A75">
        <v>59</v>
      </c>
    </row>
    <row r="76" spans="1:1">
      <c r="A76">
        <v>60</v>
      </c>
    </row>
    <row r="77" spans="1:1">
      <c r="A77">
        <v>61</v>
      </c>
    </row>
    <row r="78" spans="1:1">
      <c r="A78">
        <v>62</v>
      </c>
    </row>
    <row r="79" spans="1:1">
      <c r="A79">
        <v>63</v>
      </c>
    </row>
    <row r="80" spans="1:1">
      <c r="A80">
        <v>64</v>
      </c>
    </row>
    <row r="81" spans="1:1">
      <c r="A81">
        <v>65</v>
      </c>
    </row>
    <row r="82" spans="1:1">
      <c r="A82">
        <v>66</v>
      </c>
    </row>
    <row r="83" spans="1:1">
      <c r="A83">
        <v>67</v>
      </c>
    </row>
    <row r="84" spans="1:1">
      <c r="A84">
        <v>68</v>
      </c>
    </row>
    <row r="85" spans="1:1">
      <c r="A85">
        <v>69</v>
      </c>
    </row>
    <row r="86" spans="1:1">
      <c r="A86">
        <v>70</v>
      </c>
    </row>
    <row r="87" spans="1:1">
      <c r="A87">
        <v>71</v>
      </c>
    </row>
    <row r="88" spans="1:1">
      <c r="A88">
        <v>72</v>
      </c>
    </row>
    <row r="89" spans="1:1">
      <c r="A89">
        <v>73</v>
      </c>
    </row>
    <row r="90" spans="1:1">
      <c r="A90">
        <v>74</v>
      </c>
    </row>
    <row r="91" spans="1:1">
      <c r="A91">
        <v>75</v>
      </c>
    </row>
    <row r="92" spans="1:1">
      <c r="A92">
        <v>76</v>
      </c>
    </row>
    <row r="93" spans="1:1">
      <c r="A93">
        <v>77</v>
      </c>
    </row>
    <row r="94" spans="1:1">
      <c r="A94">
        <v>78</v>
      </c>
    </row>
    <row r="95" spans="1:1">
      <c r="A95">
        <v>79</v>
      </c>
    </row>
    <row r="96" spans="1:1">
      <c r="A96">
        <v>80</v>
      </c>
    </row>
    <row r="97" spans="1:1">
      <c r="A97">
        <v>81</v>
      </c>
    </row>
    <row r="98" spans="1:1">
      <c r="A98">
        <v>82</v>
      </c>
    </row>
    <row r="99" spans="1:1">
      <c r="A99">
        <v>83</v>
      </c>
    </row>
    <row r="100" spans="1:1">
      <c r="A100">
        <v>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workbookViewId="0"/>
  </sheetViews>
  <sheetFormatPr defaultRowHeight="15"/>
  <sheetData>
    <row r="1" spans="1:6">
      <c r="A1" t="s">
        <v>9</v>
      </c>
      <c r="B1">
        <v>5</v>
      </c>
      <c r="D1" t="s">
        <v>2</v>
      </c>
    </row>
    <row r="2" spans="1:6">
      <c r="A2" t="s">
        <v>193</v>
      </c>
      <c r="D2" t="s">
        <v>194</v>
      </c>
    </row>
    <row r="3" spans="1:6">
      <c r="A3" t="s">
        <v>195</v>
      </c>
      <c r="B3">
        <f>B2+7</f>
        <v>7</v>
      </c>
    </row>
    <row r="4" spans="1:6">
      <c r="A4" t="s">
        <v>196</v>
      </c>
      <c r="B4" t="s">
        <v>80</v>
      </c>
    </row>
    <row r="6" spans="1:6">
      <c r="B6" t="s">
        <v>10</v>
      </c>
      <c r="C6" t="s">
        <v>197</v>
      </c>
    </row>
    <row r="7" spans="1:6">
      <c r="A7" t="s">
        <v>198</v>
      </c>
      <c r="B7">
        <f>COUNTA(D17:D995)</f>
        <v>1</v>
      </c>
    </row>
    <row r="8" spans="1:6">
      <c r="A8" t="s">
        <v>199</v>
      </c>
      <c r="B8">
        <f t="shared" ref="B8:B14" si="0">B7-C8</f>
        <v>1</v>
      </c>
      <c r="C8">
        <f>COUNTIF(E$17:E$995, "Completed Day 1")</f>
        <v>0</v>
      </c>
    </row>
    <row r="9" spans="1:6">
      <c r="A9" t="s">
        <v>200</v>
      </c>
      <c r="B9">
        <f t="shared" si="0"/>
        <v>1</v>
      </c>
      <c r="C9">
        <f>COUNTIF(E$17:E$995, "Completed Day 2")</f>
        <v>0</v>
      </c>
    </row>
    <row r="10" spans="1:6">
      <c r="A10" t="s">
        <v>201</v>
      </c>
      <c r="B10">
        <f t="shared" si="0"/>
        <v>1</v>
      </c>
      <c r="C10">
        <f>COUNTIF(E$17:E$995, "Completed Day 3")</f>
        <v>0</v>
      </c>
    </row>
    <row r="11" spans="1:6">
      <c r="A11" t="s">
        <v>202</v>
      </c>
      <c r="B11">
        <f t="shared" si="0"/>
        <v>1</v>
      </c>
      <c r="C11">
        <f>COUNTIF(E$17:E$995, "Completed Day 4")</f>
        <v>0</v>
      </c>
    </row>
    <row r="12" spans="1:6">
      <c r="A12" t="s">
        <v>203</v>
      </c>
      <c r="B12">
        <f t="shared" si="0"/>
        <v>1</v>
      </c>
      <c r="C12">
        <f>COUNTIF(E$17:E$995, "Completed Day 5")</f>
        <v>0</v>
      </c>
    </row>
    <row r="13" spans="1:6">
      <c r="A13" t="s">
        <v>204</v>
      </c>
      <c r="B13">
        <f t="shared" si="0"/>
        <v>1</v>
      </c>
      <c r="C13">
        <f>COUNTIF(E$17:E$995, "Completed Day 6")</f>
        <v>0</v>
      </c>
    </row>
    <row r="14" spans="1:6">
      <c r="A14" t="s">
        <v>205</v>
      </c>
      <c r="B14">
        <f t="shared" si="0"/>
        <v>1</v>
      </c>
      <c r="C14">
        <f>COUNTIF(E$17:E$995, "Completed Day 7")</f>
        <v>0</v>
      </c>
    </row>
    <row r="16" spans="1:6">
      <c r="A16" t="s">
        <v>206</v>
      </c>
      <c r="B16" t="s">
        <v>21</v>
      </c>
      <c r="C16" t="s">
        <v>207</v>
      </c>
      <c r="D16" t="s">
        <v>208</v>
      </c>
      <c r="E16" t="s">
        <v>26</v>
      </c>
      <c r="F16" t="s">
        <v>30</v>
      </c>
    </row>
    <row r="17" spans="1:4">
      <c r="A17">
        <v>1</v>
      </c>
      <c r="D17" t="s">
        <v>210</v>
      </c>
    </row>
    <row r="18" spans="1:4">
      <c r="A18">
        <v>2</v>
      </c>
    </row>
    <row r="19" spans="1:4">
      <c r="A19">
        <v>3</v>
      </c>
    </row>
    <row r="20" spans="1:4">
      <c r="A20">
        <v>4</v>
      </c>
    </row>
    <row r="21" spans="1:4">
      <c r="A21">
        <v>5</v>
      </c>
    </row>
    <row r="22" spans="1:4">
      <c r="A22">
        <v>6</v>
      </c>
    </row>
    <row r="23" spans="1:4">
      <c r="A23">
        <v>7</v>
      </c>
    </row>
    <row r="24" spans="1:4">
      <c r="A24">
        <v>8</v>
      </c>
    </row>
    <row r="25" spans="1:4">
      <c r="A25">
        <v>9</v>
      </c>
    </row>
    <row r="26" spans="1:4">
      <c r="A26">
        <v>10</v>
      </c>
    </row>
    <row r="27" spans="1:4">
      <c r="A27">
        <v>11</v>
      </c>
    </row>
    <row r="28" spans="1:4">
      <c r="A28">
        <v>12</v>
      </c>
    </row>
    <row r="29" spans="1:4">
      <c r="A29">
        <v>13</v>
      </c>
    </row>
    <row r="30" spans="1:4">
      <c r="A30">
        <v>14</v>
      </c>
    </row>
    <row r="31" spans="1:4">
      <c r="A31">
        <v>15</v>
      </c>
    </row>
    <row r="32" spans="1:4">
      <c r="A32">
        <v>16</v>
      </c>
    </row>
    <row r="33" spans="1:1">
      <c r="A33">
        <v>17</v>
      </c>
    </row>
    <row r="34" spans="1:1">
      <c r="A34">
        <v>18</v>
      </c>
    </row>
    <row r="35" spans="1:1">
      <c r="A35">
        <v>19</v>
      </c>
    </row>
    <row r="36" spans="1:1">
      <c r="A36">
        <v>20</v>
      </c>
    </row>
    <row r="37" spans="1:1">
      <c r="A37">
        <v>21</v>
      </c>
    </row>
    <row r="38" spans="1:1">
      <c r="A38">
        <v>22</v>
      </c>
    </row>
    <row r="39" spans="1:1">
      <c r="A39">
        <v>23</v>
      </c>
    </row>
    <row r="40" spans="1:1">
      <c r="A40">
        <v>24</v>
      </c>
    </row>
    <row r="41" spans="1:1">
      <c r="A41">
        <v>25</v>
      </c>
    </row>
    <row r="42" spans="1:1">
      <c r="A42">
        <v>26</v>
      </c>
    </row>
    <row r="43" spans="1:1">
      <c r="A43">
        <v>27</v>
      </c>
    </row>
    <row r="44" spans="1:1">
      <c r="A44">
        <v>28</v>
      </c>
    </row>
    <row r="45" spans="1:1">
      <c r="A45">
        <v>29</v>
      </c>
    </row>
    <row r="46" spans="1:1">
      <c r="A46">
        <v>30</v>
      </c>
    </row>
    <row r="47" spans="1:1">
      <c r="A47">
        <v>31</v>
      </c>
    </row>
    <row r="48" spans="1:1">
      <c r="A48">
        <v>32</v>
      </c>
    </row>
    <row r="49" spans="1:1">
      <c r="A49">
        <v>33</v>
      </c>
    </row>
    <row r="50" spans="1:1">
      <c r="A50">
        <v>34</v>
      </c>
    </row>
    <row r="51" spans="1:1">
      <c r="A51">
        <v>35</v>
      </c>
    </row>
    <row r="52" spans="1:1">
      <c r="A52">
        <v>36</v>
      </c>
    </row>
    <row r="53" spans="1:1">
      <c r="A53">
        <v>37</v>
      </c>
    </row>
    <row r="54" spans="1:1">
      <c r="A54">
        <v>38</v>
      </c>
    </row>
    <row r="55" spans="1:1">
      <c r="A55">
        <v>39</v>
      </c>
    </row>
    <row r="56" spans="1:1">
      <c r="A56">
        <v>40</v>
      </c>
    </row>
    <row r="57" spans="1:1">
      <c r="A57">
        <v>41</v>
      </c>
    </row>
    <row r="58" spans="1:1">
      <c r="A58">
        <v>42</v>
      </c>
    </row>
    <row r="59" spans="1:1">
      <c r="A59">
        <v>43</v>
      </c>
    </row>
    <row r="60" spans="1:1">
      <c r="A60">
        <v>44</v>
      </c>
    </row>
    <row r="61" spans="1:1">
      <c r="A61">
        <v>45</v>
      </c>
    </row>
    <row r="62" spans="1:1">
      <c r="A62">
        <v>46</v>
      </c>
    </row>
    <row r="63" spans="1:1">
      <c r="A63">
        <v>47</v>
      </c>
    </row>
    <row r="64" spans="1:1">
      <c r="A64">
        <v>48</v>
      </c>
    </row>
    <row r="65" spans="1:1">
      <c r="A65">
        <v>49</v>
      </c>
    </row>
    <row r="66" spans="1:1">
      <c r="A66">
        <v>50</v>
      </c>
    </row>
    <row r="67" spans="1:1">
      <c r="A67">
        <v>51</v>
      </c>
    </row>
    <row r="68" spans="1:1">
      <c r="A68">
        <v>52</v>
      </c>
    </row>
    <row r="69" spans="1:1">
      <c r="A69">
        <v>53</v>
      </c>
    </row>
    <row r="70" spans="1:1">
      <c r="A70">
        <v>54</v>
      </c>
    </row>
    <row r="71" spans="1:1">
      <c r="A71">
        <v>55</v>
      </c>
    </row>
    <row r="72" spans="1:1">
      <c r="A72">
        <v>56</v>
      </c>
    </row>
    <row r="73" spans="1:1">
      <c r="A73">
        <v>57</v>
      </c>
    </row>
    <row r="74" spans="1:1">
      <c r="A74">
        <v>58</v>
      </c>
    </row>
    <row r="75" spans="1:1">
      <c r="A75">
        <v>59</v>
      </c>
    </row>
    <row r="76" spans="1:1">
      <c r="A76">
        <v>60</v>
      </c>
    </row>
    <row r="77" spans="1:1">
      <c r="A77">
        <v>61</v>
      </c>
    </row>
    <row r="78" spans="1:1">
      <c r="A78">
        <v>62</v>
      </c>
    </row>
    <row r="79" spans="1:1">
      <c r="A79">
        <v>63</v>
      </c>
    </row>
    <row r="80" spans="1:1">
      <c r="A80">
        <v>64</v>
      </c>
    </row>
    <row r="81" spans="1:1">
      <c r="A81">
        <v>65</v>
      </c>
    </row>
    <row r="82" spans="1:1">
      <c r="A82">
        <v>66</v>
      </c>
    </row>
    <row r="83" spans="1:1">
      <c r="A83">
        <v>67</v>
      </c>
    </row>
    <row r="84" spans="1:1">
      <c r="A84">
        <v>68</v>
      </c>
    </row>
    <row r="85" spans="1:1">
      <c r="A85">
        <v>69</v>
      </c>
    </row>
    <row r="86" spans="1:1">
      <c r="A86">
        <v>70</v>
      </c>
    </row>
    <row r="87" spans="1:1">
      <c r="A87">
        <v>71</v>
      </c>
    </row>
    <row r="88" spans="1:1">
      <c r="A88">
        <v>72</v>
      </c>
    </row>
    <row r="89" spans="1:1">
      <c r="A89">
        <v>73</v>
      </c>
    </row>
    <row r="90" spans="1:1">
      <c r="A90">
        <v>74</v>
      </c>
    </row>
    <row r="91" spans="1:1">
      <c r="A91">
        <v>75</v>
      </c>
    </row>
    <row r="92" spans="1:1">
      <c r="A92">
        <v>76</v>
      </c>
    </row>
    <row r="93" spans="1:1">
      <c r="A93">
        <v>77</v>
      </c>
    </row>
    <row r="94" spans="1:1">
      <c r="A94">
        <v>78</v>
      </c>
    </row>
    <row r="95" spans="1:1">
      <c r="A95">
        <v>79</v>
      </c>
    </row>
    <row r="96" spans="1:1">
      <c r="A96">
        <v>80</v>
      </c>
    </row>
    <row r="97" spans="1:1">
      <c r="A97">
        <v>81</v>
      </c>
    </row>
    <row r="98" spans="1:1">
      <c r="A98">
        <v>82</v>
      </c>
    </row>
    <row r="99" spans="1:1">
      <c r="A99">
        <v>83</v>
      </c>
    </row>
    <row r="100" spans="1:1">
      <c r="A100"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2019-11-04T00:20:32Z</dcterms:created>
  <dcterms:modified xsi:type="dcterms:W3CDTF">2019-11-05T04:41:41Z</dcterms:modified>
  <cp:category/>
  <cp:contentStatus/>
</cp:coreProperties>
</file>