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/>
  </bookViews>
  <sheets>
    <sheet name="Лист1" sheetId="1" r:id="rId1"/>
    <sheet name="Лист2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N4" i="1" l="1"/>
  <c r="N5" i="1"/>
  <c r="N6" i="1"/>
  <c r="N7" i="1"/>
  <c r="N8" i="1"/>
  <c r="N9" i="1"/>
  <c r="N10" i="1"/>
  <c r="N11" i="1"/>
  <c r="N12" i="1"/>
  <c r="N13" i="1"/>
  <c r="N14" i="1"/>
  <c r="N3" i="1"/>
  <c r="H11" i="1"/>
  <c r="H15" i="1"/>
  <c r="C8" i="1"/>
  <c r="H8" i="1" s="1"/>
  <c r="C7" i="1"/>
  <c r="H7" i="1" s="1"/>
  <c r="C6" i="1"/>
  <c r="H6" i="1" s="1"/>
  <c r="C5" i="1"/>
  <c r="H5" i="1" s="1"/>
  <c r="C4" i="1"/>
  <c r="H4" i="1" s="1"/>
  <c r="C9" i="1"/>
  <c r="H9" i="1" s="1"/>
  <c r="C10" i="1"/>
  <c r="H10" i="1" s="1"/>
  <c r="C11" i="1"/>
  <c r="C13" i="1"/>
  <c r="H13" i="1" s="1"/>
  <c r="C12" i="1"/>
  <c r="H12" i="1" s="1"/>
  <c r="C14" i="1"/>
  <c r="H14" i="1" s="1"/>
  <c r="C15" i="1"/>
</calcChain>
</file>

<file path=xl/sharedStrings.xml><?xml version="1.0" encoding="utf-8"?>
<sst xmlns="http://schemas.openxmlformats.org/spreadsheetml/2006/main" count="24" uniqueCount="24">
  <si>
    <t xml:space="preserve"> Телескоп x6 ослабление x62</t>
  </si>
  <si>
    <t>Энергия, мкДж</t>
  </si>
  <si>
    <t>Отклик, мВ</t>
  </si>
  <si>
    <t>Снимок №</t>
  </si>
  <si>
    <t>1mode_10%</t>
  </si>
  <si>
    <t>Процент, %</t>
  </si>
  <si>
    <t>1mode_5%</t>
  </si>
  <si>
    <t>1mode_3%</t>
  </si>
  <si>
    <t>1mode_2%</t>
  </si>
  <si>
    <t>1mode_1%</t>
  </si>
  <si>
    <t>1mode_12%</t>
  </si>
  <si>
    <t>1mode_15%</t>
  </si>
  <si>
    <t>1mode_20%</t>
  </si>
  <si>
    <t>0001</t>
  </si>
  <si>
    <t>1mode_30%</t>
  </si>
  <si>
    <t>1mode_25%</t>
  </si>
  <si>
    <t>1mode_35%</t>
  </si>
  <si>
    <t>1mode_40%</t>
  </si>
  <si>
    <t>Энергия со стеклом, мкДж</t>
  </si>
  <si>
    <t>tэф, нс</t>
  </si>
  <si>
    <t>I, Вт/см2</t>
  </si>
  <si>
    <t>Коэффициент</t>
  </si>
  <si>
    <t>Лазер</t>
  </si>
  <si>
    <t>АРСА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</si>
</sst>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 applyAlignment="1">
      <alignment horizontal="right"/>
    </xf>
    <xf numFmtId="0" fontId="0" fillId="0" borderId="0" xfId="0" applyFill="1"/>
    <xf numFmtId="0" fontId="0" fillId="0" borderId="0" xfId="0" applyAlignment="1">
      <alignment horizontal="center" vertical="center"/>
    </xf>
    <xf numFmtId="0" fontId="1" fillId="0" borderId="0" xfId="1" applyAlignment="1">
      <alignment horizontal="center" vertical="center"/>
    </xf>
    <xf numFmtId="11" fontId="1" fillId="0" borderId="0" xfId="1" applyNumberFormat="1" applyAlignment="1">
      <alignment horizontal="center" vertical="center"/>
    </xf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I</c:v>
          </c:tx>
          <c:marker>
            <c:symbol val="none"/>
          </c:marker>
          <c:trendline>
            <c:trendlineType val="linear"/>
            <c:forward val="2"/>
            <c:dispRSqr val="0"/>
            <c:dispEq val="0"/>
          </c:trendline>
          <c:xVal>
            <c:numRef>
              <c:f>Лист1!$N$3:$N$14</c:f>
              <c:numCache>
                <c:formatCode>General</c:formatCode>
                <c:ptCount val="12"/>
                <c:pt idx="0">
                  <c:v>6870908.1885856064</c:v>
                </c:pt>
                <c:pt idx="1">
                  <c:v>9024476.4267990068</c:v>
                </c:pt>
                <c:pt idx="2">
                  <c:v>18416426.799007438</c:v>
                </c:pt>
                <c:pt idx="3">
                  <c:v>29910669.975186095</c:v>
                </c:pt>
                <c:pt idx="4">
                  <c:v>55007146.401985087</c:v>
                </c:pt>
                <c:pt idx="5">
                  <c:v>75745210.918114141</c:v>
                </c:pt>
                <c:pt idx="6">
                  <c:v>87424615.384615362</c:v>
                </c:pt>
                <c:pt idx="7">
                  <c:v>101781736.97270469</c:v>
                </c:pt>
                <c:pt idx="8">
                  <c:v>131008734.49131514</c:v>
                </c:pt>
                <c:pt idx="9">
                  <c:v>142004466.50124067</c:v>
                </c:pt>
                <c:pt idx="10">
                  <c:v>174194044.66501236</c:v>
                </c:pt>
                <c:pt idx="11">
                  <c:v>202082183.62282872</c:v>
                </c:pt>
              </c:numCache>
            </c:numRef>
          </c:xVal>
          <c:yVal>
            <c:numRef>
              <c:f>Лист1!$D$4:$D$15</c:f>
              <c:numCache>
                <c:formatCode>General</c:formatCode>
                <c:ptCount val="12"/>
                <c:pt idx="0">
                  <c:v>10.6</c:v>
                </c:pt>
                <c:pt idx="1">
                  <c:v>17.8</c:v>
                </c:pt>
                <c:pt idx="2">
                  <c:v>26.6</c:v>
                </c:pt>
                <c:pt idx="3">
                  <c:v>36.6</c:v>
                </c:pt>
                <c:pt idx="4">
                  <c:v>76.3</c:v>
                </c:pt>
                <c:pt idx="5">
                  <c:v>88.6</c:v>
                </c:pt>
                <c:pt idx="6">
                  <c:v>115</c:v>
                </c:pt>
                <c:pt idx="7">
                  <c:v>154</c:v>
                </c:pt>
                <c:pt idx="8">
                  <c:v>162.69999999999999</c:v>
                </c:pt>
                <c:pt idx="9">
                  <c:v>214.7</c:v>
                </c:pt>
                <c:pt idx="10">
                  <c:v>230.4</c:v>
                </c:pt>
                <c:pt idx="11">
                  <c:v>265.7</c:v>
                </c:pt>
              </c:numCache>
            </c:numRef>
          </c:yVal>
          <c:smooth val="1"/>
        </c:ser>
        <c:ser>
          <c:idx val="1"/>
          <c:order val="1"/>
          <c:tx>
            <c:v>АРСА</c:v>
          </c:tx>
          <c:marker>
            <c:symbol val="none"/>
          </c:marker>
          <c:xVal>
            <c:numRef>
              <c:f>Лист1!$J$3:$J$10</c:f>
              <c:numCache>
                <c:formatCode>0.00E+00</c:formatCode>
                <c:ptCount val="8"/>
                <c:pt idx="0">
                  <c:v>4020000</c:v>
                </c:pt>
                <c:pt idx="1">
                  <c:v>5269000</c:v>
                </c:pt>
                <c:pt idx="2">
                  <c:v>11650000</c:v>
                </c:pt>
                <c:pt idx="3">
                  <c:v>23520000</c:v>
                </c:pt>
                <c:pt idx="4">
                  <c:v>41820000</c:v>
                </c:pt>
                <c:pt idx="5">
                  <c:v>63990000</c:v>
                </c:pt>
                <c:pt idx="6">
                  <c:v>75840000</c:v>
                </c:pt>
                <c:pt idx="7">
                  <c:v>137300000</c:v>
                </c:pt>
              </c:numCache>
            </c:numRef>
          </c:xVal>
          <c:yVal>
            <c:numRef>
              <c:f>Лист1!$K$3:$K$10</c:f>
              <c:numCache>
                <c:formatCode>General</c:formatCode>
                <c:ptCount val="8"/>
                <c:pt idx="0">
                  <c:v>5.64</c:v>
                </c:pt>
                <c:pt idx="1">
                  <c:v>6.64</c:v>
                </c:pt>
                <c:pt idx="2">
                  <c:v>17</c:v>
                </c:pt>
                <c:pt idx="3">
                  <c:v>33.6</c:v>
                </c:pt>
                <c:pt idx="4">
                  <c:v>60.6</c:v>
                </c:pt>
                <c:pt idx="5">
                  <c:v>86.4</c:v>
                </c:pt>
                <c:pt idx="6">
                  <c:v>107.6</c:v>
                </c:pt>
                <c:pt idx="7">
                  <c:v>184.8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511680"/>
        <c:axId val="97509376"/>
      </c:scatterChart>
      <c:valAx>
        <c:axId val="97511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7509376"/>
        <c:crosses val="autoZero"/>
        <c:crossBetween val="midCat"/>
      </c:valAx>
      <c:valAx>
        <c:axId val="97509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7511680"/>
        <c:crosses val="autoZero"/>
        <c:crossBetween val="midCat"/>
      </c:valAx>
      <c:spPr>
        <a:noFill/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1181100</xdr:colOff>
      <xdr:row>15</xdr:row>
      <xdr:rowOff>185737</xdr:rowOff>
    </xdr:from>
    <xdr:to>
      <xdr:col>9</xdr:col>
      <xdr:colOff>66675</xdr:colOff>
      <xdr:row>30</xdr:row>
      <xdr:rowOff>71437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"/>
  <sheetViews>
    <sheetView tabSelected="1" workbookViewId="0">
      <selection activeCell="P3" sqref="P3"/>
    </sheetView>
  </sheetViews>
  <sheetFormatPr defaultRowHeight="15" x14ac:dyDescent="0.25"/>
  <cols>
    <col min="1" max="1" width="11.42578125" bestFit="1" customWidth="1"/>
    <col min="2" max="2" width="14.85546875" bestFit="1" customWidth="1"/>
    <col min="3" max="3" width="25.5703125" customWidth="1"/>
    <col min="4" max="4" width="11.140625" bestFit="1" customWidth="1"/>
    <col min="5" max="5" width="11.7109375" bestFit="1" customWidth="1"/>
    <col min="6" max="6" width="5" bestFit="1" customWidth="1"/>
    <col min="8" max="8" width="13.5703125" customWidth="1"/>
    <col min="16" max="16" width="13.5703125" bestFit="1" customWidth="1"/>
  </cols>
  <sheetData>
    <row r="1" spans="1:16" x14ac:dyDescent="0.25">
      <c r="A1" s="1" t="s">
        <v>0</v>
      </c>
      <c r="B1" s="1"/>
      <c r="C1" s="1"/>
      <c r="D1" t="s">
        <v>19</v>
      </c>
      <c r="E1">
        <v>13</v>
      </c>
      <c r="J1" s="1" t="s">
        <v>23</v>
      </c>
      <c r="K1" s="1"/>
      <c r="M1" s="1" t="s">
        <v>22</v>
      </c>
      <c r="N1" s="1"/>
    </row>
    <row r="2" spans="1:16" x14ac:dyDescent="0.25">
      <c r="P2" t="s">
        <v>21</v>
      </c>
    </row>
    <row r="3" spans="1:16" x14ac:dyDescent="0.25">
      <c r="A3" t="s">
        <v>5</v>
      </c>
      <c r="B3" t="s">
        <v>1</v>
      </c>
      <c r="C3" t="s">
        <v>18</v>
      </c>
      <c r="D3" t="s">
        <v>2</v>
      </c>
      <c r="E3" t="s">
        <v>3</v>
      </c>
      <c r="H3" s="4" t="s">
        <v>20</v>
      </c>
      <c r="J3" s="6">
        <v>4020000</v>
      </c>
      <c r="K3" s="5">
        <v>5.64</v>
      </c>
      <c r="M3">
        <v>49.077915632754333</v>
      </c>
      <c r="N3">
        <f>M3*$P$3</f>
        <v>6870908.1885856064</v>
      </c>
      <c r="P3">
        <v>140000</v>
      </c>
    </row>
    <row r="4" spans="1:16" x14ac:dyDescent="0.25">
      <c r="A4">
        <v>1</v>
      </c>
      <c r="B4">
        <v>2.4119999999999999</v>
      </c>
      <c r="C4">
        <f>B4/62</f>
        <v>3.8903225806451613E-2</v>
      </c>
      <c r="D4">
        <v>10.6</v>
      </c>
      <c r="E4" t="s">
        <v>9</v>
      </c>
      <c r="H4" s="4">
        <f>(16.4*C4/1000000)/(13/1000000000)</f>
        <v>49.077915632754333</v>
      </c>
      <c r="J4" s="6">
        <v>5269000</v>
      </c>
      <c r="K4" s="5">
        <v>6.64</v>
      </c>
      <c r="M4">
        <v>64.460545905707193</v>
      </c>
      <c r="N4">
        <f t="shared" ref="N4:N14" si="0">M4*$P$3</f>
        <v>9024476.4267990068</v>
      </c>
    </row>
    <row r="5" spans="1:16" x14ac:dyDescent="0.25">
      <c r="A5">
        <v>2</v>
      </c>
      <c r="B5">
        <v>3.1680000000000001</v>
      </c>
      <c r="C5">
        <f>B5/62</f>
        <v>5.109677419354839E-2</v>
      </c>
      <c r="D5">
        <v>17.8</v>
      </c>
      <c r="E5" t="s">
        <v>8</v>
      </c>
      <c r="H5" s="4">
        <f>(16.4*C5/1000000)/(13/1000000000)</f>
        <v>64.460545905707193</v>
      </c>
      <c r="J5" s="6">
        <v>11650000</v>
      </c>
      <c r="K5" s="5">
        <v>17</v>
      </c>
      <c r="M5">
        <v>131.545905707196</v>
      </c>
      <c r="N5">
        <f t="shared" si="0"/>
        <v>18416426.799007438</v>
      </c>
    </row>
    <row r="6" spans="1:16" x14ac:dyDescent="0.25">
      <c r="A6">
        <v>3</v>
      </c>
      <c r="B6">
        <v>6.4649999999999999</v>
      </c>
      <c r="C6">
        <f>B6/62</f>
        <v>0.1042741935483871</v>
      </c>
      <c r="D6">
        <v>26.6</v>
      </c>
      <c r="E6" t="s">
        <v>7</v>
      </c>
      <c r="H6" s="4">
        <f>(16.4*C6/1000000)/(13/1000000000)</f>
        <v>131.545905707196</v>
      </c>
      <c r="J6" s="6">
        <v>23520000</v>
      </c>
      <c r="K6" s="5">
        <v>33.6</v>
      </c>
      <c r="M6">
        <v>213.64764267990068</v>
      </c>
      <c r="N6">
        <f t="shared" si="0"/>
        <v>29910669.975186095</v>
      </c>
    </row>
    <row r="7" spans="1:16" x14ac:dyDescent="0.25">
      <c r="A7">
        <v>5</v>
      </c>
      <c r="B7">
        <v>10.5</v>
      </c>
      <c r="C7">
        <f>B7/62</f>
        <v>0.16935483870967741</v>
      </c>
      <c r="D7">
        <v>36.6</v>
      </c>
      <c r="E7" t="s">
        <v>6</v>
      </c>
      <c r="H7" s="4">
        <f>(16.4*C7/1000000)/(13/1000000000)</f>
        <v>213.64764267990068</v>
      </c>
      <c r="J7" s="6">
        <v>41820000</v>
      </c>
      <c r="K7" s="5">
        <v>60.6</v>
      </c>
      <c r="M7">
        <v>392.90818858560777</v>
      </c>
      <c r="N7">
        <f t="shared" si="0"/>
        <v>55007146.401985087</v>
      </c>
    </row>
    <row r="8" spans="1:16" x14ac:dyDescent="0.25">
      <c r="A8">
        <v>10</v>
      </c>
      <c r="B8">
        <v>19.309999999999999</v>
      </c>
      <c r="C8">
        <f>B8/62</f>
        <v>0.31145161290322576</v>
      </c>
      <c r="D8" s="3">
        <v>76.3</v>
      </c>
      <c r="E8" t="s">
        <v>4</v>
      </c>
      <c r="F8" s="2" t="s">
        <v>13</v>
      </c>
      <c r="H8" s="4">
        <f>(16.4*C8/1000000)/(13/1000000000)</f>
        <v>392.90818858560777</v>
      </c>
      <c r="J8" s="6">
        <v>63990000</v>
      </c>
      <c r="K8" s="5">
        <v>86.4</v>
      </c>
      <c r="M8">
        <v>541.03722084367246</v>
      </c>
      <c r="N8">
        <f t="shared" si="0"/>
        <v>75745210.918114141</v>
      </c>
    </row>
    <row r="9" spans="1:16" x14ac:dyDescent="0.25">
      <c r="A9">
        <v>12</v>
      </c>
      <c r="B9">
        <v>26.59</v>
      </c>
      <c r="C9">
        <f>B9/62</f>
        <v>0.4288709677419355</v>
      </c>
      <c r="D9" s="3">
        <v>88.6</v>
      </c>
      <c r="E9" t="s">
        <v>10</v>
      </c>
      <c r="H9" s="4">
        <f>(16.4*C9/1000000)/(13/1000000000)</f>
        <v>541.03722084367246</v>
      </c>
      <c r="J9" s="6">
        <v>75840000</v>
      </c>
      <c r="K9" s="5">
        <v>107.6</v>
      </c>
      <c r="M9">
        <v>624.46153846153834</v>
      </c>
      <c r="N9">
        <f t="shared" si="0"/>
        <v>87424615.384615362</v>
      </c>
    </row>
    <row r="10" spans="1:16" x14ac:dyDescent="0.25">
      <c r="A10">
        <v>15</v>
      </c>
      <c r="B10">
        <v>30.69</v>
      </c>
      <c r="C10">
        <f>B10/62</f>
        <v>0.495</v>
      </c>
      <c r="D10">
        <v>115</v>
      </c>
      <c r="E10" t="s">
        <v>11</v>
      </c>
      <c r="H10" s="4">
        <f>(16.4*C10/1000000)/(13/1000000000)</f>
        <v>624.46153846153834</v>
      </c>
      <c r="J10" s="6">
        <v>137300000</v>
      </c>
      <c r="K10" s="5">
        <v>184.8</v>
      </c>
      <c r="M10">
        <v>727.01240694789067</v>
      </c>
      <c r="N10">
        <f t="shared" si="0"/>
        <v>101781736.97270469</v>
      </c>
    </row>
    <row r="11" spans="1:16" x14ac:dyDescent="0.25">
      <c r="A11">
        <v>20</v>
      </c>
      <c r="B11">
        <v>35.729999999999997</v>
      </c>
      <c r="C11">
        <f>B11/62</f>
        <v>0.57629032258064516</v>
      </c>
      <c r="D11">
        <v>154</v>
      </c>
      <c r="E11" t="s">
        <v>12</v>
      </c>
      <c r="H11" s="4">
        <f>(16.4*C11/1000000)/(13/1000000000)</f>
        <v>727.01240694789067</v>
      </c>
      <c r="M11">
        <v>935.77667493796525</v>
      </c>
      <c r="N11">
        <f t="shared" si="0"/>
        <v>131008734.49131514</v>
      </c>
    </row>
    <row r="12" spans="1:16" x14ac:dyDescent="0.25">
      <c r="A12">
        <v>25</v>
      </c>
      <c r="B12">
        <v>45.99</v>
      </c>
      <c r="C12">
        <f>B12/62</f>
        <v>0.74177419354838714</v>
      </c>
      <c r="D12">
        <v>162.69999999999999</v>
      </c>
      <c r="E12" t="s">
        <v>15</v>
      </c>
      <c r="H12" s="4">
        <f>(16.4*C12/1000000)/(13/1000000000)</f>
        <v>935.77667493796525</v>
      </c>
      <c r="M12">
        <v>1014.3176178660049</v>
      </c>
      <c r="N12">
        <f t="shared" si="0"/>
        <v>142004466.50124067</v>
      </c>
    </row>
    <row r="13" spans="1:16" x14ac:dyDescent="0.25">
      <c r="A13">
        <v>30</v>
      </c>
      <c r="B13">
        <v>49.85</v>
      </c>
      <c r="C13">
        <f>B13/62</f>
        <v>0.80403225806451617</v>
      </c>
      <c r="D13">
        <v>214.7</v>
      </c>
      <c r="E13" t="s">
        <v>14</v>
      </c>
      <c r="H13" s="4">
        <f>(16.4*C13/1000000)/(13/1000000000)</f>
        <v>1014.3176178660049</v>
      </c>
      <c r="M13">
        <v>1244.2431761786597</v>
      </c>
      <c r="N13">
        <f t="shared" si="0"/>
        <v>174194044.66501236</v>
      </c>
    </row>
    <row r="14" spans="1:16" x14ac:dyDescent="0.25">
      <c r="A14">
        <v>35</v>
      </c>
      <c r="B14">
        <v>61.15</v>
      </c>
      <c r="C14">
        <f>B14/62</f>
        <v>0.98629032258064508</v>
      </c>
      <c r="D14">
        <v>230.4</v>
      </c>
      <c r="E14" t="s">
        <v>16</v>
      </c>
      <c r="H14" s="4">
        <f>(16.4*C14/1000000)/(13/1000000000)</f>
        <v>1244.2431761786597</v>
      </c>
      <c r="M14">
        <v>1443.4441687344909</v>
      </c>
      <c r="N14">
        <f t="shared" si="0"/>
        <v>202082183.62282872</v>
      </c>
    </row>
    <row r="15" spans="1:16" x14ac:dyDescent="0.25">
      <c r="A15">
        <v>40</v>
      </c>
      <c r="B15">
        <v>70.94</v>
      </c>
      <c r="C15">
        <f>B15/62</f>
        <v>1.1441935483870966</v>
      </c>
      <c r="D15">
        <v>265.7</v>
      </c>
      <c r="E15" t="s">
        <v>17</v>
      </c>
      <c r="H15" s="4">
        <f>(16.4*C15/1000000)/(13/1000000000)</f>
        <v>1443.4441687344909</v>
      </c>
    </row>
  </sheetData>
  <sortState ref="J3:K10">
    <sortCondition ref="J3"/>
  </sortState>
  <mergeCells count="3">
    <mergeCell ref="A1:C1"/>
    <mergeCell ref="M1:N1"/>
    <mergeCell ref="J1:K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2020-03-13T14:24:47Z</dcterms:created>
  <dcterms:modified xsi:type="dcterms:W3CDTF">2020-03-13T15:36:04Z</dcterms:modified>
</cp:coreProperties>
</file>