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2" activeTab="5"/>
  </bookViews>
  <sheets>
    <sheet name="Данные" sheetId="1" r:id="rId1"/>
    <sheet name="Зашифровка сообщения инииаотора" sheetId="2" r:id="rId2"/>
    <sheet name="Расшифровка сообщения инициатор" sheetId="3" r:id="rId3"/>
    <sheet name="Зашифровка сообщения ответчика" sheetId="4" r:id="rId4"/>
    <sheet name="Расшифровка сообщения ответчика" sheetId="7" r:id="rId5"/>
    <sheet name="Лист1" sheetId="8" r:id="rId6"/>
  </sheets>
  <externalReferences>
    <externalReference r:id="rId7"/>
  </externalReferences>
  <definedNames>
    <definedName name="ЗашИн">'[1]Зашифровка сообщения инициатора'!$A$5</definedName>
    <definedName name="ЗашифИн">'Зашифровка сообщения инииаотора'!$5:$5</definedName>
    <definedName name="ЗашифОтвет">'Зашифровка сообщения ответчика'!$5:$5</definedName>
    <definedName name="ЗашифФлф">Данные!$H:$H</definedName>
    <definedName name="ЗашОтв">'[1]Зашифровка сообщения ответчика'!$A$5</definedName>
    <definedName name="Иниц">[1]Данные!$M$1</definedName>
    <definedName name="ИсхАлф">Данные!$B$2:$B$47</definedName>
    <definedName name="Ключ">Данные!$E:$E</definedName>
    <definedName name="Ответ">[1]Данные!$M$3</definedName>
    <definedName name="сообИниц">Данные!$M$1</definedName>
    <definedName name="СообОтвет">Данные!$M$3</definedName>
  </definedNames>
  <calcPr calcId="152511"/>
</workbook>
</file>

<file path=xl/calcChain.xml><?xml version="1.0" encoding="utf-8"?>
<calcChain xmlns="http://schemas.openxmlformats.org/spreadsheetml/2006/main">
  <c r="L5" i="8" l="1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4" i="8"/>
  <c r="G5" i="8"/>
  <c r="H5" i="8" s="1"/>
  <c r="G6" i="8"/>
  <c r="G7" i="8"/>
  <c r="G8" i="8"/>
  <c r="G9" i="8"/>
  <c r="G10" i="8"/>
  <c r="G11" i="8"/>
  <c r="G12" i="8"/>
  <c r="G13" i="8"/>
  <c r="G14" i="8"/>
  <c r="H14" i="8" s="1"/>
  <c r="G15" i="8"/>
  <c r="G16" i="8"/>
  <c r="G17" i="8"/>
  <c r="G18" i="8"/>
  <c r="G19" i="8"/>
  <c r="G20" i="8"/>
  <c r="G21" i="8"/>
  <c r="G22" i="8"/>
  <c r="H22" i="8" s="1"/>
  <c r="G23" i="8"/>
  <c r="G24" i="8"/>
  <c r="G25" i="8"/>
  <c r="G26" i="8"/>
  <c r="G27" i="8"/>
  <c r="G28" i="8"/>
  <c r="G29" i="8"/>
  <c r="G30" i="8"/>
  <c r="H30" i="8" s="1"/>
  <c r="G31" i="8"/>
  <c r="G32" i="8"/>
  <c r="G33" i="8"/>
  <c r="G34" i="8"/>
  <c r="G35" i="8"/>
  <c r="G36" i="8"/>
  <c r="G37" i="8"/>
  <c r="G38" i="8"/>
  <c r="H38" i="8" s="1"/>
  <c r="G39" i="8"/>
  <c r="G40" i="8"/>
  <c r="G41" i="8"/>
  <c r="G42" i="8"/>
  <c r="G43" i="8"/>
  <c r="G44" i="8"/>
  <c r="H44" i="8" s="1"/>
  <c r="G45" i="8"/>
  <c r="G46" i="8"/>
  <c r="H46" i="8" s="1"/>
  <c r="G47" i="8"/>
  <c r="H47" i="8" s="1"/>
  <c r="G48" i="8"/>
  <c r="H48" i="8" s="1"/>
  <c r="G49" i="8"/>
  <c r="H49" i="8" s="1"/>
  <c r="G4" i="8"/>
  <c r="H4" i="8" s="1"/>
  <c r="H45" i="8"/>
  <c r="H43" i="8"/>
  <c r="H42" i="8"/>
  <c r="H41" i="8"/>
  <c r="H40" i="8"/>
  <c r="H39" i="8"/>
  <c r="H37" i="8"/>
  <c r="H36" i="8"/>
  <c r="H35" i="8"/>
  <c r="H34" i="8"/>
  <c r="H33" i="8"/>
  <c r="H32" i="8"/>
  <c r="H31" i="8"/>
  <c r="H29" i="8"/>
  <c r="H28" i="8"/>
  <c r="H27" i="8"/>
  <c r="H26" i="8"/>
  <c r="H25" i="8"/>
  <c r="H24" i="8"/>
  <c r="H23" i="8"/>
  <c r="H21" i="8"/>
  <c r="H20" i="8"/>
  <c r="H19" i="8"/>
  <c r="H18" i="8"/>
  <c r="H17" i="8"/>
  <c r="H16" i="8"/>
  <c r="H15" i="8"/>
  <c r="H13" i="8"/>
  <c r="H12" i="8"/>
  <c r="H11" i="8"/>
  <c r="H10" i="8"/>
  <c r="H9" i="8"/>
  <c r="H8" i="8"/>
  <c r="H7" i="8"/>
  <c r="H6" i="8"/>
  <c r="C14" i="8"/>
  <c r="C12" i="8"/>
  <c r="A2" i="2"/>
  <c r="C16" i="8"/>
  <c r="C15" i="8"/>
  <c r="C13" i="8"/>
  <c r="C11" i="8"/>
  <c r="C10" i="8"/>
  <c r="C9" i="8"/>
  <c r="C8" i="8"/>
  <c r="C7" i="8"/>
  <c r="C6" i="8"/>
  <c r="C5" i="8"/>
  <c r="C4" i="8"/>
  <c r="C51" i="8" s="1"/>
  <c r="H51" i="8" l="1"/>
  <c r="AH3" i="1"/>
  <c r="AH1" i="1"/>
  <c r="A2" i="4"/>
  <c r="B156" i="4" s="1"/>
  <c r="E156" i="4" s="1" a="1"/>
  <c r="E156" i="4" s="1"/>
  <c r="B168" i="4" l="1"/>
  <c r="E168" i="4" s="1" a="1"/>
  <c r="E168" i="4" s="1"/>
  <c r="B167" i="4"/>
  <c r="E167" i="4" s="1" a="1"/>
  <c r="E167" i="4" s="1"/>
  <c r="B11" i="4"/>
  <c r="E11" i="4" s="1" a="1"/>
  <c r="E11" i="4" s="1"/>
  <c r="B22" i="4"/>
  <c r="E22" i="4" s="1" a="1"/>
  <c r="E22" i="4" s="1"/>
  <c r="B54" i="4"/>
  <c r="E54" i="4" s="1" a="1"/>
  <c r="E54" i="4" s="1"/>
  <c r="B70" i="4"/>
  <c r="E70" i="4" s="1" a="1"/>
  <c r="E70" i="4" s="1"/>
  <c r="B86" i="4"/>
  <c r="E86" i="4" s="1" a="1"/>
  <c r="E86" i="4" s="1"/>
  <c r="B102" i="4"/>
  <c r="E102" i="4" s="1" a="1"/>
  <c r="E102" i="4" s="1"/>
  <c r="B113" i="4"/>
  <c r="E113" i="4" s="1" a="1"/>
  <c r="E113" i="4" s="1"/>
  <c r="B126" i="4"/>
  <c r="E126" i="4" s="1" a="1"/>
  <c r="E126" i="4" s="1"/>
  <c r="B139" i="4"/>
  <c r="E139" i="4" s="1" a="1"/>
  <c r="E139" i="4" s="1"/>
  <c r="B145" i="4"/>
  <c r="E145" i="4" s="1" a="1"/>
  <c r="E145" i="4" s="1"/>
  <c r="B33" i="4"/>
  <c r="E33" i="4" s="1" a="1"/>
  <c r="E33" i="4" s="1"/>
  <c r="B81" i="4"/>
  <c r="E81" i="4" s="1" a="1"/>
  <c r="E81" i="4" s="1"/>
  <c r="B92" i="4"/>
  <c r="E92" i="4" s="1" a="1"/>
  <c r="E92" i="4" s="1"/>
  <c r="B152" i="4"/>
  <c r="E152" i="4" s="1" a="1"/>
  <c r="E152" i="4" s="1"/>
  <c r="B55" i="4"/>
  <c r="E55" i="4" s="1" a="1"/>
  <c r="E55" i="4" s="1"/>
  <c r="B66" i="4"/>
  <c r="E66" i="4" s="1" a="1"/>
  <c r="E66" i="4" s="1"/>
  <c r="B82" i="4"/>
  <c r="E82" i="4" s="1" a="1"/>
  <c r="E82" i="4" s="1"/>
  <c r="B98" i="4"/>
  <c r="E98" i="4" s="1" a="1"/>
  <c r="E98" i="4" s="1"/>
  <c r="B103" i="4"/>
  <c r="E103" i="4" s="1" a="1"/>
  <c r="E103" i="4" s="1"/>
  <c r="B115" i="4"/>
  <c r="E115" i="4" s="1" a="1"/>
  <c r="E115" i="4" s="1"/>
  <c r="B128" i="4"/>
  <c r="E128" i="4" s="1" a="1"/>
  <c r="E128" i="4" s="1"/>
  <c r="B13" i="4"/>
  <c r="E13" i="4" s="1" a="1"/>
  <c r="E13" i="4" s="1"/>
  <c r="B40" i="4"/>
  <c r="E40" i="4" s="1" a="1"/>
  <c r="E40" i="4" s="1"/>
  <c r="B45" i="4"/>
  <c r="E45" i="4" s="1" a="1"/>
  <c r="E45" i="4" s="1"/>
  <c r="B56" i="4"/>
  <c r="E56" i="4" s="1" a="1"/>
  <c r="E56" i="4" s="1"/>
  <c r="B109" i="4"/>
  <c r="E109" i="4" s="1" a="1"/>
  <c r="E109" i="4" s="1"/>
  <c r="B116" i="4"/>
  <c r="E116" i="4" s="1" a="1"/>
  <c r="E116" i="4" s="1"/>
  <c r="B122" i="4"/>
  <c r="E122" i="4" s="1" a="1"/>
  <c r="E122" i="4" s="1"/>
  <c r="B135" i="4"/>
  <c r="E135" i="4" s="1" a="1"/>
  <c r="E135" i="4" s="1"/>
  <c r="B141" i="4"/>
  <c r="E141" i="4" s="1" a="1"/>
  <c r="E141" i="4" s="1"/>
  <c r="B148" i="4"/>
  <c r="E148" i="4" s="1" a="1"/>
  <c r="E148" i="4" s="1"/>
  <c r="B153" i="4"/>
  <c r="E153" i="4" s="1" a="1"/>
  <c r="E153" i="4" s="1"/>
  <c r="B164" i="4"/>
  <c r="E164" i="4" s="1" a="1"/>
  <c r="E164" i="4" s="1"/>
  <c r="B14" i="4"/>
  <c r="E14" i="4" s="1" a="1"/>
  <c r="E14" i="4" s="1"/>
  <c r="B19" i="4"/>
  <c r="E19" i="4" s="1" a="1"/>
  <c r="E19" i="4" s="1"/>
  <c r="B30" i="4"/>
  <c r="E30" i="4" s="1" a="1"/>
  <c r="E30" i="4" s="1"/>
  <c r="B35" i="4"/>
  <c r="E35" i="4" s="1" a="1"/>
  <c r="E35" i="4" s="1"/>
  <c r="B46" i="4"/>
  <c r="E46" i="4" s="1" a="1"/>
  <c r="E46" i="4" s="1"/>
  <c r="B51" i="4"/>
  <c r="E51" i="4" s="1" a="1"/>
  <c r="E51" i="4" s="1"/>
  <c r="B62" i="4"/>
  <c r="E62" i="4" s="1" a="1"/>
  <c r="E62" i="4" s="1"/>
  <c r="B67" i="4"/>
  <c r="E67" i="4" s="1" a="1"/>
  <c r="E67" i="4" s="1"/>
  <c r="B78" i="4"/>
  <c r="E78" i="4" s="1" a="1"/>
  <c r="E78" i="4" s="1"/>
  <c r="B83" i="4"/>
  <c r="E83" i="4" s="1" a="1"/>
  <c r="E83" i="4" s="1"/>
  <c r="B94" i="4"/>
  <c r="E94" i="4" s="1" a="1"/>
  <c r="E94" i="4" s="1"/>
  <c r="B99" i="4"/>
  <c r="E99" i="4" s="1" a="1"/>
  <c r="E99" i="4" s="1"/>
  <c r="B110" i="4"/>
  <c r="E110" i="4" s="1" a="1"/>
  <c r="E110" i="4" s="1"/>
  <c r="B123" i="4"/>
  <c r="E123" i="4" s="1" a="1"/>
  <c r="E123" i="4" s="1"/>
  <c r="B129" i="4"/>
  <c r="E129" i="4" s="1" a="1"/>
  <c r="E129" i="4" s="1"/>
  <c r="B136" i="4"/>
  <c r="E136" i="4" s="1" a="1"/>
  <c r="E136" i="4" s="1"/>
  <c r="B142" i="4"/>
  <c r="E142" i="4" s="1" a="1"/>
  <c r="E142" i="4" s="1"/>
  <c r="B154" i="4"/>
  <c r="E154" i="4" s="1" a="1"/>
  <c r="E154" i="4" s="1"/>
  <c r="B159" i="4"/>
  <c r="E159" i="4" s="1" a="1"/>
  <c r="E159" i="4" s="1"/>
  <c r="B27" i="4"/>
  <c r="E27" i="4" s="1" a="1"/>
  <c r="E27" i="4" s="1"/>
  <c r="B38" i="4"/>
  <c r="E38" i="4" s="1" a="1"/>
  <c r="E38" i="4" s="1"/>
  <c r="B59" i="4"/>
  <c r="E59" i="4" s="1" a="1"/>
  <c r="E59" i="4" s="1"/>
  <c r="B17" i="4"/>
  <c r="E17" i="4" s="1" a="1"/>
  <c r="E17" i="4" s="1"/>
  <c r="B28" i="4"/>
  <c r="E28" i="4" s="1" a="1"/>
  <c r="E28" i="4" s="1"/>
  <c r="B44" i="4"/>
  <c r="E44" i="4" s="1" a="1"/>
  <c r="E44" i="4" s="1"/>
  <c r="B60" i="4"/>
  <c r="E60" i="4" s="1" a="1"/>
  <c r="E60" i="4" s="1"/>
  <c r="B97" i="4"/>
  <c r="E97" i="4" s="1" a="1"/>
  <c r="E97" i="4" s="1"/>
  <c r="B108" i="4"/>
  <c r="E108" i="4" s="1" a="1"/>
  <c r="E108" i="4" s="1"/>
  <c r="B127" i="4"/>
  <c r="E127" i="4" s="1" a="1"/>
  <c r="E127" i="4" s="1"/>
  <c r="B140" i="4"/>
  <c r="E140" i="4" s="1" a="1"/>
  <c r="E140" i="4" s="1"/>
  <c r="B157" i="4"/>
  <c r="E157" i="4" s="1" a="1"/>
  <c r="E157" i="4" s="1"/>
  <c r="B18" i="4"/>
  <c r="E18" i="4" s="1" a="1"/>
  <c r="E18" i="4" s="1"/>
  <c r="B34" i="4"/>
  <c r="E34" i="4" s="1" a="1"/>
  <c r="E34" i="4" s="1"/>
  <c r="B71" i="4"/>
  <c r="E71" i="4" s="1" a="1"/>
  <c r="E71" i="4" s="1"/>
  <c r="B87" i="4"/>
  <c r="E87" i="4" s="1" a="1"/>
  <c r="E87" i="4" s="1"/>
  <c r="B121" i="4"/>
  <c r="E121" i="4" s="1" a="1"/>
  <c r="E121" i="4" s="1"/>
  <c r="B134" i="4"/>
  <c r="E134" i="4" s="1" a="1"/>
  <c r="E134" i="4" s="1"/>
  <c r="B147" i="4"/>
  <c r="E147" i="4" s="1" a="1"/>
  <c r="E147" i="4" s="1"/>
  <c r="B158" i="4"/>
  <c r="E158" i="4" s="1" a="1"/>
  <c r="E158" i="4" s="1"/>
  <c r="B24" i="4"/>
  <c r="E24" i="4" s="1" a="1"/>
  <c r="E24" i="4" s="1"/>
  <c r="B29" i="4"/>
  <c r="E29" i="4" s="1" a="1"/>
  <c r="E29" i="4" s="1"/>
  <c r="B61" i="4"/>
  <c r="E61" i="4" s="1" a="1"/>
  <c r="E61" i="4" s="1"/>
  <c r="B72" i="4"/>
  <c r="E72" i="4" s="1" a="1"/>
  <c r="E72" i="4" s="1"/>
  <c r="B77" i="4"/>
  <c r="E77" i="4" s="1" a="1"/>
  <c r="E77" i="4" s="1"/>
  <c r="B88" i="4"/>
  <c r="E88" i="4" s="1" a="1"/>
  <c r="E88" i="4" s="1"/>
  <c r="B93" i="4"/>
  <c r="E93" i="4" s="1" a="1"/>
  <c r="E93" i="4" s="1"/>
  <c r="B104" i="4"/>
  <c r="E104" i="4" s="1" a="1"/>
  <c r="E104" i="4" s="1"/>
  <c r="AA2" i="4"/>
  <c r="B20" i="4"/>
  <c r="E20" i="4" s="1" a="1"/>
  <c r="E20" i="4" s="1"/>
  <c r="B25" i="4"/>
  <c r="E25" i="4" s="1" a="1"/>
  <c r="E25" i="4" s="1"/>
  <c r="B36" i="4"/>
  <c r="E36" i="4" s="1" a="1"/>
  <c r="E36" i="4" s="1"/>
  <c r="B41" i="4"/>
  <c r="E41" i="4" s="1" a="1"/>
  <c r="E41" i="4" s="1"/>
  <c r="B52" i="4"/>
  <c r="E52" i="4" s="1" a="1"/>
  <c r="E52" i="4" s="1"/>
  <c r="B57" i="4"/>
  <c r="E57" i="4" s="1" a="1"/>
  <c r="E57" i="4" s="1"/>
  <c r="B68" i="4"/>
  <c r="E68" i="4" s="1" a="1"/>
  <c r="E68" i="4" s="1"/>
  <c r="B73" i="4"/>
  <c r="E73" i="4" s="1" a="1"/>
  <c r="E73" i="4" s="1"/>
  <c r="B84" i="4"/>
  <c r="E84" i="4" s="1" a="1"/>
  <c r="E84" i="4" s="1"/>
  <c r="B89" i="4"/>
  <c r="E89" i="4" s="1" a="1"/>
  <c r="E89" i="4" s="1"/>
  <c r="B100" i="4"/>
  <c r="E100" i="4" s="1" a="1"/>
  <c r="E100" i="4" s="1"/>
  <c r="B105" i="4"/>
  <c r="E105" i="4" s="1" a="1"/>
  <c r="E105" i="4" s="1"/>
  <c r="B111" i="4"/>
  <c r="E111" i="4" s="1" a="1"/>
  <c r="E111" i="4" s="1"/>
  <c r="B117" i="4"/>
  <c r="E117" i="4" s="1" a="1"/>
  <c r="E117" i="4" s="1"/>
  <c r="B124" i="4"/>
  <c r="E124" i="4" s="1" a="1"/>
  <c r="E124" i="4" s="1"/>
  <c r="B130" i="4"/>
  <c r="E130" i="4" s="1" a="1"/>
  <c r="E130" i="4" s="1"/>
  <c r="B143" i="4"/>
  <c r="E143" i="4" s="1" a="1"/>
  <c r="E143" i="4" s="1"/>
  <c r="B149" i="4"/>
  <c r="E149" i="4" s="1" a="1"/>
  <c r="E149" i="4" s="1"/>
  <c r="B155" i="4"/>
  <c r="E155" i="4" s="1" a="1"/>
  <c r="E155" i="4" s="1"/>
  <c r="B160" i="4"/>
  <c r="E160" i="4" s="1" a="1"/>
  <c r="E160" i="4" s="1"/>
  <c r="B165" i="4"/>
  <c r="E165" i="4" s="1" a="1"/>
  <c r="E165" i="4" s="1"/>
  <c r="B162" i="4"/>
  <c r="E162" i="4" s="1" a="1"/>
  <c r="E162" i="4" s="1"/>
  <c r="B43" i="4"/>
  <c r="E43" i="4" s="1" a="1"/>
  <c r="E43" i="4" s="1"/>
  <c r="B75" i="4"/>
  <c r="E75" i="4" s="1" a="1"/>
  <c r="E75" i="4" s="1"/>
  <c r="B91" i="4"/>
  <c r="E91" i="4" s="1" a="1"/>
  <c r="E91" i="4" s="1"/>
  <c r="B107" i="4"/>
  <c r="E107" i="4" s="1" a="1"/>
  <c r="E107" i="4" s="1"/>
  <c r="B120" i="4"/>
  <c r="E120" i="4" s="1" a="1"/>
  <c r="E120" i="4" s="1"/>
  <c r="B12" i="4"/>
  <c r="E12" i="4" s="1" a="1"/>
  <c r="E12" i="4" s="1"/>
  <c r="B49" i="4"/>
  <c r="E49" i="4" s="1" a="1"/>
  <c r="E49" i="4" s="1"/>
  <c r="B65" i="4"/>
  <c r="E65" i="4" s="1" a="1"/>
  <c r="E65" i="4" s="1"/>
  <c r="B76" i="4"/>
  <c r="E76" i="4" s="1" a="1"/>
  <c r="E76" i="4" s="1"/>
  <c r="B114" i="4"/>
  <c r="E114" i="4" s="1" a="1"/>
  <c r="E114" i="4" s="1"/>
  <c r="B133" i="4"/>
  <c r="E133" i="4" s="1" a="1"/>
  <c r="E133" i="4" s="1"/>
  <c r="B146" i="4"/>
  <c r="E146" i="4" s="1" a="1"/>
  <c r="E146" i="4" s="1"/>
  <c r="B163" i="4"/>
  <c r="E163" i="4" s="1" a="1"/>
  <c r="E163" i="4" s="1"/>
  <c r="B23" i="4"/>
  <c r="E23" i="4" s="1" a="1"/>
  <c r="E23" i="4" s="1"/>
  <c r="B39" i="4"/>
  <c r="E39" i="4" s="1" a="1"/>
  <c r="E39" i="4" s="1"/>
  <c r="B50" i="4"/>
  <c r="E50" i="4" s="1" a="1"/>
  <c r="E50" i="4" s="1"/>
  <c r="B10" i="4"/>
  <c r="E10" i="4" s="1" a="1"/>
  <c r="E10" i="4" s="1"/>
  <c r="F10" i="4" s="1"/>
  <c r="F11" i="4" s="1"/>
  <c r="B15" i="4"/>
  <c r="E15" i="4" s="1" a="1"/>
  <c r="E15" i="4" s="1"/>
  <c r="B26" i="4"/>
  <c r="E26" i="4" s="1" a="1"/>
  <c r="E26" i="4" s="1"/>
  <c r="B31" i="4"/>
  <c r="E31" i="4" s="1" a="1"/>
  <c r="E31" i="4" s="1"/>
  <c r="B42" i="4"/>
  <c r="E42" i="4" s="1" a="1"/>
  <c r="E42" i="4" s="1"/>
  <c r="B47" i="4"/>
  <c r="E47" i="4" s="1" a="1"/>
  <c r="E47" i="4" s="1"/>
  <c r="B58" i="4"/>
  <c r="E58" i="4" s="1" a="1"/>
  <c r="E58" i="4" s="1"/>
  <c r="B63" i="4"/>
  <c r="E63" i="4" s="1" a="1"/>
  <c r="E63" i="4" s="1"/>
  <c r="B74" i="4"/>
  <c r="E74" i="4" s="1" a="1"/>
  <c r="E74" i="4" s="1"/>
  <c r="B79" i="4"/>
  <c r="E79" i="4" s="1" a="1"/>
  <c r="E79" i="4" s="1"/>
  <c r="B90" i="4"/>
  <c r="E90" i="4" s="1" a="1"/>
  <c r="E90" i="4" s="1"/>
  <c r="B95" i="4"/>
  <c r="E95" i="4" s="1" a="1"/>
  <c r="E95" i="4" s="1"/>
  <c r="B106" i="4"/>
  <c r="E106" i="4" s="1" a="1"/>
  <c r="E106" i="4" s="1"/>
  <c r="B112" i="4"/>
  <c r="E112" i="4" s="1" a="1"/>
  <c r="E112" i="4" s="1"/>
  <c r="B118" i="4"/>
  <c r="E118" i="4" s="1" a="1"/>
  <c r="E118" i="4" s="1"/>
  <c r="B131" i="4"/>
  <c r="E131" i="4" s="1" a="1"/>
  <c r="E131" i="4" s="1"/>
  <c r="B137" i="4"/>
  <c r="E137" i="4" s="1" a="1"/>
  <c r="E137" i="4" s="1"/>
  <c r="B144" i="4"/>
  <c r="E144" i="4" s="1" a="1"/>
  <c r="E144" i="4" s="1"/>
  <c r="B150" i="4"/>
  <c r="E150" i="4" s="1" a="1"/>
  <c r="E150" i="4" s="1"/>
  <c r="B161" i="4"/>
  <c r="E161" i="4" s="1" a="1"/>
  <c r="E161" i="4" s="1"/>
  <c r="B166" i="4"/>
  <c r="E166" i="4" s="1" a="1"/>
  <c r="E166" i="4" s="1"/>
  <c r="B16" i="4"/>
  <c r="E16" i="4" s="1" a="1"/>
  <c r="E16" i="4" s="1"/>
  <c r="B21" i="4"/>
  <c r="E21" i="4" s="1" a="1"/>
  <c r="E21" i="4" s="1"/>
  <c r="B32" i="4"/>
  <c r="E32" i="4" s="1" a="1"/>
  <c r="E32" i="4" s="1"/>
  <c r="B37" i="4"/>
  <c r="E37" i="4" s="1" a="1"/>
  <c r="E37" i="4" s="1"/>
  <c r="B48" i="4"/>
  <c r="E48" i="4" s="1" a="1"/>
  <c r="E48" i="4" s="1"/>
  <c r="B53" i="4"/>
  <c r="E53" i="4" s="1" a="1"/>
  <c r="E53" i="4" s="1"/>
  <c r="B64" i="4"/>
  <c r="E64" i="4" s="1" a="1"/>
  <c r="E64" i="4" s="1"/>
  <c r="B69" i="4"/>
  <c r="E69" i="4" s="1" a="1"/>
  <c r="E69" i="4" s="1"/>
  <c r="B80" i="4"/>
  <c r="E80" i="4" s="1" a="1"/>
  <c r="E80" i="4" s="1"/>
  <c r="B85" i="4"/>
  <c r="E85" i="4" s="1" a="1"/>
  <c r="E85" i="4" s="1"/>
  <c r="B96" i="4"/>
  <c r="E96" i="4" s="1" a="1"/>
  <c r="E96" i="4" s="1"/>
  <c r="B101" i="4"/>
  <c r="E101" i="4" s="1" a="1"/>
  <c r="E101" i="4" s="1"/>
  <c r="B119" i="4"/>
  <c r="E119" i="4" s="1" a="1"/>
  <c r="E119" i="4" s="1"/>
  <c r="B125" i="4"/>
  <c r="E125" i="4" s="1" a="1"/>
  <c r="E125" i="4" s="1"/>
  <c r="B132" i="4"/>
  <c r="E132" i="4" s="1" a="1"/>
  <c r="E132" i="4" s="1"/>
  <c r="B138" i="4"/>
  <c r="E138" i="4" s="1" a="1"/>
  <c r="E138" i="4" s="1"/>
  <c r="B151" i="4"/>
  <c r="E151" i="4" s="1" a="1"/>
  <c r="E151" i="4" s="1"/>
  <c r="F12" i="4" l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104" i="4" s="1"/>
  <c r="F105" i="4" s="1"/>
  <c r="F106" i="4" s="1"/>
  <c r="F107" i="4" s="1"/>
  <c r="F108" i="4" s="1"/>
  <c r="F109" i="4" s="1"/>
  <c r="F110" i="4" s="1"/>
  <c r="F111" i="4" s="1"/>
  <c r="F112" i="4" s="1"/>
  <c r="F113" i="4" s="1"/>
  <c r="F114" i="4" s="1"/>
  <c r="F115" i="4" s="1"/>
  <c r="F116" i="4" s="1"/>
  <c r="F117" i="4" s="1"/>
  <c r="F118" i="4" s="1"/>
  <c r="F119" i="4" s="1"/>
  <c r="F120" i="4" s="1"/>
  <c r="F121" i="4" s="1"/>
  <c r="F122" i="4" s="1"/>
  <c r="F123" i="4" s="1"/>
  <c r="F124" i="4" s="1"/>
  <c r="F125" i="4" s="1"/>
  <c r="F126" i="4" s="1"/>
  <c r="F127" i="4" s="1"/>
  <c r="F128" i="4" s="1"/>
  <c r="F129" i="4" s="1"/>
  <c r="F130" i="4" s="1"/>
  <c r="F131" i="4" s="1"/>
  <c r="F132" i="4" s="1"/>
  <c r="F133" i="4" s="1"/>
  <c r="F134" i="4" s="1"/>
  <c r="F135" i="4" s="1"/>
  <c r="F136" i="4" s="1"/>
  <c r="F137" i="4" s="1"/>
  <c r="F138" i="4" s="1"/>
  <c r="F139" i="4" s="1"/>
  <c r="F140" i="4" s="1"/>
  <c r="F141" i="4" s="1"/>
  <c r="F142" i="4" s="1"/>
  <c r="F143" i="4" s="1"/>
  <c r="F144" i="4" s="1"/>
  <c r="F145" i="4" s="1"/>
  <c r="F146" i="4" s="1"/>
  <c r="F147" i="4" s="1"/>
  <c r="F148" i="4" s="1"/>
  <c r="F149" i="4" s="1"/>
  <c r="F150" i="4" s="1"/>
  <c r="F151" i="4" s="1"/>
  <c r="F152" i="4" s="1"/>
  <c r="F153" i="4" s="1"/>
  <c r="F154" i="4" s="1"/>
  <c r="F155" i="4" s="1"/>
  <c r="F156" i="4" s="1"/>
  <c r="F157" i="4" s="1"/>
  <c r="F158" i="4" s="1"/>
  <c r="F159" i="4" s="1"/>
  <c r="F160" i="4" s="1"/>
  <c r="F161" i="4" s="1"/>
  <c r="F162" i="4" s="1"/>
  <c r="F163" i="4" s="1"/>
  <c r="F164" i="4" s="1"/>
  <c r="F165" i="4" s="1"/>
  <c r="F166" i="4" s="1"/>
  <c r="F167" i="4" l="1"/>
  <c r="F168" i="4" s="1"/>
  <c r="A5" i="4" s="1"/>
  <c r="A2" i="7" l="1"/>
  <c r="AA5" i="4"/>
  <c r="B122" i="7" l="1"/>
  <c r="E122" i="7" s="1" a="1"/>
  <c r="E122" i="7" s="1"/>
  <c r="B25" i="7"/>
  <c r="E25" i="7" s="1" a="1"/>
  <c r="E25" i="7" s="1"/>
  <c r="B164" i="7"/>
  <c r="E164" i="7" s="1" a="1"/>
  <c r="E164" i="7" s="1"/>
  <c r="B54" i="7"/>
  <c r="E54" i="7" s="1" a="1"/>
  <c r="E54" i="7" s="1"/>
  <c r="B35" i="7"/>
  <c r="E35" i="7" s="1" a="1"/>
  <c r="E35" i="7" s="1"/>
  <c r="B19" i="7"/>
  <c r="E19" i="7" s="1" a="1"/>
  <c r="E19" i="7" s="1"/>
  <c r="B42" i="7"/>
  <c r="E42" i="7" s="1" a="1"/>
  <c r="E42" i="7" s="1"/>
  <c r="B24" i="7"/>
  <c r="E24" i="7" s="1" a="1"/>
  <c r="E24" i="7" s="1"/>
  <c r="B146" i="7"/>
  <c r="E146" i="7" s="1" a="1"/>
  <c r="E146" i="7" s="1"/>
  <c r="B140" i="7"/>
  <c r="E140" i="7" s="1" a="1"/>
  <c r="E140" i="7" s="1"/>
  <c r="B41" i="7"/>
  <c r="E41" i="7" s="1" a="1"/>
  <c r="E41" i="7" s="1"/>
  <c r="B43" i="7"/>
  <c r="E43" i="7" s="1" a="1"/>
  <c r="E43" i="7" s="1"/>
  <c r="B45" i="7"/>
  <c r="E45" i="7" s="1" a="1"/>
  <c r="E45" i="7" s="1"/>
  <c r="B64" i="7"/>
  <c r="E64" i="7" s="1" a="1"/>
  <c r="E64" i="7" s="1"/>
  <c r="B29" i="7"/>
  <c r="E29" i="7" s="1" a="1"/>
  <c r="E29" i="7" s="1"/>
  <c r="Z2" i="7"/>
  <c r="B119" i="7"/>
  <c r="E119" i="7" s="1" a="1"/>
  <c r="E119" i="7" s="1"/>
  <c r="B103" i="7"/>
  <c r="E103" i="7" s="1" a="1"/>
  <c r="E103" i="7" s="1"/>
  <c r="B30" i="7"/>
  <c r="E30" i="7" s="1" a="1"/>
  <c r="E30" i="7" s="1"/>
  <c r="B100" i="7"/>
  <c r="E100" i="7" s="1" a="1"/>
  <c r="E100" i="7" s="1"/>
  <c r="B53" i="7"/>
  <c r="E53" i="7" s="1" a="1"/>
  <c r="E53" i="7" s="1"/>
  <c r="B9" i="7"/>
  <c r="E9" i="7" s="1" a="1"/>
  <c r="E9" i="7" s="1"/>
  <c r="B77" i="7"/>
  <c r="E77" i="7" s="1" a="1"/>
  <c r="E77" i="7" s="1"/>
  <c r="B59" i="7"/>
  <c r="E59" i="7" s="1" a="1"/>
  <c r="E59" i="7" s="1"/>
  <c r="B36" i="7"/>
  <c r="E36" i="7" s="1" a="1"/>
  <c r="E36" i="7" s="1"/>
  <c r="B66" i="7"/>
  <c r="E66" i="7" s="1" a="1"/>
  <c r="E66" i="7" s="1"/>
  <c r="B47" i="7"/>
  <c r="E47" i="7" s="1" a="1"/>
  <c r="E47" i="7" s="1"/>
  <c r="B163" i="7"/>
  <c r="E163" i="7" s="1" a="1"/>
  <c r="E163" i="7" s="1"/>
  <c r="B161" i="7"/>
  <c r="E161" i="7" s="1" a="1"/>
  <c r="E161" i="7" s="1"/>
  <c r="B61" i="7"/>
  <c r="E61" i="7" s="1" a="1"/>
  <c r="E61" i="7" s="1"/>
  <c r="B58" i="7"/>
  <c r="E58" i="7" s="1" a="1"/>
  <c r="E58" i="7" s="1"/>
  <c r="B82" i="7"/>
  <c r="E82" i="7" s="1" a="1"/>
  <c r="E82" i="7" s="1"/>
  <c r="B72" i="7"/>
  <c r="E72" i="7" s="1" a="1"/>
  <c r="E72" i="7" s="1"/>
  <c r="B40" i="7"/>
  <c r="E40" i="7" s="1" a="1"/>
  <c r="E40" i="7" s="1"/>
  <c r="B133" i="7"/>
  <c r="E133" i="7" s="1" a="1"/>
  <c r="E133" i="7" s="1"/>
  <c r="B117" i="7"/>
  <c r="E117" i="7" s="1" a="1"/>
  <c r="E117" i="7" s="1"/>
  <c r="B101" i="7"/>
  <c r="E101" i="7" s="1" a="1"/>
  <c r="E101" i="7" s="1"/>
  <c r="B39" i="7"/>
  <c r="E39" i="7" s="1" a="1"/>
  <c r="E39" i="7" s="1"/>
  <c r="B116" i="7"/>
  <c r="E116" i="7" s="1" a="1"/>
  <c r="E116" i="7" s="1"/>
  <c r="B60" i="7"/>
  <c r="E60" i="7" s="1" a="1"/>
  <c r="E60" i="7" s="1"/>
  <c r="B50" i="7"/>
  <c r="E50" i="7" s="1" a="1"/>
  <c r="E50" i="7" s="1"/>
  <c r="B26" i="7"/>
  <c r="E26" i="7" s="1" a="1"/>
  <c r="E26" i="7" s="1"/>
  <c r="B114" i="7"/>
  <c r="E114" i="7" s="1" a="1"/>
  <c r="E114" i="7" s="1"/>
  <c r="B84" i="7"/>
  <c r="E84" i="7" s="1" a="1"/>
  <c r="E84" i="7" s="1"/>
  <c r="B63" i="7"/>
  <c r="E63" i="7" s="1" a="1"/>
  <c r="E63" i="7" s="1"/>
  <c r="B90" i="7"/>
  <c r="E90" i="7" s="1" a="1"/>
  <c r="E90" i="7" s="1"/>
  <c r="B67" i="7"/>
  <c r="E67" i="7" s="1" a="1"/>
  <c r="E67" i="7" s="1"/>
  <c r="B10" i="7"/>
  <c r="E10" i="7" s="1" a="1"/>
  <c r="E10" i="7" s="1"/>
  <c r="B155" i="7"/>
  <c r="E155" i="7" s="1" a="1"/>
  <c r="E155" i="7" s="1"/>
  <c r="B83" i="7"/>
  <c r="E83" i="7" s="1" a="1"/>
  <c r="E83" i="7" s="1"/>
  <c r="B68" i="7"/>
  <c r="E68" i="7" s="1" a="1"/>
  <c r="E68" i="7" s="1"/>
  <c r="B94" i="7"/>
  <c r="E94" i="7" s="1" a="1"/>
  <c r="E94" i="7" s="1"/>
  <c r="B80" i="7"/>
  <c r="E80" i="7" s="1" a="1"/>
  <c r="E80" i="7" s="1"/>
  <c r="B49" i="7"/>
  <c r="E49" i="7" s="1" a="1"/>
  <c r="E49" i="7" s="1"/>
  <c r="B131" i="7"/>
  <c r="E131" i="7" s="1" a="1"/>
  <c r="E131" i="7" s="1"/>
  <c r="B115" i="7"/>
  <c r="E115" i="7" s="1" a="1"/>
  <c r="E115" i="7" s="1"/>
  <c r="B99" i="7"/>
  <c r="E99" i="7" s="1" a="1"/>
  <c r="E99" i="7" s="1"/>
  <c r="B46" i="7"/>
  <c r="E46" i="7" s="1" a="1"/>
  <c r="E46" i="7" s="1"/>
  <c r="B132" i="7"/>
  <c r="E132" i="7" s="1" a="1"/>
  <c r="E132" i="7" s="1"/>
  <c r="B69" i="7"/>
  <c r="E69" i="7" s="1" a="1"/>
  <c r="E69" i="7" s="1"/>
  <c r="B70" i="7"/>
  <c r="E70" i="7" s="1" a="1"/>
  <c r="E70" i="7" s="1"/>
  <c r="B51" i="7"/>
  <c r="E51" i="7" s="1" a="1"/>
  <c r="E51" i="7" s="1"/>
  <c r="B152" i="7"/>
  <c r="E152" i="7" s="1" a="1"/>
  <c r="E152" i="7" s="1"/>
  <c r="B124" i="7"/>
  <c r="E124" i="7" s="1" a="1"/>
  <c r="E124" i="7" s="1"/>
  <c r="B86" i="7"/>
  <c r="E86" i="7" s="1" a="1"/>
  <c r="E86" i="7" s="1"/>
  <c r="B130" i="7"/>
  <c r="E130" i="7" s="1" a="1"/>
  <c r="E130" i="7" s="1"/>
  <c r="B96" i="7"/>
  <c r="E96" i="7" s="1" a="1"/>
  <c r="E96" i="7" s="1"/>
  <c r="B33" i="7"/>
  <c r="E33" i="7" s="1" a="1"/>
  <c r="E33" i="7" s="1"/>
  <c r="B151" i="7"/>
  <c r="E151" i="7" s="1" a="1"/>
  <c r="E151" i="7" s="1"/>
  <c r="B112" i="7"/>
  <c r="E112" i="7" s="1" a="1"/>
  <c r="E112" i="7" s="1"/>
  <c r="B79" i="7"/>
  <c r="E79" i="7" s="1" a="1"/>
  <c r="E79" i="7" s="1"/>
  <c r="B17" i="7"/>
  <c r="E17" i="7" s="1" a="1"/>
  <c r="E17" i="7" s="1"/>
  <c r="B88" i="7"/>
  <c r="E88" i="7" s="1" a="1"/>
  <c r="E88" i="7" s="1"/>
  <c r="B57" i="7"/>
  <c r="E57" i="7" s="1" a="1"/>
  <c r="E57" i="7" s="1"/>
  <c r="B129" i="7"/>
  <c r="E129" i="7" s="1" a="1"/>
  <c r="E129" i="7" s="1"/>
  <c r="B113" i="7"/>
  <c r="E113" i="7" s="1" a="1"/>
  <c r="E113" i="7" s="1"/>
  <c r="B97" i="7"/>
  <c r="E97" i="7" s="1" a="1"/>
  <c r="E97" i="7" s="1"/>
  <c r="B55" i="7"/>
  <c r="E55" i="7" s="1" a="1"/>
  <c r="E55" i="7" s="1"/>
  <c r="B12" i="7"/>
  <c r="E12" i="7" s="1" a="1"/>
  <c r="E12" i="7" s="1"/>
  <c r="B76" i="7"/>
  <c r="E76" i="7" s="1" a="1"/>
  <c r="E76" i="7" s="1"/>
  <c r="B98" i="7"/>
  <c r="E98" i="7" s="1" a="1"/>
  <c r="E98" i="7" s="1"/>
  <c r="B74" i="7"/>
  <c r="E74" i="7" s="1" a="1"/>
  <c r="E74" i="7" s="1"/>
  <c r="B145" i="7"/>
  <c r="E145" i="7" s="1" a="1"/>
  <c r="E145" i="7" s="1"/>
  <c r="B157" i="7"/>
  <c r="E157" i="7" s="1" a="1"/>
  <c r="E157" i="7" s="1"/>
  <c r="B128" i="7"/>
  <c r="E128" i="7" s="1" a="1"/>
  <c r="E128" i="7" s="1"/>
  <c r="B156" i="7"/>
  <c r="E156" i="7" s="1" a="1"/>
  <c r="E156" i="7" s="1"/>
  <c r="B134" i="7"/>
  <c r="E134" i="7" s="1" a="1"/>
  <c r="E134" i="7" s="1"/>
  <c r="B52" i="7"/>
  <c r="E52" i="7" s="1" a="1"/>
  <c r="E52" i="7" s="1"/>
  <c r="B147" i="7"/>
  <c r="E147" i="7" s="1" a="1"/>
  <c r="E147" i="7" s="1"/>
  <c r="B166" i="7"/>
  <c r="E166" i="7" s="1" a="1"/>
  <c r="E166" i="7" s="1"/>
  <c r="B91" i="7"/>
  <c r="E91" i="7" s="1" a="1"/>
  <c r="E91" i="7" s="1"/>
  <c r="B27" i="7"/>
  <c r="E27" i="7" s="1" a="1"/>
  <c r="E27" i="7" s="1"/>
  <c r="B102" i="7"/>
  <c r="E102" i="7" s="1" a="1"/>
  <c r="E102" i="7" s="1"/>
  <c r="B65" i="7"/>
  <c r="E65" i="7" s="1" a="1"/>
  <c r="E65" i="7" s="1"/>
  <c r="B127" i="7"/>
  <c r="E127" i="7" s="1" a="1"/>
  <c r="E127" i="7" s="1"/>
  <c r="B111" i="7"/>
  <c r="E111" i="7" s="1" a="1"/>
  <c r="E111" i="7" s="1"/>
  <c r="B95" i="7"/>
  <c r="E95" i="7" s="1" a="1"/>
  <c r="E95" i="7" s="1"/>
  <c r="B62" i="7"/>
  <c r="E62" i="7" s="1" a="1"/>
  <c r="E62" i="7" s="1"/>
  <c r="B21" i="7"/>
  <c r="E21" i="7" s="1" a="1"/>
  <c r="E21" i="7" s="1"/>
  <c r="B85" i="7"/>
  <c r="E85" i="7" s="1" a="1"/>
  <c r="E85" i="7" s="1"/>
  <c r="B104" i="7"/>
  <c r="E104" i="7" s="1" a="1"/>
  <c r="E104" i="7" s="1"/>
  <c r="B106" i="7"/>
  <c r="E106" i="7" s="1" a="1"/>
  <c r="E106" i="7" s="1"/>
  <c r="B138" i="7"/>
  <c r="E138" i="7" s="1" a="1"/>
  <c r="E138" i="7" s="1"/>
  <c r="B150" i="7"/>
  <c r="E150" i="7" s="1" a="1"/>
  <c r="E150" i="7" s="1"/>
  <c r="B144" i="7"/>
  <c r="E144" i="7" s="1" a="1"/>
  <c r="E144" i="7" s="1"/>
  <c r="B149" i="7"/>
  <c r="E149" i="7" s="1" a="1"/>
  <c r="E149" i="7" s="1"/>
  <c r="B154" i="7"/>
  <c r="E154" i="7" s="1" a="1"/>
  <c r="E154" i="7" s="1"/>
  <c r="B75" i="7"/>
  <c r="E75" i="7" s="1" a="1"/>
  <c r="E75" i="7" s="1"/>
  <c r="B143" i="7"/>
  <c r="E143" i="7" s="1" a="1"/>
  <c r="E143" i="7" s="1"/>
  <c r="B162" i="7"/>
  <c r="E162" i="7" s="1" a="1"/>
  <c r="E162" i="7" s="1"/>
  <c r="B118" i="7"/>
  <c r="E118" i="7" s="1" a="1"/>
  <c r="E118" i="7" s="1"/>
  <c r="B38" i="7"/>
  <c r="E38" i="7" s="1" a="1"/>
  <c r="E38" i="7" s="1"/>
  <c r="B120" i="7"/>
  <c r="E120" i="7" s="1" a="1"/>
  <c r="E120" i="7" s="1"/>
  <c r="B73" i="7"/>
  <c r="E73" i="7" s="1" a="1"/>
  <c r="E73" i="7" s="1"/>
  <c r="B125" i="7"/>
  <c r="E125" i="7" s="1" a="1"/>
  <c r="E125" i="7" s="1"/>
  <c r="B109" i="7"/>
  <c r="E109" i="7" s="1" a="1"/>
  <c r="E109" i="7" s="1"/>
  <c r="B93" i="7"/>
  <c r="E93" i="7" s="1" a="1"/>
  <c r="E93" i="7" s="1"/>
  <c r="B71" i="7"/>
  <c r="E71" i="7" s="1" a="1"/>
  <c r="E71" i="7" s="1"/>
  <c r="B28" i="7"/>
  <c r="E28" i="7" s="1" a="1"/>
  <c r="E28" i="7" s="1"/>
  <c r="B92" i="7"/>
  <c r="E92" i="7" s="1" a="1"/>
  <c r="E92" i="7" s="1"/>
  <c r="B148" i="7"/>
  <c r="E148" i="7" s="1" a="1"/>
  <c r="E148" i="7" s="1"/>
  <c r="B11" i="7"/>
  <c r="E11" i="7" s="1" a="1"/>
  <c r="E11" i="7" s="1"/>
  <c r="B160" i="7"/>
  <c r="E160" i="7" s="1" a="1"/>
  <c r="E160" i="7" s="1"/>
  <c r="B137" i="7"/>
  <c r="E137" i="7" s="1" a="1"/>
  <c r="E137" i="7" s="1"/>
  <c r="B136" i="7"/>
  <c r="E136" i="7" s="1" a="1"/>
  <c r="E136" i="7" s="1"/>
  <c r="B142" i="7"/>
  <c r="E142" i="7" s="1" a="1"/>
  <c r="E142" i="7" s="1"/>
  <c r="B165" i="7"/>
  <c r="E165" i="7" s="1" a="1"/>
  <c r="E165" i="7" s="1"/>
  <c r="B108" i="7"/>
  <c r="E108" i="7" s="1" a="1"/>
  <c r="E108" i="7" s="1"/>
  <c r="B139" i="7"/>
  <c r="E139" i="7" s="1" a="1"/>
  <c r="E139" i="7" s="1"/>
  <c r="B15" i="7"/>
  <c r="E15" i="7" s="1" a="1"/>
  <c r="E15" i="7" s="1"/>
  <c r="B16" i="7"/>
  <c r="E16" i="7" s="1" a="1"/>
  <c r="E16" i="7" s="1"/>
  <c r="B48" i="7"/>
  <c r="E48" i="7" s="1" a="1"/>
  <c r="E48" i="7" s="1"/>
  <c r="B8" i="7"/>
  <c r="E8" i="7" s="1" a="1"/>
  <c r="E8" i="7" s="1"/>
  <c r="F8" i="7" s="1"/>
  <c r="F9" i="7" s="1"/>
  <c r="F10" i="7" s="1"/>
  <c r="B81" i="7"/>
  <c r="E81" i="7" s="1" a="1"/>
  <c r="E81" i="7" s="1"/>
  <c r="B123" i="7"/>
  <c r="E123" i="7" s="1" a="1"/>
  <c r="E123" i="7" s="1"/>
  <c r="B107" i="7"/>
  <c r="E107" i="7" s="1" a="1"/>
  <c r="E107" i="7" s="1"/>
  <c r="B14" i="7"/>
  <c r="E14" i="7" s="1" a="1"/>
  <c r="E14" i="7" s="1"/>
  <c r="B78" i="7"/>
  <c r="E78" i="7" s="1" a="1"/>
  <c r="E78" i="7" s="1"/>
  <c r="B37" i="7"/>
  <c r="E37" i="7" s="1" a="1"/>
  <c r="E37" i="7" s="1"/>
  <c r="B110" i="7"/>
  <c r="E110" i="7" s="1" a="1"/>
  <c r="E110" i="7" s="1"/>
  <c r="B141" i="7"/>
  <c r="E141" i="7" s="1" a="1"/>
  <c r="E141" i="7" s="1"/>
  <c r="B34" i="7"/>
  <c r="E34" i="7" s="1" a="1"/>
  <c r="E34" i="7" s="1"/>
  <c r="B13" i="7"/>
  <c r="E13" i="7" s="1" a="1"/>
  <c r="E13" i="7" s="1"/>
  <c r="B159" i="7"/>
  <c r="E159" i="7" s="1" a="1"/>
  <c r="E159" i="7" s="1"/>
  <c r="B20" i="7"/>
  <c r="E20" i="7" s="1" a="1"/>
  <c r="E20" i="7" s="1"/>
  <c r="B135" i="7"/>
  <c r="E135" i="7" s="1" a="1"/>
  <c r="E135" i="7" s="1"/>
  <c r="B153" i="7"/>
  <c r="E153" i="7" s="1" a="1"/>
  <c r="E153" i="7" s="1"/>
  <c r="B158" i="7"/>
  <c r="E158" i="7" s="1" a="1"/>
  <c r="E158" i="7" s="1"/>
  <c r="B22" i="7"/>
  <c r="E22" i="7" s="1" a="1"/>
  <c r="E22" i="7" s="1"/>
  <c r="B31" i="7"/>
  <c r="E31" i="7" s="1" a="1"/>
  <c r="E31" i="7" s="1"/>
  <c r="B32" i="7"/>
  <c r="E32" i="7" s="1" a="1"/>
  <c r="E32" i="7" s="1"/>
  <c r="B56" i="7"/>
  <c r="E56" i="7" s="1" a="1"/>
  <c r="E56" i="7" s="1"/>
  <c r="B18" i="7"/>
  <c r="E18" i="7" s="1" a="1"/>
  <c r="E18" i="7" s="1"/>
  <c r="B89" i="7"/>
  <c r="E89" i="7" s="1" a="1"/>
  <c r="E89" i="7" s="1"/>
  <c r="B121" i="7"/>
  <c r="E121" i="7" s="1" a="1"/>
  <c r="E121" i="7" s="1"/>
  <c r="B105" i="7"/>
  <c r="E105" i="7" s="1" a="1"/>
  <c r="E105" i="7" s="1"/>
  <c r="B23" i="7"/>
  <c r="E23" i="7" s="1" a="1"/>
  <c r="E23" i="7" s="1"/>
  <c r="B87" i="7"/>
  <c r="E87" i="7" s="1" a="1"/>
  <c r="E87" i="7" s="1"/>
  <c r="B44" i="7"/>
  <c r="E44" i="7" s="1" a="1"/>
  <c r="E44" i="7" s="1"/>
  <c r="B126" i="7"/>
  <c r="E126" i="7" s="1" a="1"/>
  <c r="E126" i="7" s="1"/>
  <c r="F11" i="7" l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F87" i="7" s="1"/>
  <c r="F88" i="7" s="1"/>
  <c r="F89" i="7" s="1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F100" i="7" s="1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F118" i="7" s="1"/>
  <c r="F119" i="7" s="1"/>
  <c r="F120" i="7" s="1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F133" i="7" s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F149" i="7" s="1"/>
  <c r="F150" i="7" s="1"/>
  <c r="F151" i="7" s="1"/>
  <c r="F152" i="7" s="1"/>
  <c r="F153" i="7" s="1"/>
  <c r="F154" i="7" s="1"/>
  <c r="F155" i="7" s="1"/>
  <c r="F156" i="7" s="1"/>
  <c r="F157" i="7" s="1"/>
  <c r="F158" i="7" s="1"/>
  <c r="F159" i="7" s="1"/>
  <c r="F160" i="7" s="1"/>
  <c r="F161" i="7" s="1"/>
  <c r="F162" i="7" s="1"/>
  <c r="F163" i="7" s="1"/>
  <c r="F164" i="7" s="1"/>
  <c r="F165" i="7" s="1"/>
  <c r="F166" i="7" s="1"/>
  <c r="A5" i="7" s="1"/>
  <c r="Z5" i="7" s="1"/>
  <c r="B136" i="2" l="1"/>
  <c r="E136" i="2" s="1" a="1"/>
  <c r="E136" i="2" s="1"/>
  <c r="B135" i="2"/>
  <c r="E135" i="2" s="1" a="1"/>
  <c r="E135" i="2" s="1"/>
  <c r="B133" i="2"/>
  <c r="E133" i="2" s="1" a="1"/>
  <c r="E133" i="2" s="1"/>
  <c r="B132" i="2"/>
  <c r="E132" i="2" s="1" a="1"/>
  <c r="E132" i="2" s="1"/>
  <c r="B130" i="2"/>
  <c r="E130" i="2" s="1" a="1"/>
  <c r="E130" i="2" s="1"/>
  <c r="B129" i="2"/>
  <c r="E129" i="2" s="1" a="1"/>
  <c r="E129" i="2" s="1"/>
  <c r="B127" i="2"/>
  <c r="E127" i="2" s="1" a="1"/>
  <c r="E127" i="2" s="1"/>
  <c r="B126" i="2"/>
  <c r="E126" i="2" s="1" a="1"/>
  <c r="E126" i="2" s="1"/>
  <c r="B124" i="2"/>
  <c r="E124" i="2" s="1" a="1"/>
  <c r="E124" i="2" s="1"/>
  <c r="B123" i="2"/>
  <c r="E123" i="2" s="1" a="1"/>
  <c r="E123" i="2" s="1"/>
  <c r="B122" i="2"/>
  <c r="E122" i="2" s="1" a="1"/>
  <c r="E122" i="2" s="1"/>
  <c r="B120" i="2"/>
  <c r="E120" i="2" s="1" a="1"/>
  <c r="E120" i="2" s="1"/>
  <c r="B119" i="2"/>
  <c r="E119" i="2" s="1" a="1"/>
  <c r="E119" i="2" s="1"/>
  <c r="B116" i="2"/>
  <c r="E116" i="2" s="1" a="1"/>
  <c r="E116" i="2" s="1"/>
  <c r="B114" i="2"/>
  <c r="E114" i="2" s="1" a="1"/>
  <c r="E114" i="2" s="1"/>
  <c r="B111" i="2"/>
  <c r="E111" i="2" s="1" a="1"/>
  <c r="E111" i="2" s="1"/>
  <c r="B110" i="2"/>
  <c r="E110" i="2" s="1" a="1"/>
  <c r="E110" i="2" s="1"/>
  <c r="B107" i="2"/>
  <c r="E107" i="2" s="1" a="1"/>
  <c r="E107" i="2" s="1"/>
  <c r="B106" i="2"/>
  <c r="E106" i="2" s="1" a="1"/>
  <c r="E106" i="2" s="1"/>
  <c r="B105" i="2"/>
  <c r="E105" i="2" s="1" a="1"/>
  <c r="E105" i="2" s="1"/>
  <c r="B103" i="2"/>
  <c r="E103" i="2" s="1" a="1"/>
  <c r="E103" i="2" s="1"/>
  <c r="B101" i="2"/>
  <c r="E101" i="2" s="1" a="1"/>
  <c r="E101" i="2" s="1"/>
  <c r="B98" i="2"/>
  <c r="E98" i="2" s="1" a="1"/>
  <c r="E98" i="2" s="1"/>
  <c r="B97" i="2"/>
  <c r="E97" i="2" s="1" a="1"/>
  <c r="E97" i="2" s="1"/>
  <c r="B94" i="2"/>
  <c r="E94" i="2" s="1" a="1"/>
  <c r="E94" i="2" s="1"/>
  <c r="B91" i="2"/>
  <c r="E91" i="2" s="1" a="1"/>
  <c r="E91" i="2" s="1"/>
  <c r="B90" i="2"/>
  <c r="E90" i="2" s="1" a="1"/>
  <c r="E90" i="2" s="1"/>
  <c r="B89" i="2"/>
  <c r="E89" i="2" s="1" a="1"/>
  <c r="E89" i="2" s="1"/>
  <c r="B87" i="2"/>
  <c r="E87" i="2" s="1" a="1"/>
  <c r="E87" i="2" s="1"/>
  <c r="B86" i="2"/>
  <c r="E86" i="2" s="1" a="1"/>
  <c r="E86" i="2" s="1"/>
  <c r="B84" i="2"/>
  <c r="E84" i="2" s="1" a="1"/>
  <c r="E84" i="2" s="1"/>
  <c r="B83" i="2"/>
  <c r="E83" i="2" s="1" a="1"/>
  <c r="E83" i="2" s="1"/>
  <c r="B82" i="2"/>
  <c r="E82" i="2" s="1" a="1"/>
  <c r="E82" i="2" s="1"/>
  <c r="B79" i="2"/>
  <c r="E79" i="2" s="1" a="1"/>
  <c r="E79" i="2" s="1"/>
  <c r="B76" i="2"/>
  <c r="E76" i="2" s="1" a="1"/>
  <c r="E76" i="2" s="1"/>
  <c r="B75" i="2"/>
  <c r="E75" i="2" s="1" a="1"/>
  <c r="E75" i="2" s="1"/>
  <c r="B73" i="2"/>
  <c r="E73" i="2" s="1" a="1"/>
  <c r="E73" i="2" s="1"/>
  <c r="B71" i="2"/>
  <c r="E71" i="2" s="1" a="1"/>
  <c r="E71" i="2" s="1"/>
  <c r="B70" i="2"/>
  <c r="E70" i="2" s="1" a="1"/>
  <c r="E70" i="2" s="1"/>
  <c r="B68" i="2"/>
  <c r="E68" i="2" s="1" a="1"/>
  <c r="E68" i="2" s="1"/>
  <c r="B66" i="2"/>
  <c r="E66" i="2" s="1" a="1"/>
  <c r="E66" i="2" s="1"/>
  <c r="B65" i="2"/>
  <c r="E65" i="2" s="1" a="1"/>
  <c r="E65" i="2" s="1"/>
  <c r="B62" i="2"/>
  <c r="E62" i="2" s="1" a="1"/>
  <c r="E62" i="2" s="1"/>
  <c r="B58" i="2"/>
  <c r="E58" i="2" s="1" a="1"/>
  <c r="E58" i="2" s="1"/>
  <c r="B56" i="2"/>
  <c r="E56" i="2" s="1" a="1"/>
  <c r="E56" i="2" s="1"/>
  <c r="B55" i="2"/>
  <c r="E55" i="2" s="1" a="1"/>
  <c r="E55" i="2" s="1"/>
  <c r="B53" i="2"/>
  <c r="E53" i="2" s="1" a="1"/>
  <c r="E53" i="2" s="1"/>
  <c r="B50" i="2"/>
  <c r="E50" i="2" s="1" a="1"/>
  <c r="E50" i="2" s="1"/>
  <c r="B49" i="2"/>
  <c r="E49" i="2" s="1" a="1"/>
  <c r="E49" i="2" s="1"/>
  <c r="B47" i="2"/>
  <c r="E47" i="2" s="1" a="1"/>
  <c r="E47" i="2" s="1"/>
  <c r="B46" i="2"/>
  <c r="E46" i="2" s="1" a="1"/>
  <c r="E46" i="2" s="1"/>
  <c r="B44" i="2"/>
  <c r="E44" i="2" s="1" a="1"/>
  <c r="E44" i="2" s="1"/>
  <c r="B42" i="2"/>
  <c r="E42" i="2" s="1" a="1"/>
  <c r="E42" i="2" s="1"/>
  <c r="B41" i="2"/>
  <c r="E41" i="2" s="1" a="1"/>
  <c r="E41" i="2" s="1"/>
  <c r="B40" i="2"/>
  <c r="E40" i="2" s="1" a="1"/>
  <c r="E40" i="2" s="1"/>
  <c r="B37" i="2"/>
  <c r="E37" i="2" s="1" a="1"/>
  <c r="E37" i="2" s="1"/>
  <c r="B35" i="2"/>
  <c r="E35" i="2" s="1" a="1"/>
  <c r="E35" i="2" s="1"/>
  <c r="B34" i="2"/>
  <c r="E34" i="2" s="1" a="1"/>
  <c r="E34" i="2" s="1"/>
  <c r="B32" i="2"/>
  <c r="E32" i="2" s="1" a="1"/>
  <c r="E32" i="2" s="1"/>
  <c r="B31" i="2"/>
  <c r="E31" i="2" s="1" a="1"/>
  <c r="E31" i="2" s="1"/>
  <c r="B29" i="2"/>
  <c r="E29" i="2" s="1" a="1"/>
  <c r="E29" i="2" s="1"/>
  <c r="B28" i="2"/>
  <c r="E28" i="2" s="1" a="1"/>
  <c r="E28" i="2" s="1"/>
  <c r="B26" i="2"/>
  <c r="E26" i="2" s="1" a="1"/>
  <c r="E26" i="2" s="1"/>
  <c r="B24" i="2"/>
  <c r="E24" i="2" s="1" a="1"/>
  <c r="E24" i="2" s="1"/>
  <c r="B23" i="2"/>
  <c r="E23" i="2" s="1" a="1"/>
  <c r="E23" i="2" s="1"/>
  <c r="B21" i="2"/>
  <c r="E21" i="2" s="1" a="1"/>
  <c r="E21" i="2" s="1"/>
  <c r="B19" i="2"/>
  <c r="E19" i="2" s="1" a="1"/>
  <c r="E19" i="2" s="1"/>
  <c r="B18" i="2"/>
  <c r="E18" i="2" s="1" a="1"/>
  <c r="E18" i="2" s="1"/>
  <c r="B16" i="2"/>
  <c r="E16" i="2" s="1" a="1"/>
  <c r="E16" i="2" s="1"/>
  <c r="B15" i="2"/>
  <c r="E15" i="2" s="1" a="1"/>
  <c r="E15" i="2" s="1"/>
  <c r="B14" i="2"/>
  <c r="E14" i="2" s="1" a="1"/>
  <c r="E14" i="2" s="1"/>
  <c r="B13" i="2"/>
  <c r="E13" i="2" s="1" a="1"/>
  <c r="E13" i="2" s="1"/>
  <c r="B10" i="2"/>
  <c r="H47" i="1" a="1"/>
  <c r="H47" i="1" s="1"/>
  <c r="H46" i="1" a="1"/>
  <c r="H46" i="1" s="1"/>
  <c r="H45" i="1" a="1"/>
  <c r="H45" i="1" s="1"/>
  <c r="H44" i="1" a="1"/>
  <c r="H44" i="1" s="1"/>
  <c r="H43" i="1" a="1"/>
  <c r="H43" i="1" s="1"/>
  <c r="H42" i="1" a="1"/>
  <c r="H42" i="1" s="1"/>
  <c r="H41" i="1" a="1"/>
  <c r="H41" i="1" s="1"/>
  <c r="H40" i="1" a="1"/>
  <c r="H40" i="1" s="1"/>
  <c r="H39" i="1" a="1"/>
  <c r="H39" i="1" s="1"/>
  <c r="H38" i="1" a="1"/>
  <c r="H38" i="1" s="1"/>
  <c r="H37" i="1" a="1"/>
  <c r="H37" i="1" s="1"/>
  <c r="H36" i="1" a="1"/>
  <c r="H36" i="1" s="1"/>
  <c r="H35" i="1" a="1"/>
  <c r="H35" i="1" s="1"/>
  <c r="H34" i="1" a="1"/>
  <c r="H34" i="1" s="1"/>
  <c r="H33" i="1" a="1"/>
  <c r="H33" i="1" s="1"/>
  <c r="H32" i="1" a="1"/>
  <c r="H32" i="1" s="1"/>
  <c r="H31" i="1" a="1"/>
  <c r="H31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  <c r="H2" i="1" a="1"/>
  <c r="H2" i="1" s="1"/>
  <c r="E10" i="2" l="1" a="1"/>
  <c r="E10" i="2" s="1"/>
  <c r="F10" i="2" s="1"/>
  <c r="B128" i="2"/>
  <c r="E128" i="2" s="1" a="1"/>
  <c r="E128" i="2" s="1"/>
  <c r="B125" i="2"/>
  <c r="E125" i="2" s="1" a="1"/>
  <c r="E125" i="2" s="1"/>
  <c r="B112" i="2"/>
  <c r="E112" i="2" s="1" a="1"/>
  <c r="E112" i="2" s="1"/>
  <c r="B109" i="2"/>
  <c r="E109" i="2" s="1" a="1"/>
  <c r="E109" i="2" s="1"/>
  <c r="B96" i="2"/>
  <c r="E96" i="2" s="1" a="1"/>
  <c r="E96" i="2" s="1"/>
  <c r="B88" i="2"/>
  <c r="E88" i="2" s="1" a="1"/>
  <c r="E88" i="2" s="1"/>
  <c r="B80" i="2"/>
  <c r="E80" i="2" s="1" a="1"/>
  <c r="E80" i="2" s="1"/>
  <c r="B72" i="2"/>
  <c r="E72" i="2" s="1" a="1"/>
  <c r="E72" i="2" s="1"/>
  <c r="B64" i="2"/>
  <c r="E64" i="2" s="1" a="1"/>
  <c r="E64" i="2" s="1"/>
  <c r="B59" i="2"/>
  <c r="E59" i="2" s="1" a="1"/>
  <c r="E59" i="2" s="1"/>
  <c r="B52" i="2"/>
  <c r="E52" i="2" s="1" a="1"/>
  <c r="E52" i="2" s="1"/>
  <c r="B43" i="2"/>
  <c r="E43" i="2" s="1" a="1"/>
  <c r="E43" i="2" s="1"/>
  <c r="B36" i="2"/>
  <c r="E36" i="2" s="1" a="1"/>
  <c r="E36" i="2" s="1"/>
  <c r="B27" i="2"/>
  <c r="E27" i="2" s="1" a="1"/>
  <c r="E27" i="2" s="1"/>
  <c r="B20" i="2"/>
  <c r="E20" i="2" s="1" a="1"/>
  <c r="E20" i="2" s="1"/>
  <c r="B11" i="2"/>
  <c r="E11" i="2" s="1" a="1"/>
  <c r="E11" i="2" s="1"/>
  <c r="B134" i="2"/>
  <c r="E134" i="2" s="1" a="1"/>
  <c r="E134" i="2" s="1"/>
  <c r="B131" i="2"/>
  <c r="E131" i="2" s="1" a="1"/>
  <c r="E131" i="2" s="1"/>
  <c r="B118" i="2"/>
  <c r="E118" i="2" s="1" a="1"/>
  <c r="E118" i="2" s="1"/>
  <c r="B115" i="2"/>
  <c r="E115" i="2" s="1" a="1"/>
  <c r="E115" i="2" s="1"/>
  <c r="B102" i="2"/>
  <c r="E102" i="2" s="1" a="1"/>
  <c r="E102" i="2" s="1"/>
  <c r="B99" i="2"/>
  <c r="E99" i="2" s="1" a="1"/>
  <c r="E99" i="2" s="1"/>
  <c r="B93" i="2"/>
  <c r="E93" i="2" s="1" a="1"/>
  <c r="E93" i="2" s="1"/>
  <c r="B85" i="2"/>
  <c r="E85" i="2" s="1" a="1"/>
  <c r="E85" i="2" s="1"/>
  <c r="B77" i="2"/>
  <c r="E77" i="2" s="1" a="1"/>
  <c r="E77" i="2" s="1"/>
  <c r="B69" i="2"/>
  <c r="E69" i="2" s="1" a="1"/>
  <c r="E69" i="2" s="1"/>
  <c r="B61" i="2"/>
  <c r="E61" i="2" s="1" a="1"/>
  <c r="E61" i="2" s="1"/>
  <c r="B54" i="2"/>
  <c r="E54" i="2" s="1" a="1"/>
  <c r="E54" i="2" s="1"/>
  <c r="B45" i="2"/>
  <c r="E45" i="2" s="1" a="1"/>
  <c r="E45" i="2" s="1"/>
  <c r="B38" i="2"/>
  <c r="E38" i="2" s="1" a="1"/>
  <c r="E38" i="2" s="1"/>
  <c r="B17" i="2"/>
  <c r="E17" i="2" s="1" a="1"/>
  <c r="E17" i="2" s="1"/>
  <c r="B22" i="2"/>
  <c r="E22" i="2" s="1" a="1"/>
  <c r="E22" i="2" s="1"/>
  <c r="B25" i="2"/>
  <c r="E25" i="2" s="1" a="1"/>
  <c r="E25" i="2" s="1"/>
  <c r="B30" i="2"/>
  <c r="E30" i="2" s="1" a="1"/>
  <c r="E30" i="2" s="1"/>
  <c r="B57" i="2"/>
  <c r="E57" i="2" s="1" a="1"/>
  <c r="E57" i="2" s="1"/>
  <c r="B63" i="2"/>
  <c r="E63" i="2" s="1" a="1"/>
  <c r="E63" i="2" s="1"/>
  <c r="B67" i="2"/>
  <c r="E67" i="2" s="1" a="1"/>
  <c r="E67" i="2" s="1"/>
  <c r="B81" i="2"/>
  <c r="E81" i="2" s="1" a="1"/>
  <c r="E81" i="2" s="1"/>
  <c r="B95" i="2"/>
  <c r="E95" i="2" s="1" a="1"/>
  <c r="E95" i="2" s="1"/>
  <c r="W2" i="2"/>
  <c r="B12" i="2"/>
  <c r="E12" i="2" s="1" a="1"/>
  <c r="E12" i="2" s="1"/>
  <c r="B33" i="2"/>
  <c r="E33" i="2" s="1" a="1"/>
  <c r="E33" i="2" s="1"/>
  <c r="B39" i="2"/>
  <c r="E39" i="2" s="1" a="1"/>
  <c r="E39" i="2" s="1"/>
  <c r="B48" i="2"/>
  <c r="E48" i="2" s="1" a="1"/>
  <c r="E48" i="2" s="1"/>
  <c r="B51" i="2"/>
  <c r="E51" i="2" s="1" a="1"/>
  <c r="E51" i="2" s="1"/>
  <c r="B60" i="2"/>
  <c r="E60" i="2" s="1" a="1"/>
  <c r="E60" i="2" s="1"/>
  <c r="B74" i="2"/>
  <c r="E74" i="2" s="1" a="1"/>
  <c r="E74" i="2" s="1"/>
  <c r="B78" i="2"/>
  <c r="E78" i="2" s="1" a="1"/>
  <c r="E78" i="2" s="1"/>
  <c r="B92" i="2"/>
  <c r="E92" i="2" s="1" a="1"/>
  <c r="E92" i="2" s="1"/>
  <c r="B100" i="2"/>
  <c r="E100" i="2" s="1" a="1"/>
  <c r="E100" i="2" s="1"/>
  <c r="B104" i="2"/>
  <c r="E104" i="2" s="1" a="1"/>
  <c r="E104" i="2" s="1"/>
  <c r="B108" i="2"/>
  <c r="E108" i="2" s="1" a="1"/>
  <c r="E108" i="2" s="1"/>
  <c r="B113" i="2"/>
  <c r="E113" i="2" s="1" a="1"/>
  <c r="E113" i="2" s="1"/>
  <c r="B117" i="2"/>
  <c r="E117" i="2" s="1" a="1"/>
  <c r="E117" i="2" s="1"/>
  <c r="B121" i="2"/>
  <c r="E121" i="2" s="1" a="1"/>
  <c r="E121" i="2" s="1"/>
  <c r="F11" i="2" l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A5" i="2" s="1"/>
  <c r="A2" i="3" l="1"/>
  <c r="B127" i="3" s="1"/>
  <c r="E127" i="3" s="1" a="1"/>
  <c r="E127" i="3" s="1"/>
  <c r="W5" i="2"/>
  <c r="B112" i="3"/>
  <c r="E112" i="3" s="1" a="1"/>
  <c r="E112" i="3" s="1"/>
  <c r="B28" i="3"/>
  <c r="E28" i="3" s="1" a="1"/>
  <c r="E28" i="3" s="1"/>
  <c r="B54" i="3"/>
  <c r="E54" i="3" s="1" a="1"/>
  <c r="E54" i="3" s="1"/>
  <c r="B17" i="3"/>
  <c r="E17" i="3" s="1" a="1"/>
  <c r="E17" i="3" s="1"/>
  <c r="B64" i="3"/>
  <c r="E64" i="3" s="1" a="1"/>
  <c r="E64" i="3" s="1"/>
  <c r="B94" i="3"/>
  <c r="E94" i="3" s="1" a="1"/>
  <c r="E94" i="3" s="1"/>
  <c r="B128" i="3"/>
  <c r="E128" i="3" s="1" a="1"/>
  <c r="E128" i="3" s="1"/>
  <c r="B90" i="3"/>
  <c r="E90" i="3" s="1" a="1"/>
  <c r="E90" i="3" s="1"/>
  <c r="B31" i="3"/>
  <c r="E31" i="3" s="1" a="1"/>
  <c r="E31" i="3" s="1"/>
  <c r="B15" i="3"/>
  <c r="E15" i="3" s="1" a="1"/>
  <c r="E15" i="3" s="1"/>
  <c r="B109" i="3"/>
  <c r="E109" i="3" s="1" a="1"/>
  <c r="E109" i="3" s="1"/>
  <c r="B93" i="3"/>
  <c r="E93" i="3" s="1" a="1"/>
  <c r="E93" i="3" s="1"/>
  <c r="B16" i="3"/>
  <c r="E16" i="3" s="1" a="1"/>
  <c r="E16" i="3" s="1"/>
  <c r="B77" i="3"/>
  <c r="E77" i="3" s="1" a="1"/>
  <c r="E77" i="3" s="1"/>
  <c r="B88" i="3"/>
  <c r="E88" i="3" s="1" a="1"/>
  <c r="E88" i="3" s="1"/>
  <c r="B26" i="3"/>
  <c r="E26" i="3" s="1" a="1"/>
  <c r="E26" i="3" s="1"/>
  <c r="B44" i="3"/>
  <c r="E44" i="3" s="1" a="1"/>
  <c r="E44" i="3" s="1"/>
  <c r="B51" i="3"/>
  <c r="E51" i="3" s="1" a="1"/>
  <c r="E51" i="3" s="1"/>
  <c r="B13" i="3"/>
  <c r="E13" i="3" s="1" a="1"/>
  <c r="E13" i="3" s="1"/>
  <c r="B123" i="3"/>
  <c r="E123" i="3" s="1" a="1"/>
  <c r="E123" i="3" s="1"/>
  <c r="B107" i="3"/>
  <c r="E107" i="3" s="1" a="1"/>
  <c r="E107" i="3" s="1"/>
  <c r="B91" i="3"/>
  <c r="E91" i="3" s="1" a="1"/>
  <c r="E91" i="3" s="1"/>
  <c r="B78" i="3"/>
  <c r="E78" i="3" s="1" a="1"/>
  <c r="E78" i="3" s="1"/>
  <c r="B57" i="3"/>
  <c r="E57" i="3" s="1" a="1"/>
  <c r="E57" i="3" s="1"/>
  <c r="B68" i="3"/>
  <c r="E68" i="3" s="1" a="1"/>
  <c r="E68" i="3" s="1"/>
  <c r="B81" i="3"/>
  <c r="E81" i="3" s="1" a="1"/>
  <c r="E81" i="3" s="1"/>
  <c r="B10" i="3"/>
  <c r="E10" i="3" s="1" a="1"/>
  <c r="E10" i="3" s="1"/>
  <c r="B74" i="3"/>
  <c r="E74" i="3" s="1" a="1"/>
  <c r="E74" i="3" s="1"/>
  <c r="B104" i="3"/>
  <c r="E104" i="3" s="1" a="1"/>
  <c r="E104" i="3" s="1"/>
  <c r="B86" i="3"/>
  <c r="E86" i="3" s="1" a="1"/>
  <c r="E86" i="3" s="1"/>
  <c r="B11" i="3"/>
  <c r="E11" i="3" s="1" a="1"/>
  <c r="E11" i="3" s="1"/>
  <c r="B121" i="3"/>
  <c r="E121" i="3" s="1" a="1"/>
  <c r="E121" i="3" s="1"/>
  <c r="B105" i="3"/>
  <c r="E105" i="3" s="1" a="1"/>
  <c r="E105" i="3" s="1"/>
  <c r="B132" i="3"/>
  <c r="E132" i="3" s="1" a="1"/>
  <c r="E132" i="3" s="1"/>
  <c r="B71" i="3"/>
  <c r="E71" i="3" s="1" a="1"/>
  <c r="E71" i="3" s="1"/>
  <c r="B41" i="3"/>
  <c r="E41" i="3" s="1" a="1"/>
  <c r="E41" i="3" s="1"/>
  <c r="B61" i="3"/>
  <c r="E61" i="3" s="1" a="1"/>
  <c r="E61" i="3" s="1"/>
  <c r="B72" i="3"/>
  <c r="E72" i="3" s="1" a="1"/>
  <c r="E72" i="3" s="1"/>
  <c r="B130" i="3"/>
  <c r="E130" i="3" s="1" a="1"/>
  <c r="E130" i="3" s="1"/>
  <c r="B67" i="3"/>
  <c r="E67" i="3" s="1" a="1"/>
  <c r="E67" i="3" s="1"/>
  <c r="B8" i="3"/>
  <c r="E8" i="3" s="1" a="1"/>
  <c r="E8" i="3" s="1"/>
  <c r="F8" i="3" s="1"/>
  <c r="B96" i="3"/>
  <c r="E96" i="3" s="1" a="1"/>
  <c r="E96" i="3" s="1"/>
  <c r="B9" i="3"/>
  <c r="E9" i="3" s="1" a="1"/>
  <c r="E9" i="3" s="1"/>
  <c r="B119" i="3"/>
  <c r="E119" i="3" s="1" a="1"/>
  <c r="E119" i="3" s="1"/>
  <c r="B103" i="3"/>
  <c r="E103" i="3" s="1" a="1"/>
  <c r="E103" i="3" s="1"/>
  <c r="B124" i="3"/>
  <c r="E124" i="3" s="1" a="1"/>
  <c r="E124" i="3" s="1"/>
  <c r="B62" i="3"/>
  <c r="E62" i="3" s="1" a="1"/>
  <c r="E62" i="3" s="1"/>
  <c r="B18" i="3"/>
  <c r="E18" i="3" s="1" a="1"/>
  <c r="E18" i="3" s="1"/>
  <c r="B52" i="3"/>
  <c r="E52" i="3" s="1" a="1"/>
  <c r="E52" i="3" s="1"/>
  <c r="B65" i="3"/>
  <c r="E65" i="3" s="1" a="1"/>
  <c r="E65" i="3" s="1"/>
  <c r="B122" i="3"/>
  <c r="E122" i="3" s="1" a="1"/>
  <c r="E122" i="3" s="1"/>
  <c r="B58" i="3"/>
  <c r="E58" i="3" s="1" a="1"/>
  <c r="E58" i="3" s="1"/>
  <c r="B38" i="3"/>
  <c r="E38" i="3" s="1" a="1"/>
  <c r="E38" i="3" s="1"/>
  <c r="B35" i="3"/>
  <c r="E35" i="3" s="1" a="1"/>
  <c r="E35" i="3" s="1"/>
  <c r="B117" i="3"/>
  <c r="E117" i="3" s="1" a="1"/>
  <c r="E117" i="3" s="1"/>
  <c r="B101" i="3"/>
  <c r="E101" i="3" s="1" a="1"/>
  <c r="E101" i="3" s="1"/>
  <c r="B116" i="3"/>
  <c r="E116" i="3" s="1" a="1"/>
  <c r="E116" i="3" s="1"/>
  <c r="B55" i="3"/>
  <c r="E55" i="3" s="1" a="1"/>
  <c r="E55" i="3" s="1"/>
  <c r="B89" i="3"/>
  <c r="E89" i="3" s="1" a="1"/>
  <c r="E89" i="3" s="1"/>
  <c r="B118" i="3"/>
  <c r="E118" i="3" s="1" a="1"/>
  <c r="E118" i="3" s="1"/>
  <c r="B56" i="3"/>
  <c r="E56" i="3" s="1" a="1"/>
  <c r="E56" i="3" s="1"/>
  <c r="B114" i="3"/>
  <c r="E114" i="3" s="1" a="1"/>
  <c r="E114" i="3" s="1"/>
  <c r="B37" i="3"/>
  <c r="E37" i="3" s="1" a="1"/>
  <c r="E37" i="3" s="1"/>
  <c r="B76" i="3"/>
  <c r="E76" i="3" s="1" a="1"/>
  <c r="E76" i="3" s="1"/>
  <c r="B14" i="3"/>
  <c r="E14" i="3" s="1" a="1"/>
  <c r="E14" i="3" s="1"/>
  <c r="B20" i="3"/>
  <c r="E20" i="3" s="1" a="1"/>
  <c r="E20" i="3" s="1"/>
  <c r="B115" i="3"/>
  <c r="E115" i="3" s="1" a="1"/>
  <c r="E115" i="3" s="1"/>
  <c r="B99" i="3"/>
  <c r="E99" i="3" s="1" a="1"/>
  <c r="E99" i="3" s="1"/>
  <c r="B108" i="3"/>
  <c r="E108" i="3" s="1" a="1"/>
  <c r="E108" i="3" s="1"/>
  <c r="B46" i="3"/>
  <c r="E46" i="3" s="1" a="1"/>
  <c r="E46" i="3" s="1"/>
  <c r="B80" i="3"/>
  <c r="E80" i="3" s="1" a="1"/>
  <c r="E80" i="3" s="1"/>
  <c r="B110" i="3"/>
  <c r="E110" i="3" s="1" a="1"/>
  <c r="E110" i="3" s="1"/>
  <c r="B49" i="3"/>
  <c r="E49" i="3" s="1" a="1"/>
  <c r="E49" i="3" s="1"/>
  <c r="B106" i="3"/>
  <c r="E106" i="3" s="1" a="1"/>
  <c r="E106" i="3" s="1"/>
  <c r="X2" i="3"/>
  <c r="B85" i="3"/>
  <c r="E85" i="3" s="1" a="1"/>
  <c r="E85" i="3" s="1"/>
  <c r="B60" i="3"/>
  <c r="E60" i="3" s="1" a="1"/>
  <c r="E60" i="3" s="1"/>
  <c r="B42" i="3"/>
  <c r="E42" i="3" s="1" a="1"/>
  <c r="E42" i="3" s="1"/>
  <c r="B113" i="3"/>
  <c r="E113" i="3" s="1" a="1"/>
  <c r="E113" i="3" s="1"/>
  <c r="B97" i="3"/>
  <c r="E97" i="3" s="1" a="1"/>
  <c r="E97" i="3" s="1"/>
  <c r="B100" i="3"/>
  <c r="E100" i="3" s="1" a="1"/>
  <c r="E100" i="3" s="1"/>
  <c r="B39" i="3"/>
  <c r="E39" i="3" s="1" a="1"/>
  <c r="E39" i="3" s="1"/>
  <c r="B73" i="3"/>
  <c r="E73" i="3" s="1" a="1"/>
  <c r="E73" i="3" s="1"/>
  <c r="B102" i="3"/>
  <c r="E102" i="3" s="1" a="1"/>
  <c r="E102" i="3" s="1"/>
  <c r="B40" i="3"/>
  <c r="E40" i="3" s="1" a="1"/>
  <c r="E40" i="3" s="1"/>
  <c r="B98" i="3"/>
  <c r="E98" i="3" s="1" a="1"/>
  <c r="E98" i="3" s="1"/>
  <c r="B12" i="3"/>
  <c r="E12" i="3" s="1" a="1"/>
  <c r="E12" i="3" s="1"/>
  <c r="B24" i="3"/>
  <c r="E24" i="3" s="1" a="1"/>
  <c r="E24" i="3" s="1"/>
  <c r="B69" i="3"/>
  <c r="E69" i="3" s="1" a="1"/>
  <c r="E69" i="3" s="1"/>
  <c r="B83" i="3" l="1"/>
  <c r="E83" i="3" s="1" a="1"/>
  <c r="E83" i="3" s="1"/>
  <c r="B125" i="3"/>
  <c r="E125" i="3" s="1" a="1"/>
  <c r="E125" i="3" s="1"/>
  <c r="B92" i="3"/>
  <c r="E92" i="3" s="1" a="1"/>
  <c r="E92" i="3" s="1"/>
  <c r="B87" i="3"/>
  <c r="E87" i="3" s="1" a="1"/>
  <c r="E87" i="3" s="1"/>
  <c r="B84" i="3"/>
  <c r="E84" i="3" s="1" a="1"/>
  <c r="E84" i="3" s="1"/>
  <c r="B22" i="3"/>
  <c r="E22" i="3" s="1" a="1"/>
  <c r="E22" i="3" s="1"/>
  <c r="B129" i="3"/>
  <c r="E129" i="3" s="1" a="1"/>
  <c r="E129" i="3" s="1"/>
  <c r="B36" i="3"/>
  <c r="E36" i="3" s="1" a="1"/>
  <c r="E36" i="3" s="1"/>
  <c r="B131" i="3"/>
  <c r="E131" i="3" s="1" a="1"/>
  <c r="E131" i="3" s="1"/>
  <c r="B45" i="3"/>
  <c r="E45" i="3" s="1" a="1"/>
  <c r="E45" i="3" s="1"/>
  <c r="B133" i="3"/>
  <c r="E133" i="3" s="1" a="1"/>
  <c r="E133" i="3" s="1"/>
  <c r="B59" i="3"/>
  <c r="E59" i="3" s="1" a="1"/>
  <c r="E59" i="3" s="1"/>
  <c r="B25" i="3"/>
  <c r="E25" i="3" s="1" a="1"/>
  <c r="E25" i="3" s="1"/>
  <c r="B66" i="3"/>
  <c r="E66" i="3" s="1" a="1"/>
  <c r="E66" i="3" s="1"/>
  <c r="B27" i="3"/>
  <c r="E27" i="3" s="1" a="1"/>
  <c r="E27" i="3" s="1"/>
  <c r="B75" i="3"/>
  <c r="E75" i="3" s="1" a="1"/>
  <c r="E75" i="3" s="1"/>
  <c r="B29" i="3"/>
  <c r="E29" i="3" s="1" a="1"/>
  <c r="E29" i="3" s="1"/>
  <c r="B82" i="3"/>
  <c r="E82" i="3" s="1" a="1"/>
  <c r="E82" i="3" s="1"/>
  <c r="B63" i="3"/>
  <c r="E63" i="3" s="1" a="1"/>
  <c r="E63" i="3" s="1"/>
  <c r="B34" i="3"/>
  <c r="E34" i="3" s="1" a="1"/>
  <c r="E34" i="3" s="1"/>
  <c r="B19" i="3"/>
  <c r="E19" i="3" s="1" a="1"/>
  <c r="E19" i="3" s="1"/>
  <c r="B43" i="3"/>
  <c r="E43" i="3" s="1" a="1"/>
  <c r="E43" i="3" s="1"/>
  <c r="B21" i="3"/>
  <c r="E21" i="3" s="1" a="1"/>
  <c r="E21" i="3" s="1"/>
  <c r="B50" i="3"/>
  <c r="E50" i="3" s="1" a="1"/>
  <c r="E50" i="3" s="1"/>
  <c r="B23" i="3"/>
  <c r="E23" i="3" s="1" a="1"/>
  <c r="E23" i="3" s="1"/>
  <c r="B126" i="3"/>
  <c r="E126" i="3" s="1" a="1"/>
  <c r="E126" i="3" s="1"/>
  <c r="B120" i="3"/>
  <c r="E120" i="3" s="1" a="1"/>
  <c r="E120" i="3" s="1"/>
  <c r="B134" i="3"/>
  <c r="E134" i="3" s="1" a="1"/>
  <c r="E134" i="3" s="1"/>
  <c r="B79" i="3"/>
  <c r="E79" i="3" s="1" a="1"/>
  <c r="E79" i="3" s="1"/>
  <c r="B32" i="3"/>
  <c r="E32" i="3" s="1" a="1"/>
  <c r="E32" i="3" s="1"/>
  <c r="B70" i="3"/>
  <c r="E70" i="3" s="1" a="1"/>
  <c r="E70" i="3" s="1"/>
  <c r="B48" i="3"/>
  <c r="E48" i="3" s="1" a="1"/>
  <c r="E48" i="3" s="1"/>
  <c r="B53" i="3"/>
  <c r="E53" i="3" s="1" a="1"/>
  <c r="E53" i="3" s="1"/>
  <c r="B95" i="3"/>
  <c r="E95" i="3" s="1" a="1"/>
  <c r="E95" i="3" s="1"/>
  <c r="B33" i="3"/>
  <c r="E33" i="3" s="1" a="1"/>
  <c r="E33" i="3" s="1"/>
  <c r="B111" i="3"/>
  <c r="E111" i="3" s="1" a="1"/>
  <c r="E111" i="3" s="1"/>
  <c r="B47" i="3"/>
  <c r="E47" i="3" s="1" a="1"/>
  <c r="E47" i="3" s="1"/>
  <c r="B30" i="3"/>
  <c r="E30" i="3" s="1" a="1"/>
  <c r="E30" i="3" s="1"/>
  <c r="F9" i="3"/>
  <c r="F10" i="3" s="1"/>
  <c r="F11" i="3" s="1"/>
  <c r="F12" i="3" s="1"/>
  <c r="F13" i="3" s="1"/>
  <c r="F14" i="3" s="1"/>
  <c r="F15" i="3" s="1"/>
  <c r="F16" i="3" s="1"/>
  <c r="F17" i="3" s="1"/>
  <c r="F18" i="3" s="1"/>
  <c r="F19" i="3" l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A5" i="3" s="1"/>
  <c r="X5" i="3" s="1"/>
  <c r="M47" i="8" l="1"/>
  <c r="M40" i="8"/>
  <c r="M37" i="8"/>
  <c r="M33" i="8"/>
  <c r="M29" i="8"/>
  <c r="M25" i="8"/>
  <c r="M21" i="8"/>
  <c r="M17" i="8"/>
  <c r="M13" i="8"/>
  <c r="M9" i="8"/>
  <c r="M5" i="8"/>
  <c r="M46" i="8"/>
  <c r="M43" i="8"/>
  <c r="M49" i="8"/>
  <c r="M36" i="8"/>
  <c r="M32" i="8"/>
  <c r="M28" i="8"/>
  <c r="M24" i="8"/>
  <c r="M20" i="8"/>
  <c r="M16" i="8"/>
  <c r="M12" i="8"/>
  <c r="M8" i="8"/>
  <c r="M4" i="8"/>
  <c r="M42" i="8"/>
  <c r="M39" i="8"/>
  <c r="M48" i="8"/>
  <c r="M45" i="8"/>
  <c r="M35" i="8"/>
  <c r="M31" i="8"/>
  <c r="M27" i="8"/>
  <c r="M23" i="8"/>
  <c r="M19" i="8"/>
  <c r="M15" i="8"/>
  <c r="M11" i="8"/>
  <c r="M7" i="8"/>
  <c r="M38" i="8"/>
  <c r="M44" i="8"/>
  <c r="M41" i="8"/>
  <c r="M34" i="8"/>
  <c r="M30" i="8"/>
  <c r="M26" i="8"/>
  <c r="M22" i="8"/>
  <c r="M18" i="8"/>
  <c r="M14" i="8"/>
  <c r="M10" i="8"/>
  <c r="M6" i="8"/>
  <c r="M51" i="8" l="1"/>
</calcChain>
</file>

<file path=xl/sharedStrings.xml><?xml version="1.0" encoding="utf-8"?>
<sst xmlns="http://schemas.openxmlformats.org/spreadsheetml/2006/main" count="223" uniqueCount="67">
  <si>
    <t>Исходный алфавит</t>
  </si>
  <si>
    <t>Ключ      =</t>
  </si>
  <si>
    <t>Зашифрованный алфавит</t>
  </si>
  <si>
    <t>Сообщение инициатора:</t>
  </si>
  <si>
    <t>Уважаемый Игорь Феодосьевич, сообщаю Вам, что я выполнил практическое задание номер три, Пономарев Антон Дмитриевич 09.10.2002.</t>
  </si>
  <si>
    <t>,</t>
  </si>
  <si>
    <t>.</t>
  </si>
  <si>
    <t>Сообщение ответчика:</t>
  </si>
  <si>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</si>
  <si>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</si>
  <si>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</si>
  <si>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</si>
  <si>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</si>
  <si>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</si>
  <si>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</si>
  <si>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</si>
  <si>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</si>
  <si>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</si>
  <si>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</si>
  <si>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</si>
  <si>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</si>
  <si>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</si>
  <si>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</si>
  <si>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</si>
  <si>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</si>
  <si>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</si>
  <si>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</si>
  <si>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</si>
  <si>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</si>
  <si>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</si>
  <si>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</si>
  <si>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</si>
  <si>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</si>
  <si>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</si>
  <si>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</si>
  <si>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</si>
  <si>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</si>
  <si>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</si>
  <si>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</si>
  <si>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</si>
  <si>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</si>
  <si>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</si>
  <si>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</si>
  <si>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</si>
  <si>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</si>
  <si>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</si>
  <si>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</si>
  <si>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</si>
  <si>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</si>
  <si>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</si>
  <si>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</si>
  <si>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</si>
  <si>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Сообщение инициатора</t>
  </si>
  <si>
    <t>Длина сообщения:</t>
  </si>
  <si>
    <t>Зашифрованое сообщение инициатора</t>
  </si>
  <si>
    <t>Зашифрованное сообщение инициатора</t>
  </si>
  <si>
    <t>Сообщение ответчика</t>
  </si>
  <si>
    <t>Зашифрованое сообщение ответчика</t>
  </si>
  <si>
    <t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t>
  </si>
  <si>
    <t>Частотность алфавита</t>
  </si>
  <si>
    <t>Частотность исходного текста</t>
  </si>
  <si>
    <t>Частотность зашифрованного текста</t>
  </si>
  <si>
    <t>Символ</t>
  </si>
  <si>
    <t>Кол-во вхождений</t>
  </si>
  <si>
    <t>Частота</t>
  </si>
  <si>
    <t>Частота использования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</si>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</sst>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7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5" fillId="2" borderId="1" applyNumberFormat="0" applyAlignment="0" applyProtection="0"/>
    <xf numFmtId="0" fontId="4" fillId="3" borderId="2" applyNumberFormat="0" applyFont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8" fillId="10" borderId="0" applyNumberFormat="0" applyBorder="0" applyAlignment="0" applyProtection="0"/>
    <xf numFmtId="0" fontId="9" fillId="2" borderId="15" applyNumberFormat="0" applyAlignment="0" applyProtection="0"/>
    <xf numFmtId="0" fontId="6" fillId="11" borderId="0" applyNumberFormat="0" applyBorder="0" applyAlignment="0" applyProtection="0"/>
  </cellStyleXfs>
  <cellXfs count="58">
    <xf numFmtId="0" fontId="0" fillId="0" borderId="0" xfId="0"/>
    <xf numFmtId="0" fontId="0" fillId="8" borderId="0" xfId="0" applyFont="1" applyFill="1"/>
    <xf numFmtId="0" fontId="3" fillId="7" borderId="5" xfId="3" applyFont="1" applyFill="1" applyBorder="1" applyAlignment="1">
      <alignment horizontal="center"/>
    </xf>
    <xf numFmtId="0" fontId="3" fillId="7" borderId="6" xfId="3" applyFont="1" applyFill="1" applyBorder="1" applyAlignment="1">
      <alignment horizontal="center"/>
    </xf>
    <xf numFmtId="0" fontId="3" fillId="8" borderId="0" xfId="0" applyFont="1" applyFill="1"/>
    <xf numFmtId="0" fontId="0" fillId="0" borderId="8" xfId="0" applyBorder="1" applyAlignment="1">
      <alignment horizontal="center"/>
    </xf>
    <xf numFmtId="0" fontId="5" fillId="2" borderId="1" xfId="1" applyAlignment="1">
      <alignment horizontal="center"/>
    </xf>
    <xf numFmtId="0" fontId="0" fillId="0" borderId="9" xfId="0" applyBorder="1" applyAlignment="1">
      <alignment horizontal="center"/>
    </xf>
    <xf numFmtId="49" fontId="5" fillId="2" borderId="1" xfId="1" applyNumberFormat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0" xfId="0" applyNumberFormat="1"/>
    <xf numFmtId="0" fontId="5" fillId="2" borderId="1" xfId="1" applyNumberFormat="1" applyAlignment="1">
      <alignment horizontal="center"/>
    </xf>
    <xf numFmtId="0" fontId="7" fillId="0" borderId="0" xfId="0" applyFont="1" applyAlignment="1"/>
    <xf numFmtId="0" fontId="0" fillId="0" borderId="0" xfId="0" applyAlignment="1"/>
    <xf numFmtId="0" fontId="0" fillId="3" borderId="12" xfId="2" applyFont="1" applyBorder="1" applyAlignment="1">
      <alignment horizontal="center"/>
    </xf>
    <xf numFmtId="0" fontId="5" fillId="2" borderId="13" xfId="1" applyBorder="1" applyAlignment="1">
      <alignment horizontal="center"/>
    </xf>
    <xf numFmtId="0" fontId="5" fillId="0" borderId="0" xfId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2" applyFont="1" applyBorder="1" applyAlignment="1">
      <alignment horizontal="center"/>
    </xf>
    <xf numFmtId="0" fontId="0" fillId="3" borderId="11" xfId="2" applyFont="1" applyBorder="1" applyAlignment="1">
      <alignment horizontal="center"/>
    </xf>
    <xf numFmtId="0" fontId="3" fillId="7" borderId="3" xfId="3" applyFont="1" applyFill="1" applyBorder="1" applyAlignment="1">
      <alignment horizontal="center"/>
    </xf>
    <xf numFmtId="0" fontId="3" fillId="7" borderId="4" xfId="3" applyFont="1" applyFill="1" applyBorder="1" applyAlignment="1">
      <alignment horizontal="center"/>
    </xf>
    <xf numFmtId="0" fontId="3" fillId="7" borderId="5" xfId="3" applyFont="1" applyFill="1" applyBorder="1" applyAlignment="1">
      <alignment horizontal="center"/>
    </xf>
    <xf numFmtId="0" fontId="3" fillId="7" borderId="6" xfId="3" applyFont="1" applyFill="1" applyBorder="1" applyAlignment="1">
      <alignment horizontal="center"/>
    </xf>
    <xf numFmtId="0" fontId="3" fillId="9" borderId="5" xfId="5" applyFont="1" applyFill="1" applyBorder="1" applyAlignment="1">
      <alignment horizontal="center"/>
    </xf>
    <xf numFmtId="0" fontId="3" fillId="9" borderId="7" xfId="5" applyFont="1" applyFill="1" applyBorder="1" applyAlignment="1">
      <alignment horizontal="center"/>
    </xf>
    <xf numFmtId="0" fontId="3" fillId="9" borderId="6" xfId="5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9" borderId="9" xfId="4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2" fillId="9" borderId="9" xfId="4" applyFont="1" applyFill="1" applyBorder="1" applyAlignment="1">
      <alignment horizontal="center"/>
    </xf>
    <xf numFmtId="0" fontId="2" fillId="9" borderId="9" xfId="5" applyFont="1" applyFill="1" applyBorder="1" applyAlignment="1">
      <alignment horizontal="center"/>
    </xf>
    <xf numFmtId="0" fontId="0" fillId="3" borderId="14" xfId="2" applyFont="1" applyBorder="1" applyAlignment="1">
      <alignment horizontal="center"/>
    </xf>
    <xf numFmtId="0" fontId="1" fillId="11" borderId="9" xfId="8" applyFont="1" applyBorder="1" applyAlignment="1">
      <alignment horizontal="center" vertical="center"/>
    </xf>
    <xf numFmtId="0" fontId="1" fillId="0" borderId="0" xfId="0" applyFont="1"/>
    <xf numFmtId="0" fontId="1" fillId="11" borderId="9" xfId="8" applyFont="1" applyBorder="1" applyAlignment="1">
      <alignment horizontal="center"/>
    </xf>
    <xf numFmtId="0" fontId="1" fillId="11" borderId="16" xfId="8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7" borderId="8" xfId="3" applyFont="1" applyFill="1" applyBorder="1" applyAlignment="1">
      <alignment horizontal="center" vertical="center"/>
    </xf>
    <xf numFmtId="0" fontId="1" fillId="10" borderId="8" xfId="6" applyFont="1" applyBorder="1" applyAlignment="1">
      <alignment horizontal="center" vertical="center" wrapText="1"/>
    </xf>
    <xf numFmtId="0" fontId="1" fillId="12" borderId="8" xfId="4" applyFont="1" applyFill="1" applyBorder="1" applyAlignment="1">
      <alignment horizontal="center" vertical="center" wrapText="1"/>
    </xf>
    <xf numFmtId="0" fontId="1" fillId="12" borderId="18" xfId="4" applyFont="1" applyFill="1" applyBorder="1"/>
    <xf numFmtId="0" fontId="1" fillId="0" borderId="8" xfId="0" applyFont="1" applyBorder="1" applyAlignment="1">
      <alignment horizontal="center"/>
    </xf>
    <xf numFmtId="0" fontId="1" fillId="7" borderId="9" xfId="3" applyFont="1" applyFill="1" applyBorder="1" applyAlignment="1">
      <alignment horizontal="center" vertical="center"/>
    </xf>
    <xf numFmtId="0" fontId="1" fillId="10" borderId="9" xfId="6" applyFont="1" applyBorder="1" applyAlignment="1">
      <alignment horizontal="center" vertical="center" wrapText="1"/>
    </xf>
    <xf numFmtId="0" fontId="1" fillId="12" borderId="9" xfId="4" applyFont="1" applyFill="1" applyBorder="1" applyAlignment="1">
      <alignment horizontal="center" vertical="center" wrapText="1"/>
    </xf>
    <xf numFmtId="164" fontId="9" fillId="2" borderId="15" xfId="7" applyNumberFormat="1" applyAlignment="1">
      <alignment horizontal="center"/>
    </xf>
    <xf numFmtId="0" fontId="5" fillId="2" borderId="8" xfId="1" applyBorder="1" applyAlignment="1">
      <alignment horizontal="center"/>
    </xf>
    <xf numFmtId="0" fontId="5" fillId="2" borderId="9" xfId="1" applyNumberFormat="1" applyBorder="1" applyAlignment="1">
      <alignment horizontal="center"/>
    </xf>
    <xf numFmtId="0" fontId="5" fillId="2" borderId="9" xfId="1" applyBorder="1" applyAlignment="1">
      <alignment horizontal="center"/>
    </xf>
    <xf numFmtId="49" fontId="5" fillId="2" borderId="9" xfId="1" applyNumberFormat="1" applyBorder="1" applyAlignment="1">
      <alignment horizontal="center"/>
    </xf>
    <xf numFmtId="0" fontId="1" fillId="13" borderId="19" xfId="5" applyFont="1" applyFill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" fontId="0" fillId="0" borderId="18" xfId="0" applyNumberFormat="1" applyBorder="1" applyAlignment="1">
      <alignment horizontal="center"/>
    </xf>
  </cellXfs>
  <cellStyles count="9">
    <cellStyle name="60% — акцент4" xfId="8" builtinId="44"/>
    <cellStyle name="Акцент1" xfId="3" builtinId="29"/>
    <cellStyle name="Акцент2" xfId="4" builtinId="33"/>
    <cellStyle name="Акцент6" xfId="5" builtinId="49"/>
    <cellStyle name="Вывод" xfId="1" builtinId="21"/>
    <cellStyle name="Вычисление" xfId="7" builtinId="22"/>
    <cellStyle name="Обычный" xfId="0" builtinId="0"/>
    <cellStyle name="Примечание" xfId="2" builtinId="10"/>
    <cellStyle name="Хороший" xfId="6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3;&#1086;&#1074;&#1072;&#1103;%20&#1087;&#1072;&#1087;&#1082;&#1072;%20(3)\20220402_KMZI_Pz2_Kuzmi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Частотный анализ"/>
      <sheetName val="Зашифровка сообщения инициатора"/>
      <sheetName val="Расшифровка сообщения инициатор"/>
      <sheetName val="Зашифровка сообщения ответчика"/>
      <sheetName val="Расшифровка сообщения ответчика"/>
    </sheetNames>
    <sheetDataSet>
      <sheetData sheetId="0">
        <row r="1">
          <cell r="M1" t="str">
            <v>Уважаемый Игорь Феодосьевич, сообщаю Вам, что я выполнил практическое задание номер три, Пономарев Антон Дмитриевич 09.10.2002.</v>
          </cell>
        </row>
        <row r="3">
          <cell r="M3" t="str">
            <v>Уважаемый Антон Дмитриевич, я безмерно рад нашему сотрудничеству Надеюсь на его дальнейшее успешное и взаимовыгодное развитие  С уважением Игорь Феодосьевич.</v>
          </cell>
        </row>
      </sheetData>
      <sheetData sheetId="1">
        <row r="4">
          <cell r="B4" t="str">
            <v>,</v>
          </cell>
          <cell r="C4">
            <v>1.3461538461538461E-2</v>
          </cell>
          <cell r="F4" t="str">
            <v xml:space="preserve"> </v>
          </cell>
          <cell r="H4">
            <v>0.12323943661971831</v>
          </cell>
          <cell r="K4">
            <v>0</v>
          </cell>
          <cell r="M4">
            <v>7.0422535211267607E-3</v>
          </cell>
        </row>
        <row r="5">
          <cell r="B5" t="str">
            <v>.</v>
          </cell>
          <cell r="C5">
            <v>1.3461538461538461E-2</v>
          </cell>
          <cell r="F5" t="str">
            <v>Е</v>
          </cell>
          <cell r="H5">
            <v>9.8591549295774641E-2</v>
          </cell>
          <cell r="K5" t="str">
            <v>Ю</v>
          </cell>
          <cell r="M5">
            <v>3.1690140845070422E-2</v>
          </cell>
        </row>
        <row r="6">
          <cell r="B6" t="str">
            <v xml:space="preserve"> </v>
          </cell>
          <cell r="C6">
            <v>1.3461538461538461E-2</v>
          </cell>
          <cell r="F6" t="str">
            <v>О</v>
          </cell>
          <cell r="H6">
            <v>8.098591549295775E-2</v>
          </cell>
          <cell r="K6" t="str">
            <v>6</v>
          </cell>
          <cell r="M6">
            <v>1.4084507042253521E-2</v>
          </cell>
        </row>
        <row r="7">
          <cell r="B7" t="str">
            <v>1</v>
          </cell>
          <cell r="C7">
            <v>1.3461538461538461E-2</v>
          </cell>
          <cell r="F7" t="str">
            <v>А</v>
          </cell>
          <cell r="H7">
            <v>7.0422535211267609E-2</v>
          </cell>
          <cell r="K7" t="str">
            <v>Щ</v>
          </cell>
          <cell r="M7">
            <v>3.873239436619718E-2</v>
          </cell>
        </row>
        <row r="8">
          <cell r="B8" t="str">
            <v>2</v>
          </cell>
          <cell r="C8">
            <v>1.3461538461538461E-2</v>
          </cell>
          <cell r="F8" t="str">
            <v>И</v>
          </cell>
          <cell r="H8">
            <v>7.0422535211267609E-2</v>
          </cell>
          <cell r="K8" t="str">
            <v xml:space="preserve"> </v>
          </cell>
          <cell r="M8">
            <v>0</v>
          </cell>
        </row>
        <row r="9">
          <cell r="B9" t="str">
            <v>3</v>
          </cell>
          <cell r="C9">
            <v>1.3461538461538461E-2</v>
          </cell>
          <cell r="F9" t="str">
            <v>В</v>
          </cell>
          <cell r="H9">
            <v>4.9295774647887321E-2</v>
          </cell>
          <cell r="K9" t="str">
            <v>Ы</v>
          </cell>
          <cell r="M9">
            <v>8.098591549295775E-2</v>
          </cell>
        </row>
        <row r="10">
          <cell r="B10" t="str">
            <v>4</v>
          </cell>
          <cell r="C10">
            <v>1.3461538461538461E-2</v>
          </cell>
          <cell r="F10" t="str">
            <v>М</v>
          </cell>
          <cell r="H10">
            <v>3.873239436619718E-2</v>
          </cell>
          <cell r="K10" t="str">
            <v>4</v>
          </cell>
          <cell r="M10">
            <v>3.5211267605633804E-3</v>
          </cell>
        </row>
        <row r="11">
          <cell r="B11" t="str">
            <v>5</v>
          </cell>
          <cell r="C11">
            <v>1.3461538461538461E-2</v>
          </cell>
          <cell r="F11" t="str">
            <v>Р</v>
          </cell>
          <cell r="H11">
            <v>4.2253521126760563E-2</v>
          </cell>
          <cell r="K11" t="str">
            <v>8</v>
          </cell>
          <cell r="M11">
            <v>0</v>
          </cell>
        </row>
        <row r="12">
          <cell r="B12" t="str">
            <v>6</v>
          </cell>
          <cell r="C12">
            <v>1.3461538461538461E-2</v>
          </cell>
          <cell r="F12" t="str">
            <v>Т</v>
          </cell>
          <cell r="H12">
            <v>3.5211267605633804E-2</v>
          </cell>
          <cell r="K12" t="str">
            <v>9</v>
          </cell>
          <cell r="M12">
            <v>7.0422535211267607E-3</v>
          </cell>
        </row>
        <row r="13">
          <cell r="B13" t="str">
            <v>7</v>
          </cell>
          <cell r="C13">
            <v>1.3461538461538461E-2</v>
          </cell>
          <cell r="F13" t="str">
            <v>С</v>
          </cell>
          <cell r="H13">
            <v>3.1690140845070422E-2</v>
          </cell>
          <cell r="K13" t="str">
            <v>0</v>
          </cell>
          <cell r="M13">
            <v>7.0422535211267607E-3</v>
          </cell>
        </row>
        <row r="14">
          <cell r="B14" t="str">
            <v>8</v>
          </cell>
          <cell r="C14">
            <v>1.3461538461538461E-2</v>
          </cell>
          <cell r="F14" t="str">
            <v>Д</v>
          </cell>
          <cell r="H14">
            <v>3.5211267605633804E-2</v>
          </cell>
          <cell r="K14" t="str">
            <v>Э</v>
          </cell>
          <cell r="M14">
            <v>4.2253521126760563E-2</v>
          </cell>
        </row>
        <row r="15">
          <cell r="B15" t="str">
            <v>9</v>
          </cell>
          <cell r="C15">
            <v>1.3461538461538461E-2</v>
          </cell>
          <cell r="F15" t="str">
            <v>Н</v>
          </cell>
          <cell r="H15">
            <v>5.9859154929577461E-2</v>
          </cell>
          <cell r="K15" t="str">
            <v>5</v>
          </cell>
          <cell r="M15">
            <v>0</v>
          </cell>
        </row>
        <row r="16">
          <cell r="B16" t="str">
            <v>0</v>
          </cell>
          <cell r="C16">
            <v>1.3461538461538461E-2</v>
          </cell>
          <cell r="F16" t="str">
            <v>У</v>
          </cell>
          <cell r="H16">
            <v>2.464788732394366E-2</v>
          </cell>
          <cell r="K16" t="str">
            <v>А</v>
          </cell>
          <cell r="M16">
            <v>1.4084507042253521E-2</v>
          </cell>
        </row>
        <row r="17">
          <cell r="B17" t="str">
            <v>А</v>
          </cell>
          <cell r="C17">
            <v>6.6082500000000002E-2</v>
          </cell>
          <cell r="F17" t="str">
            <v>Ч</v>
          </cell>
          <cell r="H17">
            <v>2.464788732394366E-2</v>
          </cell>
          <cell r="K17" t="str">
            <v>И</v>
          </cell>
          <cell r="M17">
            <v>0</v>
          </cell>
        </row>
        <row r="18">
          <cell r="B18" t="str">
            <v>Б</v>
          </cell>
          <cell r="C18">
            <v>1.3117500000000001E-2</v>
          </cell>
          <cell r="F18" t="str">
            <v>Ь</v>
          </cell>
          <cell r="H18">
            <v>2.1126760563380281E-2</v>
          </cell>
          <cell r="K18" t="str">
            <v>Д</v>
          </cell>
          <cell r="M18">
            <v>7.0422535211267607E-3</v>
          </cell>
        </row>
        <row r="19">
          <cell r="B19" t="str">
            <v>В</v>
          </cell>
          <cell r="C19">
            <v>3.7455000000000002E-2</v>
          </cell>
          <cell r="F19" t="str">
            <v>К</v>
          </cell>
          <cell r="H19">
            <v>7.0422535211267607E-3</v>
          </cell>
          <cell r="K19" t="str">
            <v>2</v>
          </cell>
          <cell r="M19">
            <v>2.464788732394366E-2</v>
          </cell>
        </row>
        <row r="20">
          <cell r="B20" t="str">
            <v>Г</v>
          </cell>
          <cell r="C20">
            <v>1.4025000000000001E-2</v>
          </cell>
          <cell r="F20" t="str">
            <v>.</v>
          </cell>
          <cell r="H20">
            <v>1.4084507042253521E-2</v>
          </cell>
          <cell r="K20" t="str">
            <v>Е</v>
          </cell>
          <cell r="M20">
            <v>0</v>
          </cell>
        </row>
        <row r="21">
          <cell r="B21" t="str">
            <v>Д</v>
          </cell>
          <cell r="C21">
            <v>2.4584999999999999E-2</v>
          </cell>
          <cell r="F21" t="str">
            <v>,</v>
          </cell>
          <cell r="H21">
            <v>1.4084507042253521E-2</v>
          </cell>
          <cell r="K21" t="str">
            <v>Н</v>
          </cell>
          <cell r="M21">
            <v>7.0422535211267607E-3</v>
          </cell>
        </row>
        <row r="22">
          <cell r="B22" t="str">
            <v>Е</v>
          </cell>
          <cell r="C22">
            <v>6.9712499999999983E-2</v>
          </cell>
          <cell r="F22" t="str">
            <v>Г</v>
          </cell>
          <cell r="H22">
            <v>1.4084507042253521E-2</v>
          </cell>
          <cell r="K22" t="str">
            <v>М</v>
          </cell>
          <cell r="M22">
            <v>7.0422535211267609E-2</v>
          </cell>
        </row>
        <row r="23">
          <cell r="B23" t="str">
            <v>Ё</v>
          </cell>
          <cell r="C23">
            <v>3.3E-4</v>
          </cell>
          <cell r="F23" t="str">
            <v>Ш</v>
          </cell>
          <cell r="H23">
            <v>1.0563380281690141E-2</v>
          </cell>
          <cell r="K23" t="str">
            <v>Ь</v>
          </cell>
          <cell r="M23">
            <v>1.4084507042253521E-2</v>
          </cell>
        </row>
        <row r="24">
          <cell r="B24" t="str">
            <v>Ж</v>
          </cell>
          <cell r="C24">
            <v>7.7549999999999989E-3</v>
          </cell>
          <cell r="F24" t="str">
            <v>П</v>
          </cell>
          <cell r="H24">
            <v>1.4084507042253521E-2</v>
          </cell>
          <cell r="K24" t="str">
            <v>7</v>
          </cell>
          <cell r="M24">
            <v>2.1126760563380281E-2</v>
          </cell>
        </row>
        <row r="25">
          <cell r="B25" t="str">
            <v>З</v>
          </cell>
          <cell r="C25">
            <v>1.36125E-2</v>
          </cell>
          <cell r="F25" t="str">
            <v>0</v>
          </cell>
          <cell r="H25">
            <v>1.4084507042253521E-2</v>
          </cell>
          <cell r="K25" t="str">
            <v>Ш</v>
          </cell>
          <cell r="M25">
            <v>1.0563380281690141E-2</v>
          </cell>
        </row>
        <row r="26">
          <cell r="B26" t="str">
            <v>И</v>
          </cell>
          <cell r="C26">
            <v>6.063749999999999E-2</v>
          </cell>
          <cell r="F26" t="str">
            <v>Б</v>
          </cell>
          <cell r="H26">
            <v>7.0422535211267607E-3</v>
          </cell>
          <cell r="K26" t="str">
            <v>,</v>
          </cell>
          <cell r="M26">
            <v>2.464788732394366E-2</v>
          </cell>
        </row>
        <row r="27">
          <cell r="B27" t="str">
            <v>Й</v>
          </cell>
          <cell r="C27">
            <v>9.9824999999999983E-3</v>
          </cell>
          <cell r="F27" t="str">
            <v>Ж</v>
          </cell>
          <cell r="H27">
            <v>1.0563380281690141E-2</v>
          </cell>
          <cell r="K27" t="str">
            <v>З</v>
          </cell>
          <cell r="M27">
            <v>0</v>
          </cell>
        </row>
        <row r="28">
          <cell r="B28" t="str">
            <v>К</v>
          </cell>
          <cell r="C28">
            <v>2.8792499999999999E-2</v>
          </cell>
          <cell r="F28" t="str">
            <v>Й</v>
          </cell>
          <cell r="H28">
            <v>1.0563380281690141E-2</v>
          </cell>
          <cell r="K28" t="str">
            <v>.</v>
          </cell>
          <cell r="M28">
            <v>7.0422535211267607E-3</v>
          </cell>
        </row>
        <row r="29">
          <cell r="B29" t="str">
            <v>Л</v>
          </cell>
          <cell r="C29">
            <v>3.6299999999999999E-2</v>
          </cell>
          <cell r="F29" t="str">
            <v>Ы</v>
          </cell>
          <cell r="H29">
            <v>1.4084507042253521E-2</v>
          </cell>
          <cell r="K29" t="str">
            <v>Ъ</v>
          </cell>
          <cell r="M29">
            <v>5.9859154929577461E-2</v>
          </cell>
        </row>
        <row r="30">
          <cell r="B30" t="str">
            <v>М</v>
          </cell>
          <cell r="C30">
            <v>2.6482499999999996E-2</v>
          </cell>
          <cell r="F30" t="str">
            <v>З</v>
          </cell>
          <cell r="H30">
            <v>1.4084507042253521E-2</v>
          </cell>
          <cell r="K30" t="str">
            <v>1</v>
          </cell>
          <cell r="M30">
            <v>0</v>
          </cell>
        </row>
        <row r="31">
          <cell r="B31" t="str">
            <v>Н</v>
          </cell>
          <cell r="C31">
            <v>5.5274999999999998E-2</v>
          </cell>
          <cell r="F31" t="str">
            <v>2</v>
          </cell>
          <cell r="H31">
            <v>7.0422535211267607E-3</v>
          </cell>
          <cell r="K31" t="str">
            <v>Р</v>
          </cell>
          <cell r="M31">
            <v>3.5211267605633804E-2</v>
          </cell>
        </row>
        <row r="32">
          <cell r="B32" t="str">
            <v>О</v>
          </cell>
          <cell r="C32">
            <v>9.05025E-2</v>
          </cell>
          <cell r="F32" t="str">
            <v>Я</v>
          </cell>
          <cell r="H32">
            <v>7.0422535211267607E-3</v>
          </cell>
          <cell r="K32" t="str">
            <v>Б</v>
          </cell>
          <cell r="M32">
            <v>1.4084507042253521E-2</v>
          </cell>
        </row>
        <row r="33">
          <cell r="B33" t="str">
            <v>П</v>
          </cell>
          <cell r="C33">
            <v>2.3182499999999998E-2</v>
          </cell>
          <cell r="F33" t="str">
            <v>Л</v>
          </cell>
          <cell r="H33">
            <v>1.0563380281690141E-2</v>
          </cell>
          <cell r="K33" t="str">
            <v>Л</v>
          </cell>
          <cell r="M33">
            <v>1.4084507042253521E-2</v>
          </cell>
        </row>
        <row r="34">
          <cell r="B34" t="str">
            <v>Р</v>
          </cell>
          <cell r="C34">
            <v>3.9022500000000002E-2</v>
          </cell>
          <cell r="F34" t="str">
            <v>Ф</v>
          </cell>
          <cell r="H34">
            <v>7.0422535211267607E-3</v>
          </cell>
          <cell r="K34" t="str">
            <v>3</v>
          </cell>
          <cell r="M34">
            <v>1.0563380281690141E-2</v>
          </cell>
        </row>
        <row r="35">
          <cell r="B35" t="str">
            <v>С</v>
          </cell>
          <cell r="C35">
            <v>4.5127499999999994E-2</v>
          </cell>
          <cell r="F35" t="str">
            <v>1</v>
          </cell>
          <cell r="H35">
            <v>3.5211267605633804E-3</v>
          </cell>
          <cell r="K35" t="str">
            <v>У</v>
          </cell>
          <cell r="M35">
            <v>1.0563380281690141E-2</v>
          </cell>
        </row>
        <row r="36">
          <cell r="B36" t="str">
            <v>Т</v>
          </cell>
          <cell r="C36">
            <v>5.1644999999999996E-2</v>
          </cell>
          <cell r="F36" t="str">
            <v>5</v>
          </cell>
          <cell r="H36">
            <v>0</v>
          </cell>
          <cell r="K36" t="str">
            <v>П</v>
          </cell>
          <cell r="M36">
            <v>1.4084507042253521E-2</v>
          </cell>
        </row>
        <row r="37">
          <cell r="B37" t="str">
            <v>У</v>
          </cell>
          <cell r="C37">
            <v>2.1614999999999999E-2</v>
          </cell>
          <cell r="F37" t="str">
            <v>7</v>
          </cell>
          <cell r="H37">
            <v>0</v>
          </cell>
          <cell r="K37" t="str">
            <v>К</v>
          </cell>
          <cell r="M37">
            <v>3.5211267605633804E-3</v>
          </cell>
        </row>
        <row r="38">
          <cell r="B38" t="str">
            <v>Ф</v>
          </cell>
          <cell r="C38">
            <v>2.1449999999999998E-3</v>
          </cell>
          <cell r="F38" t="str">
            <v>Щ</v>
          </cell>
          <cell r="H38">
            <v>3.5211267605633804E-3</v>
          </cell>
          <cell r="K38" t="str">
            <v>Х</v>
          </cell>
          <cell r="M38">
            <v>7.0422535211267609E-2</v>
          </cell>
        </row>
        <row r="39">
          <cell r="B39" t="str">
            <v>Х</v>
          </cell>
          <cell r="C39">
            <v>8.0024999999999992E-3</v>
          </cell>
          <cell r="F39" t="str">
            <v>Ю</v>
          </cell>
          <cell r="H39">
            <v>7.0422535211267607E-3</v>
          </cell>
          <cell r="K39" t="str">
            <v>Ё</v>
          </cell>
          <cell r="M39">
            <v>0</v>
          </cell>
        </row>
        <row r="40">
          <cell r="B40" t="str">
            <v>Ц</v>
          </cell>
          <cell r="C40">
            <v>3.9599999999999991E-3</v>
          </cell>
          <cell r="F40" t="str">
            <v>3</v>
          </cell>
          <cell r="H40">
            <v>0</v>
          </cell>
          <cell r="K40" t="str">
            <v>В</v>
          </cell>
          <cell r="M40">
            <v>0.12323943661971831</v>
          </cell>
        </row>
        <row r="41">
          <cell r="B41" t="str">
            <v>Ч</v>
          </cell>
          <cell r="C41">
            <v>1.1879999999999998E-2</v>
          </cell>
          <cell r="F41" t="str">
            <v>4</v>
          </cell>
          <cell r="H41">
            <v>0</v>
          </cell>
          <cell r="K41" t="str">
            <v>С</v>
          </cell>
          <cell r="M41">
            <v>9.8591549295774641E-2</v>
          </cell>
        </row>
        <row r="42">
          <cell r="B42" t="str">
            <v>Ш</v>
          </cell>
          <cell r="C42">
            <v>6.0225000000000001E-3</v>
          </cell>
          <cell r="F42" t="str">
            <v>6</v>
          </cell>
          <cell r="H42">
            <v>0</v>
          </cell>
          <cell r="K42" t="str">
            <v>Т</v>
          </cell>
          <cell r="M42">
            <v>0</v>
          </cell>
        </row>
        <row r="43">
          <cell r="B43" t="str">
            <v>Щ</v>
          </cell>
          <cell r="C43">
            <v>2.9699999999999996E-3</v>
          </cell>
          <cell r="F43" t="str">
            <v>8</v>
          </cell>
          <cell r="H43">
            <v>0</v>
          </cell>
          <cell r="K43" t="str">
            <v>Ч</v>
          </cell>
          <cell r="M43">
            <v>7.0422535211267607E-3</v>
          </cell>
        </row>
        <row r="44">
          <cell r="B44" t="str">
            <v>Ъ</v>
          </cell>
          <cell r="C44">
            <v>3.3E-4</v>
          </cell>
          <cell r="F44" t="str">
            <v>9</v>
          </cell>
          <cell r="H44">
            <v>3.5211267605633804E-3</v>
          </cell>
          <cell r="K44" t="str">
            <v>Г</v>
          </cell>
          <cell r="M44">
            <v>3.5211267605633804E-3</v>
          </cell>
        </row>
        <row r="45">
          <cell r="B45" t="str">
            <v>Ы</v>
          </cell>
          <cell r="C45">
            <v>1.5674999999999998E-2</v>
          </cell>
          <cell r="F45" t="str">
            <v>Ё</v>
          </cell>
          <cell r="H45">
            <v>0</v>
          </cell>
          <cell r="K45" t="str">
            <v>Ж</v>
          </cell>
          <cell r="M45">
            <v>0</v>
          </cell>
        </row>
        <row r="46">
          <cell r="B46" t="str">
            <v>Ь</v>
          </cell>
          <cell r="C46">
            <v>1.4354999999999998E-2</v>
          </cell>
          <cell r="F46" t="str">
            <v>Х</v>
          </cell>
          <cell r="H46">
            <v>0</v>
          </cell>
          <cell r="K46" t="str">
            <v>Й</v>
          </cell>
          <cell r="M46">
            <v>0</v>
          </cell>
        </row>
        <row r="47">
          <cell r="B47" t="str">
            <v>Э</v>
          </cell>
          <cell r="C47">
            <v>2.64E-3</v>
          </cell>
          <cell r="F47" t="str">
            <v>Ц</v>
          </cell>
          <cell r="H47">
            <v>0</v>
          </cell>
          <cell r="K47" t="str">
            <v>Ф</v>
          </cell>
          <cell r="M47">
            <v>1.4084507042253521E-2</v>
          </cell>
        </row>
        <row r="48">
          <cell r="B48" t="str">
            <v>Ю</v>
          </cell>
          <cell r="C48">
            <v>5.28E-3</v>
          </cell>
          <cell r="F48" t="str">
            <v>Ъ</v>
          </cell>
          <cell r="H48">
            <v>0</v>
          </cell>
          <cell r="K48" t="str">
            <v>Ц</v>
          </cell>
          <cell r="M48">
            <v>1.0563380281690141E-2</v>
          </cell>
        </row>
        <row r="49">
          <cell r="B49" t="str">
            <v>Я</v>
          </cell>
          <cell r="C49">
            <v>1.6582499999999997E-2</v>
          </cell>
          <cell r="F49" t="str">
            <v>Э</v>
          </cell>
          <cell r="H49">
            <v>0</v>
          </cell>
          <cell r="K49" t="str">
            <v>Я</v>
          </cell>
          <cell r="M49">
            <v>3.5211267605633804E-2</v>
          </cell>
        </row>
      </sheetData>
      <sheetData sheetId="2">
        <row r="5">
          <cell r="A5" t="str">
            <v>,ОМУМСЩ6ЦВХПЫЭ7В.СЫРЫЮ7СОХ2АВЮЫЫН4М9ВОМЩАВ2ЯЫВ0ВО6ЬЫШЪХШВЬЭМЧЯХ2СЮЧЫСВФМРМЪХСВЪЫЩСЭВЯЭХАВЬЫЪЫЩМЭСОВМЪЯЫЪВРЩХЯЭХСОХ2ВЛКБГЛБДЛЛДБ</v>
          </cell>
        </row>
      </sheetData>
      <sheetData sheetId="3" refreshError="1"/>
      <sheetData sheetId="4">
        <row r="5">
          <cell r="A5" t="str">
            <v>,ОМУМСЩ6ЦВМЪЯЫЪВРЩХЯЭХСОХ2АВ0ВНСФЩСЭЪЫВЭМРВЪМ3СЩ,ВЮЫЯЭ,РЪХ2СЮЯО,ВЪМРС9Ю7ВЪМВСПЫВРМШ7ЪСЦ3ССВ,ЮЬС3ЪЫСВХВОФМХЩЫО6ПЫРЪЫСВЭМФОХЯХСВВЮВ,ОМУСЪХСЩВХПЫЭ7В.СЫРЫЮ7СОХ2Б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opLeftCell="A12" workbookViewId="0">
      <selection sqref="A1:B47"/>
    </sheetView>
  </sheetViews>
  <sheetFormatPr defaultRowHeight="15" x14ac:dyDescent="0.25"/>
  <cols>
    <col min="7" max="7" width="11.42578125" customWidth="1"/>
    <col min="8" max="8" width="11.85546875" customWidth="1"/>
  </cols>
  <sheetData>
    <row r="1" spans="1:34" ht="15.75" thickBot="1" x14ac:dyDescent="0.3">
      <c r="A1" s="20" t="s">
        <v>0</v>
      </c>
      <c r="B1" s="21"/>
      <c r="C1" s="1"/>
      <c r="D1" s="2" t="s">
        <v>1</v>
      </c>
      <c r="E1" s="3">
        <v>13</v>
      </c>
      <c r="F1" s="4"/>
      <c r="G1" s="22" t="s">
        <v>2</v>
      </c>
      <c r="H1" s="23"/>
      <c r="I1" s="4"/>
      <c r="J1" s="24" t="s">
        <v>3</v>
      </c>
      <c r="K1" s="25"/>
      <c r="L1" s="26"/>
      <c r="M1" s="27" t="s">
        <v>4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9"/>
      <c r="AF1" s="18" t="s">
        <v>53</v>
      </c>
      <c r="AG1" s="19"/>
      <c r="AH1" s="14">
        <f>LEN(сообИниц)</f>
        <v>127</v>
      </c>
    </row>
    <row r="2" spans="1:34" ht="15.75" thickBot="1" x14ac:dyDescent="0.3">
      <c r="A2" s="5">
        <v>1</v>
      </c>
      <c r="B2" s="6" t="s">
        <v>5</v>
      </c>
      <c r="G2" s="5">
        <v>1</v>
      </c>
      <c r="H2" s="6" t="str">
        <f t="array" ref="H2">INDEX(ИсхАлф,IF(MATCH(B2,ИсхАлф,0)+$E$1&gt;46,MATCH(B2,ИсхАлф,0)+$E$1-46,MATCH(B2,ИсхАлф,0)+$E$1))</f>
        <v>А</v>
      </c>
    </row>
    <row r="3" spans="1:34" ht="15.75" thickBot="1" x14ac:dyDescent="0.3">
      <c r="A3" s="7">
        <v>2</v>
      </c>
      <c r="B3" s="6" t="s">
        <v>6</v>
      </c>
      <c r="G3" s="7">
        <v>2</v>
      </c>
      <c r="H3" s="6" t="str">
        <f t="array" ref="H3">INDEX(ИсхАлф,IF(MATCH(B3,ИсхАлф,0)+$E$1&gt;46,MATCH(B3,ИсхАлф,0)+$E$1-46,MATCH(B3,ИсхАлф,0)+$E$1))</f>
        <v>Б</v>
      </c>
      <c r="J3" s="24" t="s">
        <v>7</v>
      </c>
      <c r="K3" s="25"/>
      <c r="L3" s="26"/>
      <c r="M3" s="27" t="s">
        <v>58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9"/>
      <c r="AF3" s="18" t="s">
        <v>53</v>
      </c>
      <c r="AG3" s="19"/>
      <c r="AH3" s="14">
        <f>LEN(СообОтвет)</f>
        <v>159</v>
      </c>
    </row>
    <row r="4" spans="1:34" x14ac:dyDescent="0.25">
      <c r="A4" s="7">
        <v>3</v>
      </c>
      <c r="B4" s="6" t="s">
        <v>8</v>
      </c>
      <c r="G4" s="7">
        <v>3</v>
      </c>
      <c r="H4" s="6" t="str">
        <f t="array" ref="H4">INDEX(ИсхАлф,IF(MATCH(B4,ИсхАлф,0)+$E$1&gt;46,MATCH(B4,ИсхАлф,0)+$E$1-46,MATCH(B4,ИсхАлф,0)+$E$1))</f>
        <v>В</v>
      </c>
    </row>
    <row r="5" spans="1:34" x14ac:dyDescent="0.25">
      <c r="A5" s="7">
        <v>4</v>
      </c>
      <c r="B5" s="8" t="s">
        <v>9</v>
      </c>
      <c r="G5" s="7">
        <v>4</v>
      </c>
      <c r="H5" s="6" t="str">
        <f t="array" ref="H5">INDEX(ИсхАлф,IF(MATCH(B5,ИсхАлф,0)+$E$1&gt;46,MATCH(B5,ИсхАлф,0)+$E$1-46,MATCH(B5,ИсхАлф,0)+$E$1))</f>
        <v>Г</v>
      </c>
    </row>
    <row r="6" spans="1:34" x14ac:dyDescent="0.25">
      <c r="A6" s="7">
        <v>5</v>
      </c>
      <c r="B6" s="8" t="s">
        <v>10</v>
      </c>
      <c r="G6" s="7">
        <v>5</v>
      </c>
      <c r="H6" s="6" t="str">
        <f t="array" ref="H6">INDEX(ИсхАлф,IF(MATCH(B6,ИсхАлф,0)+$E$1&gt;46,MATCH(B6,ИсхАлф,0)+$E$1-46,MATCH(B6,ИсхАлф,0)+$E$1))</f>
        <v>Д</v>
      </c>
    </row>
    <row r="7" spans="1:34" x14ac:dyDescent="0.25">
      <c r="A7" s="7">
        <v>6</v>
      </c>
      <c r="B7" s="8" t="s">
        <v>11</v>
      </c>
      <c r="G7" s="7">
        <v>6</v>
      </c>
      <c r="H7" s="6" t="str">
        <f t="array" ref="H7">INDEX(ИсхАлф,IF(MATCH(B7,ИсхАлф,0)+$E$1&gt;46,MATCH(B7,ИсхАлф,0)+$E$1-46,MATCH(B7,ИсхАлф,0)+$E$1))</f>
        <v>Е</v>
      </c>
    </row>
    <row r="8" spans="1:34" ht="92.25" x14ac:dyDescent="1.35">
      <c r="A8" s="9">
        <v>7</v>
      </c>
      <c r="B8" s="8" t="s">
        <v>12</v>
      </c>
      <c r="C8" s="10"/>
      <c r="D8" s="10"/>
      <c r="E8" s="10"/>
      <c r="F8" s="10"/>
      <c r="G8" s="9">
        <v>7</v>
      </c>
      <c r="H8" s="11" t="str">
        <f t="array" ref="H8">INDEX(ИсхАлф,IF(MATCH(B8,ИсхАлф,0)+$E$1&gt;46,MATCH(B8,ИсхАлф,0)+$E$1-46,MATCH(B8,ИсхАлф,0)+$E$1))</f>
        <v>Ё</v>
      </c>
      <c r="J8" s="12"/>
      <c r="K8" s="13"/>
      <c r="L8" s="13"/>
      <c r="M8" s="13"/>
      <c r="N8" s="13"/>
      <c r="O8" s="13"/>
      <c r="P8" s="13"/>
      <c r="Q8" s="13"/>
      <c r="R8" s="13"/>
    </row>
    <row r="9" spans="1:34" x14ac:dyDescent="0.25">
      <c r="A9" s="7">
        <v>8</v>
      </c>
      <c r="B9" s="8" t="s">
        <v>13</v>
      </c>
      <c r="G9" s="7">
        <v>8</v>
      </c>
      <c r="H9" s="6" t="str">
        <f t="array" ref="H9">INDEX(ИсхАлф,IF(MATCH(B9,ИсхАлф,0)+$E$1&gt;46,MATCH(B9,ИсхАлф,0)+$E$1-46,MATCH(B9,ИсхАлф,0)+$E$1))</f>
        <v>Ж</v>
      </c>
      <c r="J9" s="13"/>
      <c r="K9" s="13"/>
      <c r="L9" s="13"/>
      <c r="M9" s="13"/>
      <c r="N9" s="13"/>
      <c r="O9" s="13"/>
      <c r="P9" s="13"/>
      <c r="Q9" s="13"/>
      <c r="R9" s="13"/>
    </row>
    <row r="10" spans="1:34" x14ac:dyDescent="0.25">
      <c r="A10" s="7">
        <v>9</v>
      </c>
      <c r="B10" s="8" t="s">
        <v>14</v>
      </c>
      <c r="G10" s="7">
        <v>9</v>
      </c>
      <c r="H10" s="6" t="str">
        <f t="array" ref="H10">INDEX(ИсхАлф,IF(MATCH(B10,ИсхАлф,0)+$E$1&gt;46,MATCH(B10,ИсхАлф,0)+$E$1-46,MATCH(B10,ИсхАлф,0)+$E$1))</f>
        <v>З</v>
      </c>
      <c r="J10" s="13"/>
      <c r="K10" s="13"/>
      <c r="L10" s="13"/>
      <c r="M10" s="13"/>
      <c r="N10" s="13"/>
      <c r="O10" s="13"/>
      <c r="P10" s="13"/>
      <c r="Q10" s="13"/>
      <c r="R10" s="13"/>
    </row>
    <row r="11" spans="1:34" x14ac:dyDescent="0.25">
      <c r="A11" s="7">
        <v>10</v>
      </c>
      <c r="B11" s="8" t="s">
        <v>15</v>
      </c>
      <c r="G11" s="7">
        <v>10</v>
      </c>
      <c r="H11" s="6" t="str">
        <f t="array" ref="H11">INDEX(ИсхАлф,IF(MATCH(B11,ИсхАлф,0)+$E$1&gt;46,MATCH(B11,ИсхАлф,0)+$E$1-46,MATCH(B11,ИсхАлф,0)+$E$1))</f>
        <v>И</v>
      </c>
      <c r="J11" s="13"/>
      <c r="K11" s="13"/>
      <c r="L11" s="13"/>
      <c r="M11" s="13"/>
      <c r="N11" s="13"/>
      <c r="O11" s="13"/>
      <c r="P11" s="13"/>
      <c r="Q11" s="13"/>
      <c r="R11" s="13"/>
    </row>
    <row r="12" spans="1:34" x14ac:dyDescent="0.25">
      <c r="A12" s="7">
        <v>11</v>
      </c>
      <c r="B12" s="8" t="s">
        <v>16</v>
      </c>
      <c r="G12" s="7">
        <v>11</v>
      </c>
      <c r="H12" s="6" t="str">
        <f t="array" ref="H12">INDEX(ИсхАлф,IF(MATCH(B12,ИсхАлф,0)+$E$1&gt;46,MATCH(B12,ИсхАлф,0)+$E$1-46,MATCH(B12,ИсхАлф,0)+$E$1))</f>
        <v>Й</v>
      </c>
      <c r="J12" s="13"/>
      <c r="K12" s="13"/>
      <c r="L12" s="13"/>
      <c r="M12" s="13"/>
      <c r="N12" s="13"/>
      <c r="O12" s="13"/>
      <c r="P12" s="13"/>
      <c r="Q12" s="13"/>
      <c r="R12" s="13"/>
    </row>
    <row r="13" spans="1:34" x14ac:dyDescent="0.25">
      <c r="A13" s="7">
        <v>12</v>
      </c>
      <c r="B13" s="8" t="s">
        <v>17</v>
      </c>
      <c r="G13" s="7">
        <v>12</v>
      </c>
      <c r="H13" s="6" t="str">
        <f t="array" ref="H13">INDEX(ИсхАлф,IF(MATCH(B13,ИсхАлф,0)+$E$1&gt;46,MATCH(B13,ИсхАлф,0)+$E$1-46,MATCH(B13,ИсхАлф,0)+$E$1))</f>
        <v>К</v>
      </c>
      <c r="J13" s="13"/>
      <c r="K13" s="13"/>
      <c r="L13" s="13"/>
      <c r="M13" s="13"/>
      <c r="N13" s="13"/>
      <c r="O13" s="13"/>
      <c r="P13" s="13"/>
      <c r="Q13" s="13"/>
      <c r="R13" s="13"/>
    </row>
    <row r="14" spans="1:34" x14ac:dyDescent="0.25">
      <c r="A14" s="7">
        <v>13</v>
      </c>
      <c r="B14" s="8" t="s">
        <v>18</v>
      </c>
      <c r="G14" s="7">
        <v>13</v>
      </c>
      <c r="H14" s="6" t="str">
        <f t="array" ref="H14">INDEX(ИсхАлф,IF(MATCH(B14,ИсхАлф,0)+$E$1&gt;46,MATCH(B14,ИсхАлф,0)+$E$1-46,MATCH(B14,ИсхАлф,0)+$E$1))</f>
        <v>Л</v>
      </c>
      <c r="J14" s="13"/>
      <c r="K14" s="13"/>
      <c r="L14" s="13"/>
      <c r="M14" s="13"/>
      <c r="N14" s="13"/>
      <c r="O14" s="13"/>
      <c r="P14" s="13"/>
      <c r="Q14" s="13"/>
      <c r="R14" s="13"/>
    </row>
    <row r="15" spans="1:34" x14ac:dyDescent="0.25">
      <c r="A15" s="7">
        <v>14</v>
      </c>
      <c r="B15" s="11" t="s">
        <v>19</v>
      </c>
      <c r="G15" s="7">
        <v>14</v>
      </c>
      <c r="H15" s="6" t="str">
        <f t="array" ref="H15">INDEX(ИсхАлф,IF(MATCH(B15,ИсхАлф,0)+$E$1&gt;46,MATCH(B15,ИсхАлф,0)+$E$1-46,MATCH(B15,ИсхАлф,0)+$E$1))</f>
        <v>М</v>
      </c>
      <c r="J15" s="13"/>
      <c r="K15" s="13"/>
      <c r="L15" s="13"/>
      <c r="M15" s="13"/>
      <c r="N15" s="13"/>
      <c r="O15" s="13"/>
      <c r="P15" s="13"/>
      <c r="Q15" s="13"/>
      <c r="R15" s="13"/>
    </row>
    <row r="16" spans="1:34" x14ac:dyDescent="0.25">
      <c r="A16" s="7">
        <v>15</v>
      </c>
      <c r="B16" s="11" t="s">
        <v>20</v>
      </c>
      <c r="G16" s="7">
        <v>15</v>
      </c>
      <c r="H16" s="6" t="str">
        <f t="array" ref="H16">INDEX(ИсхАлф,IF(MATCH(B16,ИсхАлф,0)+$E$1&gt;46,MATCH(B16,ИсхАлф,0)+$E$1-46,MATCH(B16,ИсхАлф,0)+$E$1))</f>
        <v>Н</v>
      </c>
      <c r="J16" s="13"/>
      <c r="K16" s="13"/>
      <c r="L16" s="13"/>
      <c r="M16" s="13"/>
      <c r="N16" s="13"/>
      <c r="O16" s="13"/>
      <c r="P16" s="13"/>
      <c r="Q16" s="13"/>
      <c r="R16" s="13"/>
    </row>
    <row r="17" spans="1:18" x14ac:dyDescent="0.25">
      <c r="A17" s="7">
        <v>16</v>
      </c>
      <c r="B17" s="11" t="s">
        <v>21</v>
      </c>
      <c r="G17" s="7">
        <v>16</v>
      </c>
      <c r="H17" s="6" t="str">
        <f t="array" ref="H17">INDEX(ИсхАлф,IF(MATCH(B17,ИсхАлф,0)+$E$1&gt;46,MATCH(B17,ИсхАлф,0)+$E$1-46,MATCH(B17,ИсхАлф,0)+$E$1))</f>
        <v>О</v>
      </c>
      <c r="J17" s="13"/>
      <c r="K17" s="13"/>
      <c r="L17" s="13"/>
      <c r="M17" s="13"/>
      <c r="N17" s="13"/>
      <c r="O17" s="13"/>
      <c r="P17" s="13"/>
      <c r="Q17" s="13"/>
      <c r="R17" s="13"/>
    </row>
    <row r="18" spans="1:18" x14ac:dyDescent="0.25">
      <c r="A18" s="7">
        <v>17</v>
      </c>
      <c r="B18" s="11" t="s">
        <v>22</v>
      </c>
      <c r="G18" s="7">
        <v>17</v>
      </c>
      <c r="H18" s="6" t="str">
        <f t="array" ref="H18">INDEX(ИсхАлф,IF(MATCH(B18,ИсхАлф,0)+$E$1&gt;46,MATCH(B18,ИсхАлф,0)+$E$1-46,MATCH(B18,ИсхАлф,0)+$E$1))</f>
        <v>П</v>
      </c>
      <c r="J18" s="13"/>
      <c r="K18" s="13"/>
      <c r="L18" s="13"/>
      <c r="M18" s="13"/>
      <c r="N18" s="13"/>
      <c r="O18" s="13"/>
      <c r="P18" s="13"/>
      <c r="Q18" s="13"/>
      <c r="R18" s="13"/>
    </row>
    <row r="19" spans="1:18" x14ac:dyDescent="0.25">
      <c r="A19" s="7">
        <v>18</v>
      </c>
      <c r="B19" s="11" t="s">
        <v>23</v>
      </c>
      <c r="G19" s="7">
        <v>18</v>
      </c>
      <c r="H19" s="6" t="str">
        <f t="array" ref="H19">INDEX(ИсхАлф,IF(MATCH(B19,ИсхАлф,0)+$E$1&gt;46,MATCH(B19,ИсхАлф,0)+$E$1-46,MATCH(B19,ИсхАлф,0)+$E$1))</f>
        <v>Р</v>
      </c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5">
      <c r="A20" s="7">
        <v>19</v>
      </c>
      <c r="B20" s="11" t="s">
        <v>24</v>
      </c>
      <c r="G20" s="7">
        <v>19</v>
      </c>
      <c r="H20" s="6" t="str">
        <f t="array" ref="H20">INDEX(ИсхАлф,IF(MATCH(B20,ИсхАлф,0)+$E$1&gt;46,MATCH(B20,ИсхАлф,0)+$E$1-46,MATCH(B20,ИсхАлф,0)+$E$1))</f>
        <v>С</v>
      </c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5">
      <c r="A21" s="7">
        <v>20</v>
      </c>
      <c r="B21" s="11" t="s">
        <v>25</v>
      </c>
      <c r="G21" s="7">
        <v>20</v>
      </c>
      <c r="H21" s="6" t="str">
        <f t="array" ref="H21">INDEX(ИсхАлф,IF(MATCH(B21,ИсхАлф,0)+$E$1&gt;46,MATCH(B21,ИсхАлф,0)+$E$1-46,MATCH(B21,ИсхАлф,0)+$E$1))</f>
        <v>Т</v>
      </c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5">
      <c r="A22" s="7">
        <v>21</v>
      </c>
      <c r="B22" s="11" t="s">
        <v>26</v>
      </c>
      <c r="G22" s="7">
        <v>21</v>
      </c>
      <c r="H22" s="6" t="str">
        <f t="array" ref="H22">INDEX(ИсхАлф,IF(MATCH(B22,ИсхАлф,0)+$E$1&gt;46,MATCH(B22,ИсхАлф,0)+$E$1-46,MATCH(B22,ИсхАлф,0)+$E$1))</f>
        <v>У</v>
      </c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5">
      <c r="A23" s="7">
        <v>22</v>
      </c>
      <c r="B23" s="11" t="s">
        <v>27</v>
      </c>
      <c r="G23" s="7">
        <v>22</v>
      </c>
      <c r="H23" s="6" t="str">
        <f t="array" ref="H23">INDEX(ИсхАлф,IF(MATCH(B23,ИсхАлф,0)+$E$1&gt;46,MATCH(B23,ИсхАлф,0)+$E$1-46,MATCH(B23,ИсхАлф,0)+$E$1))</f>
        <v>Ф</v>
      </c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5">
      <c r="A24" s="7">
        <v>23</v>
      </c>
      <c r="B24" s="11" t="s">
        <v>28</v>
      </c>
      <c r="G24" s="7">
        <v>23</v>
      </c>
      <c r="H24" s="6" t="str">
        <f t="array" ref="H24">INDEX(ИсхАлф,IF(MATCH(B24,ИсхАлф,0)+$E$1&gt;46,MATCH(B24,ИсхАлф,0)+$E$1-46,MATCH(B24,ИсхАлф,0)+$E$1))</f>
        <v>Х</v>
      </c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5">
      <c r="A25" s="7">
        <v>24</v>
      </c>
      <c r="B25" s="11" t="s">
        <v>29</v>
      </c>
      <c r="G25" s="7">
        <v>24</v>
      </c>
      <c r="H25" s="6" t="str">
        <f t="array" ref="H25">INDEX(ИсхАлф,IF(MATCH(B25,ИсхАлф,0)+$E$1&gt;46,MATCH(B25,ИсхАлф,0)+$E$1-46,MATCH(B25,ИсхАлф,0)+$E$1))</f>
        <v>Ц</v>
      </c>
    </row>
    <row r="26" spans="1:18" x14ac:dyDescent="0.25">
      <c r="A26" s="7">
        <v>25</v>
      </c>
      <c r="B26" s="11" t="s">
        <v>30</v>
      </c>
      <c r="G26" s="7">
        <v>25</v>
      </c>
      <c r="H26" s="6" t="str">
        <f t="array" ref="H26">INDEX(ИсхАлф,IF(MATCH(B26,ИсхАлф,0)+$E$1&gt;46,MATCH(B26,ИсхАлф,0)+$E$1-46,MATCH(B26,ИсхАлф,0)+$E$1))</f>
        <v>Ч</v>
      </c>
    </row>
    <row r="27" spans="1:18" x14ac:dyDescent="0.25">
      <c r="A27" s="7">
        <v>26</v>
      </c>
      <c r="B27" s="11" t="s">
        <v>31</v>
      </c>
      <c r="G27" s="7">
        <v>26</v>
      </c>
      <c r="H27" s="6" t="str">
        <f t="array" ref="H27">INDEX(ИсхАлф,IF(MATCH(B27,ИсхАлф,0)+$E$1&gt;46,MATCH(B27,ИсхАлф,0)+$E$1-46,MATCH(B27,ИсхАлф,0)+$E$1))</f>
        <v>Ш</v>
      </c>
    </row>
    <row r="28" spans="1:18" x14ac:dyDescent="0.25">
      <c r="A28" s="7">
        <v>27</v>
      </c>
      <c r="B28" s="11" t="s">
        <v>32</v>
      </c>
      <c r="G28" s="7">
        <v>27</v>
      </c>
      <c r="H28" s="6" t="str">
        <f t="array" ref="H28">INDEX(ИсхАлф,IF(MATCH(B28,ИсхАлф,0)+$E$1&gt;46,MATCH(B28,ИсхАлф,0)+$E$1-46,MATCH(B28,ИсхАлф,0)+$E$1))</f>
        <v>Щ</v>
      </c>
    </row>
    <row r="29" spans="1:18" x14ac:dyDescent="0.25">
      <c r="A29" s="7">
        <v>28</v>
      </c>
      <c r="B29" s="11" t="s">
        <v>33</v>
      </c>
      <c r="G29" s="7">
        <v>28</v>
      </c>
      <c r="H29" s="6" t="str">
        <f t="array" ref="H29">INDEX(ИсхАлф,IF(MATCH(B29,ИсхАлф,0)+$E$1&gt;46,MATCH(B29,ИсхАлф,0)+$E$1-46,MATCH(B29,ИсхАлф,0)+$E$1))</f>
        <v>Ъ</v>
      </c>
    </row>
    <row r="30" spans="1:18" x14ac:dyDescent="0.25">
      <c r="A30" s="7">
        <v>29</v>
      </c>
      <c r="B30" s="11" t="s">
        <v>34</v>
      </c>
      <c r="G30" s="7">
        <v>29</v>
      </c>
      <c r="H30" s="6" t="str">
        <f t="array" ref="H30">INDEX(ИсхАлф,IF(MATCH(B30,ИсхАлф,0)+$E$1&gt;46,MATCH(B30,ИсхАлф,0)+$E$1-46,MATCH(B30,ИсхАлф,0)+$E$1))</f>
        <v>Ы</v>
      </c>
    </row>
    <row r="31" spans="1:18" x14ac:dyDescent="0.25">
      <c r="A31" s="7">
        <v>30</v>
      </c>
      <c r="B31" s="11" t="s">
        <v>35</v>
      </c>
      <c r="G31" s="7">
        <v>30</v>
      </c>
      <c r="H31" s="6" t="str">
        <f t="array" ref="H31">INDEX(ИсхАлф,IF(MATCH(B31,ИсхАлф,0)+$E$1&gt;46,MATCH(B31,ИсхАлф,0)+$E$1-46,MATCH(B31,ИсхАлф,0)+$E$1))</f>
        <v>Ь</v>
      </c>
    </row>
    <row r="32" spans="1:18" x14ac:dyDescent="0.25">
      <c r="A32" s="7">
        <v>31</v>
      </c>
      <c r="B32" s="11" t="s">
        <v>36</v>
      </c>
      <c r="G32" s="7">
        <v>31</v>
      </c>
      <c r="H32" s="6" t="str">
        <f t="array" ref="H32">INDEX(ИсхАлф,IF(MATCH(B32,ИсхАлф,0)+$E$1&gt;46,MATCH(B32,ИсхАлф,0)+$E$1-46,MATCH(B32,ИсхАлф,0)+$E$1))</f>
        <v>Э</v>
      </c>
    </row>
    <row r="33" spans="1:8" x14ac:dyDescent="0.25">
      <c r="A33" s="7">
        <v>32</v>
      </c>
      <c r="B33" s="11" t="s">
        <v>37</v>
      </c>
      <c r="G33" s="7">
        <v>32</v>
      </c>
      <c r="H33" s="6" t="str">
        <f t="array" ref="H33">INDEX(ИсхАлф,IF(MATCH(B33,ИсхАлф,0)+$E$1&gt;46,MATCH(B33,ИсхАлф,0)+$E$1-46,MATCH(B33,ИсхАлф,0)+$E$1))</f>
        <v>Ю</v>
      </c>
    </row>
    <row r="34" spans="1:8" x14ac:dyDescent="0.25">
      <c r="A34" s="7">
        <v>33</v>
      </c>
      <c r="B34" s="11" t="s">
        <v>38</v>
      </c>
      <c r="G34" s="7">
        <v>33</v>
      </c>
      <c r="H34" s="6" t="str">
        <f t="array" ref="H34">INDEX(ИсхАлф,IF(MATCH(B34,ИсхАлф,0)+$E$1&gt;46,MATCH(B34,ИсхАлф,0)+$E$1-46,MATCH(B34,ИсхАлф,0)+$E$1))</f>
        <v>Я</v>
      </c>
    </row>
    <row r="35" spans="1:8" x14ac:dyDescent="0.25">
      <c r="A35" s="7">
        <v>34</v>
      </c>
      <c r="B35" s="11" t="s">
        <v>39</v>
      </c>
      <c r="G35" s="7">
        <v>34</v>
      </c>
      <c r="H35" s="6" t="str">
        <f t="array" ref="H35">INDEX(ИсхАлф,IF(MATCH(B35,ИсхАлф,0)+$E$1&gt;46,MATCH(B35,ИсхАлф,0)+$E$1-46,MATCH(B35,ИсхАлф,0)+$E$1))</f>
        <v>,</v>
      </c>
    </row>
    <row r="36" spans="1:8" x14ac:dyDescent="0.25">
      <c r="A36" s="7">
        <v>35</v>
      </c>
      <c r="B36" s="11" t="s">
        <v>40</v>
      </c>
      <c r="G36" s="7">
        <v>35</v>
      </c>
      <c r="H36" s="6" t="str">
        <f t="array" ref="H36">INDEX(ИсхАлф,IF(MATCH(B36,ИсхАлф,0)+$E$1&gt;46,MATCH(B36,ИсхАлф,0)+$E$1-46,MATCH(B36,ИсхАлф,0)+$E$1))</f>
        <v>.</v>
      </c>
    </row>
    <row r="37" spans="1:8" x14ac:dyDescent="0.25">
      <c r="A37" s="7">
        <v>36</v>
      </c>
      <c r="B37" s="11" t="s">
        <v>41</v>
      </c>
      <c r="G37" s="7">
        <v>36</v>
      </c>
      <c r="H37" s="6" t="str">
        <f t="array" ref="H37">INDEX(ИсхАлф,IF(MATCH(B37,ИсхАлф,0)+$E$1&gt;46,MATCH(B37,ИсхАлф,0)+$E$1-46,MATCH(B37,ИсхАлф,0)+$E$1))</f>
        <v xml:space="preserve"> </v>
      </c>
    </row>
    <row r="38" spans="1:8" x14ac:dyDescent="0.25">
      <c r="A38" s="7">
        <v>37</v>
      </c>
      <c r="B38" s="11" t="s">
        <v>42</v>
      </c>
      <c r="G38" s="7">
        <v>37</v>
      </c>
      <c r="H38" s="6" t="str">
        <f t="array" ref="H38">INDEX(ИсхАлф,IF(MATCH(B38,ИсхАлф,0)+$E$1&gt;46,MATCH(B38,ИсхАлф,0)+$E$1-46,MATCH(B38,ИсхАлф,0)+$E$1))</f>
        <v>1</v>
      </c>
    </row>
    <row r="39" spans="1:8" x14ac:dyDescent="0.25">
      <c r="A39" s="7">
        <v>38</v>
      </c>
      <c r="B39" s="11" t="s">
        <v>43</v>
      </c>
      <c r="G39" s="7">
        <v>38</v>
      </c>
      <c r="H39" s="6" t="str">
        <f t="array" ref="H39">INDEX(ИсхАлф,IF(MATCH(B39,ИсхАлф,0)+$E$1&gt;46,MATCH(B39,ИсхАлф,0)+$E$1-46,MATCH(B39,ИсхАлф,0)+$E$1))</f>
        <v>2</v>
      </c>
    </row>
    <row r="40" spans="1:8" x14ac:dyDescent="0.25">
      <c r="A40" s="7">
        <v>39</v>
      </c>
      <c r="B40" s="11" t="s">
        <v>44</v>
      </c>
      <c r="G40" s="7">
        <v>39</v>
      </c>
      <c r="H40" s="6" t="str">
        <f t="array" ref="H40">INDEX(ИсхАлф,IF(MATCH(B40,ИсхАлф,0)+$E$1&gt;46,MATCH(B40,ИсхАлф,0)+$E$1-46,MATCH(B40,ИсхАлф,0)+$E$1))</f>
        <v>3</v>
      </c>
    </row>
    <row r="41" spans="1:8" x14ac:dyDescent="0.25">
      <c r="A41" s="7">
        <v>40</v>
      </c>
      <c r="B41" s="11" t="s">
        <v>45</v>
      </c>
      <c r="G41" s="7">
        <v>40</v>
      </c>
      <c r="H41" s="6" t="str">
        <f t="array" ref="H41">INDEX(ИсхАлф,IF(MATCH(B41,ИсхАлф,0)+$E$1&gt;46,MATCH(B41,ИсхАлф,0)+$E$1-46,MATCH(B41,ИсхАлф,0)+$E$1))</f>
        <v>4</v>
      </c>
    </row>
    <row r="42" spans="1:8" x14ac:dyDescent="0.25">
      <c r="A42" s="7">
        <v>41</v>
      </c>
      <c r="B42" s="11" t="s">
        <v>46</v>
      </c>
      <c r="G42" s="7">
        <v>41</v>
      </c>
      <c r="H42" s="6" t="str">
        <f t="array" ref="H42">INDEX(ИсхАлф,IF(MATCH(B42,ИсхАлф,0)+$E$1&gt;46,MATCH(B42,ИсхАлф,0)+$E$1-46,MATCH(B42,ИсхАлф,0)+$E$1))</f>
        <v>5</v>
      </c>
    </row>
    <row r="43" spans="1:8" x14ac:dyDescent="0.25">
      <c r="A43" s="7">
        <v>42</v>
      </c>
      <c r="B43" s="11" t="s">
        <v>47</v>
      </c>
      <c r="G43" s="7">
        <v>42</v>
      </c>
      <c r="H43" s="6" t="str">
        <f t="array" ref="H43">INDEX(ИсхАлф,IF(MATCH(B43,ИсхАлф,0)+$E$1&gt;46,MATCH(B43,ИсхАлф,0)+$E$1-46,MATCH(B43,ИсхАлф,0)+$E$1))</f>
        <v>6</v>
      </c>
    </row>
    <row r="44" spans="1:8" x14ac:dyDescent="0.25">
      <c r="A44" s="7">
        <v>43</v>
      </c>
      <c r="B44" s="11" t="s">
        <v>48</v>
      </c>
      <c r="G44" s="7">
        <v>43</v>
      </c>
      <c r="H44" s="6" t="str">
        <f t="array" ref="H44">INDEX(ИсхАлф,IF(MATCH(B44,ИсхАлф,0)+$E$1&gt;46,MATCH(B44,ИсхАлф,0)+$E$1-46,MATCH(B44,ИсхАлф,0)+$E$1))</f>
        <v>7</v>
      </c>
    </row>
    <row r="45" spans="1:8" x14ac:dyDescent="0.25">
      <c r="A45" s="7">
        <v>44</v>
      </c>
      <c r="B45" s="11" t="s">
        <v>49</v>
      </c>
      <c r="G45" s="7">
        <v>44</v>
      </c>
      <c r="H45" s="6" t="str">
        <f t="array" ref="H45">INDEX(ИсхАлф,IF(MATCH(B45,ИсхАлф,0)+$E$1&gt;46,MATCH(B45,ИсхАлф,0)+$E$1-46,MATCH(B45,ИсхАлф,0)+$E$1))</f>
        <v>8</v>
      </c>
    </row>
    <row r="46" spans="1:8" x14ac:dyDescent="0.25">
      <c r="A46" s="7">
        <v>45</v>
      </c>
      <c r="B46" s="11" t="s">
        <v>50</v>
      </c>
      <c r="G46" s="7">
        <v>45</v>
      </c>
      <c r="H46" s="6" t="str">
        <f t="array" ref="H46">INDEX(ИсхАлф,IF(MATCH(B46,ИсхАлф,0)+$E$1&gt;46,MATCH(B46,ИсхАлф,0)+$E$1-46,MATCH(B46,ИсхАлф,0)+$E$1))</f>
        <v>9</v>
      </c>
    </row>
    <row r="47" spans="1:8" x14ac:dyDescent="0.25">
      <c r="A47" s="7">
        <v>46</v>
      </c>
      <c r="B47" s="11" t="s">
        <v>51</v>
      </c>
      <c r="G47" s="7">
        <v>46</v>
      </c>
      <c r="H47" s="6" t="str">
        <f t="array" ref="H47">INDEX(ИсхАлф,IF(MATCH(B47,ИсхАлф,0)+$E$1&gt;46,MATCH(B47,ИсхАлф,0)+$E$1-46,MATCH(B47,ИсхАлф,0)+$E$1))</f>
        <v>0</v>
      </c>
    </row>
  </sheetData>
  <mergeCells count="8">
    <mergeCell ref="AF1:AG1"/>
    <mergeCell ref="AF3:AG3"/>
    <mergeCell ref="A1:B1"/>
    <mergeCell ref="G1:H1"/>
    <mergeCell ref="J1:L1"/>
    <mergeCell ref="M1:AB1"/>
    <mergeCell ref="J3:L3"/>
    <mergeCell ref="M3:A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workbookViewId="0">
      <selection activeCell="K9" sqref="K9"/>
    </sheetView>
  </sheetViews>
  <sheetFormatPr defaultRowHeight="15" x14ac:dyDescent="0.25"/>
  <sheetData>
    <row r="1" spans="1:23" ht="15.75" thickBot="1" x14ac:dyDescent="0.3">
      <c r="A1" s="30" t="s">
        <v>52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23" ht="15.75" thickBot="1" x14ac:dyDescent="0.3">
      <c r="A2" s="31" t="str">
        <f>UPPER(сообИниц)</f>
        <v>УВАЖАЕМЫЙ ИГОРЬ ФЕОДОСЬЕВИЧ, СООБЩАЮ ВАМ, ЧТО Я ВЫПОЛНИЛ ПРАКТИЧЕСКОЕ ЗАДАНИЕ НОМЕР ТРИ, ПОНОМАРЕВ АНТОН ДМИТРИЕВИЧ 09.10.2002.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U2" s="18" t="s">
        <v>53</v>
      </c>
      <c r="V2" s="19"/>
      <c r="W2" s="14">
        <f>LEN(A2)</f>
        <v>127</v>
      </c>
    </row>
    <row r="4" spans="1:23" ht="15.75" thickBot="1" x14ac:dyDescent="0.3">
      <c r="A4" s="32" t="s">
        <v>55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  <row r="5" spans="1:23" ht="15.75" thickBot="1" x14ac:dyDescent="0.3">
      <c r="A5" s="31" t="str">
        <f>F136</f>
        <v>,ОМУМСЩ6ЦВХПЫЭ7В.СЫРЫЮ7СОХ2АВЮЫЫН4М9ВОМЩАВ2ЯЫВ0ВО6ЬЫШЪХШВЬЭМЧЯХ2СЮЧЫСВФМРМЪХСВЪЫЩСЭВЯЭХАВЬЫЪЫЩМЭСОВМЪЯЫЪВРЩХЯЭХСОХ2ВЛКБГЛБДЛЛДБ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U5" s="18" t="s">
        <v>53</v>
      </c>
      <c r="V5" s="19"/>
      <c r="W5" s="14">
        <f>LEN(A5)</f>
        <v>127</v>
      </c>
    </row>
    <row r="10" spans="1:23" x14ac:dyDescent="0.25">
      <c r="A10" s="7">
        <v>1</v>
      </c>
      <c r="B10" s="6" t="str">
        <f t="shared" ref="B10:B41" si="0">MID(A$2,A10,1)</f>
        <v>У</v>
      </c>
      <c r="D10" s="7">
        <v>1</v>
      </c>
      <c r="E10" s="15" t="str">
        <f t="array" ref="E10">INDEX(ИсхАлф,IF(MATCH(B10,ИсхАлф,0)+Ключ&gt;46,MATCH(B10,ИсхАлф,0)+Ключ-46,MATCH(B10,ИсхАлф,0)+Ключ))</f>
        <v>,</v>
      </c>
      <c r="F10" t="str">
        <f>E10</f>
        <v>,</v>
      </c>
    </row>
    <row r="11" spans="1:23" x14ac:dyDescent="0.25">
      <c r="A11" s="7">
        <v>2</v>
      </c>
      <c r="B11" s="6" t="str">
        <f t="shared" si="0"/>
        <v>В</v>
      </c>
      <c r="D11" s="7">
        <v>2</v>
      </c>
      <c r="E11" s="15" t="str">
        <f t="array" ref="E11">INDEX(ИсхАлф,IF(MATCH(B11,ИсхАлф,0)+Ключ&gt;46,MATCH(B11,ИсхАлф,0)+Ключ-46,MATCH(B11,ИсхАлф,0)+Ключ))</f>
        <v>О</v>
      </c>
      <c r="F11" t="str">
        <f>F10&amp;E11</f>
        <v>,О</v>
      </c>
    </row>
    <row r="12" spans="1:23" x14ac:dyDescent="0.25">
      <c r="A12" s="7">
        <v>3</v>
      </c>
      <c r="B12" s="6" t="str">
        <f t="shared" si="0"/>
        <v>А</v>
      </c>
      <c r="D12" s="7">
        <v>3</v>
      </c>
      <c r="E12" s="15" t="str">
        <f t="array" ref="E12">INDEX(ИсхАлф,IF(MATCH(B12,ИсхАлф,0)+Ключ&gt;46,MATCH(B12,ИсхАлф,0)+Ключ-46,MATCH(B12,ИсхАлф,0)+Ключ))</f>
        <v>М</v>
      </c>
      <c r="F12" t="str">
        <f>F11&amp;E12</f>
        <v>,ОМ</v>
      </c>
    </row>
    <row r="13" spans="1:23" x14ac:dyDescent="0.25">
      <c r="A13" s="7">
        <v>4</v>
      </c>
      <c r="B13" s="6" t="str">
        <f t="shared" si="0"/>
        <v>Ж</v>
      </c>
      <c r="D13" s="7">
        <v>4</v>
      </c>
      <c r="E13" s="15" t="str">
        <f t="array" ref="E13">INDEX(ИсхАлф,IF(MATCH(B13,ИсхАлф,0)+Ключ&gt;46,MATCH(B13,ИсхАлф,0)+Ключ-46,MATCH(B13,ИсхАлф,0)+Ключ))</f>
        <v>У</v>
      </c>
      <c r="F13" t="str">
        <f t="shared" ref="F13:F76" si="1">F12&amp;E13</f>
        <v>,ОМУ</v>
      </c>
    </row>
    <row r="14" spans="1:23" x14ac:dyDescent="0.25">
      <c r="A14" s="7">
        <v>5</v>
      </c>
      <c r="B14" s="6" t="str">
        <f t="shared" si="0"/>
        <v>А</v>
      </c>
      <c r="D14" s="7">
        <v>5</v>
      </c>
      <c r="E14" s="15" t="str">
        <f t="array" ref="E14">INDEX(ИсхАлф,IF(MATCH(B14,ИсхАлф,0)+Ключ&gt;46,MATCH(B14,ИсхАлф,0)+Ключ-46,MATCH(B14,ИсхАлф,0)+Ключ))</f>
        <v>М</v>
      </c>
      <c r="F14" t="str">
        <f t="shared" si="1"/>
        <v>,ОМУМ</v>
      </c>
    </row>
    <row r="15" spans="1:23" x14ac:dyDescent="0.25">
      <c r="A15" s="7">
        <v>6</v>
      </c>
      <c r="B15" s="6" t="str">
        <f t="shared" si="0"/>
        <v>Е</v>
      </c>
      <c r="D15" s="7">
        <v>6</v>
      </c>
      <c r="E15" s="15" t="str">
        <f t="array" ref="E15">INDEX(ИсхАлф,IF(MATCH(B15,ИсхАлф,0)+Ключ&gt;46,MATCH(B15,ИсхАлф,0)+Ключ-46,MATCH(B15,ИсхАлф,0)+Ключ))</f>
        <v>С</v>
      </c>
      <c r="F15" t="str">
        <f t="shared" si="1"/>
        <v>,ОМУМС</v>
      </c>
    </row>
    <row r="16" spans="1:23" x14ac:dyDescent="0.25">
      <c r="A16" s="7">
        <v>7</v>
      </c>
      <c r="B16" s="6" t="str">
        <f t="shared" si="0"/>
        <v>М</v>
      </c>
      <c r="D16" s="7">
        <v>7</v>
      </c>
      <c r="E16" s="15" t="str">
        <f t="array" ref="E16">INDEX(ИсхАлф,IF(MATCH(B16,ИсхАлф,0)+Ключ&gt;46,MATCH(B16,ИсхАлф,0)+Ключ-46,MATCH(B16,ИсхАлф,0)+Ключ))</f>
        <v>Щ</v>
      </c>
      <c r="F16" t="str">
        <f t="shared" si="1"/>
        <v>,ОМУМСЩ</v>
      </c>
    </row>
    <row r="17" spans="1:6" x14ac:dyDescent="0.25">
      <c r="A17" s="7">
        <v>8</v>
      </c>
      <c r="B17" s="6" t="str">
        <f t="shared" si="0"/>
        <v>Ы</v>
      </c>
      <c r="D17" s="7">
        <v>8</v>
      </c>
      <c r="E17" s="15" t="str">
        <f t="array" ref="E17">INDEX(ИсхАлф,IF(MATCH(B17,ИсхАлф,0)+Ключ&gt;46,MATCH(B17,ИсхАлф,0)+Ключ-46,MATCH(B17,ИсхАлф,0)+Ключ))</f>
        <v>6</v>
      </c>
      <c r="F17" t="str">
        <f t="shared" si="1"/>
        <v>,ОМУМСЩ6</v>
      </c>
    </row>
    <row r="18" spans="1:6" x14ac:dyDescent="0.25">
      <c r="A18" s="7">
        <v>9</v>
      </c>
      <c r="B18" s="6" t="str">
        <f t="shared" si="0"/>
        <v>Й</v>
      </c>
      <c r="D18" s="7">
        <v>9</v>
      </c>
      <c r="E18" s="15" t="str">
        <f t="array" ref="E18">INDEX(ИсхАлф,IF(MATCH(B18,ИсхАлф,0)+Ключ&gt;46,MATCH(B18,ИсхАлф,0)+Ключ-46,MATCH(B18,ИсхАлф,0)+Ключ))</f>
        <v>Ц</v>
      </c>
      <c r="F18" t="str">
        <f t="shared" si="1"/>
        <v>,ОМУМСЩ6Ц</v>
      </c>
    </row>
    <row r="19" spans="1:6" x14ac:dyDescent="0.25">
      <c r="A19" s="7">
        <v>10</v>
      </c>
      <c r="B19" s="6" t="str">
        <f t="shared" si="0"/>
        <v xml:space="preserve"> </v>
      </c>
      <c r="D19" s="7">
        <v>10</v>
      </c>
      <c r="E19" s="15" t="str">
        <f t="array" ref="E19">INDEX(ИсхАлф,IF(MATCH(B19,ИсхАлф,0)+Ключ&gt;46,MATCH(B19,ИсхАлф,0)+Ключ-46,MATCH(B19,ИсхАлф,0)+Ключ))</f>
        <v>В</v>
      </c>
      <c r="F19" t="str">
        <f t="shared" si="1"/>
        <v>,ОМУМСЩ6ЦВ</v>
      </c>
    </row>
    <row r="20" spans="1:6" x14ac:dyDescent="0.25">
      <c r="A20" s="7">
        <v>11</v>
      </c>
      <c r="B20" s="6" t="str">
        <f t="shared" si="0"/>
        <v>И</v>
      </c>
      <c r="D20" s="7">
        <v>11</v>
      </c>
      <c r="E20" s="15" t="str">
        <f t="array" ref="E20">INDEX(ИсхАлф,IF(MATCH(B20,ИсхАлф,0)+Ключ&gt;46,MATCH(B20,ИсхАлф,0)+Ключ-46,MATCH(B20,ИсхАлф,0)+Ключ))</f>
        <v>Х</v>
      </c>
      <c r="F20" t="str">
        <f t="shared" si="1"/>
        <v>,ОМУМСЩ6ЦВХ</v>
      </c>
    </row>
    <row r="21" spans="1:6" x14ac:dyDescent="0.25">
      <c r="A21" s="7">
        <v>12</v>
      </c>
      <c r="B21" s="6" t="str">
        <f t="shared" si="0"/>
        <v>Г</v>
      </c>
      <c r="D21" s="7">
        <v>12</v>
      </c>
      <c r="E21" s="15" t="str">
        <f t="array" ref="E21">INDEX(ИсхАлф,IF(MATCH(B21,ИсхАлф,0)+Ключ&gt;46,MATCH(B21,ИсхАлф,0)+Ключ-46,MATCH(B21,ИсхАлф,0)+Ключ))</f>
        <v>П</v>
      </c>
      <c r="F21" t="str">
        <f t="shared" si="1"/>
        <v>,ОМУМСЩ6ЦВХП</v>
      </c>
    </row>
    <row r="22" spans="1:6" x14ac:dyDescent="0.25">
      <c r="A22" s="7">
        <v>13</v>
      </c>
      <c r="B22" s="6" t="str">
        <f t="shared" si="0"/>
        <v>О</v>
      </c>
      <c r="D22" s="7">
        <v>13</v>
      </c>
      <c r="E22" s="15" t="str">
        <f t="array" ref="E22">INDEX(ИсхАлф,IF(MATCH(B22,ИсхАлф,0)+Ключ&gt;46,MATCH(B22,ИсхАлф,0)+Ключ-46,MATCH(B22,ИсхАлф,0)+Ключ))</f>
        <v>Ы</v>
      </c>
      <c r="F22" t="str">
        <f t="shared" si="1"/>
        <v>,ОМУМСЩ6ЦВХПЫ</v>
      </c>
    </row>
    <row r="23" spans="1:6" x14ac:dyDescent="0.25">
      <c r="A23" s="7">
        <v>14</v>
      </c>
      <c r="B23" s="6" t="str">
        <f t="shared" si="0"/>
        <v>Р</v>
      </c>
      <c r="D23" s="7">
        <v>14</v>
      </c>
      <c r="E23" s="15" t="str">
        <f t="array" ref="E23">INDEX(ИсхАлф,IF(MATCH(B23,ИсхАлф,0)+Ключ&gt;46,MATCH(B23,ИсхАлф,0)+Ключ-46,MATCH(B23,ИсхАлф,0)+Ключ))</f>
        <v>Э</v>
      </c>
      <c r="F23" t="str">
        <f t="shared" si="1"/>
        <v>,ОМУМСЩ6ЦВХПЫЭ</v>
      </c>
    </row>
    <row r="24" spans="1:6" x14ac:dyDescent="0.25">
      <c r="A24" s="7">
        <v>15</v>
      </c>
      <c r="B24" s="6" t="str">
        <f t="shared" si="0"/>
        <v>Ь</v>
      </c>
      <c r="D24" s="7">
        <v>15</v>
      </c>
      <c r="E24" s="15" t="str">
        <f t="array" ref="E24">INDEX(ИсхАлф,IF(MATCH(B24,ИсхАлф,0)+Ключ&gt;46,MATCH(B24,ИсхАлф,0)+Ключ-46,MATCH(B24,ИсхАлф,0)+Ключ))</f>
        <v>7</v>
      </c>
      <c r="F24" t="str">
        <f t="shared" si="1"/>
        <v>,ОМУМСЩ6ЦВХПЫЭ7</v>
      </c>
    </row>
    <row r="25" spans="1:6" x14ac:dyDescent="0.25">
      <c r="A25" s="7">
        <v>16</v>
      </c>
      <c r="B25" s="6" t="str">
        <f t="shared" si="0"/>
        <v xml:space="preserve"> </v>
      </c>
      <c r="D25" s="7">
        <v>16</v>
      </c>
      <c r="E25" s="15" t="str">
        <f t="array" ref="E25">INDEX(ИсхАлф,IF(MATCH(B25,ИсхАлф,0)+Ключ&gt;46,MATCH(B25,ИсхАлф,0)+Ключ-46,MATCH(B25,ИсхАлф,0)+Ключ))</f>
        <v>В</v>
      </c>
      <c r="F25" t="str">
        <f t="shared" si="1"/>
        <v>,ОМУМСЩ6ЦВХПЫЭ7В</v>
      </c>
    </row>
    <row r="26" spans="1:6" x14ac:dyDescent="0.25">
      <c r="A26" s="7">
        <v>17</v>
      </c>
      <c r="B26" s="6" t="str">
        <f t="shared" si="0"/>
        <v>Ф</v>
      </c>
      <c r="D26" s="7">
        <v>17</v>
      </c>
      <c r="E26" s="15" t="str">
        <f t="array" ref="E26">INDEX(ИсхАлф,IF(MATCH(B26,ИсхАлф,0)+Ключ&gt;46,MATCH(B26,ИсхАлф,0)+Ключ-46,MATCH(B26,ИсхАлф,0)+Ключ))</f>
        <v>.</v>
      </c>
      <c r="F26" t="str">
        <f t="shared" si="1"/>
        <v>,ОМУМСЩ6ЦВХПЫЭ7В.</v>
      </c>
    </row>
    <row r="27" spans="1:6" x14ac:dyDescent="0.25">
      <c r="A27" s="7">
        <v>18</v>
      </c>
      <c r="B27" s="6" t="str">
        <f t="shared" si="0"/>
        <v>Е</v>
      </c>
      <c r="D27" s="7">
        <v>18</v>
      </c>
      <c r="E27" s="15" t="str">
        <f t="array" ref="E27">INDEX(ИсхАлф,IF(MATCH(B27,ИсхАлф,0)+Ключ&gt;46,MATCH(B27,ИсхАлф,0)+Ключ-46,MATCH(B27,ИсхАлф,0)+Ключ))</f>
        <v>С</v>
      </c>
      <c r="F27" t="str">
        <f t="shared" si="1"/>
        <v>,ОМУМСЩ6ЦВХПЫЭ7В.С</v>
      </c>
    </row>
    <row r="28" spans="1:6" x14ac:dyDescent="0.25">
      <c r="A28" s="7">
        <v>19</v>
      </c>
      <c r="B28" s="6" t="str">
        <f t="shared" si="0"/>
        <v>О</v>
      </c>
      <c r="D28" s="7">
        <v>19</v>
      </c>
      <c r="E28" s="15" t="str">
        <f t="array" ref="E28">INDEX(ИсхАлф,IF(MATCH(B28,ИсхАлф,0)+Ключ&gt;46,MATCH(B28,ИсхАлф,0)+Ключ-46,MATCH(B28,ИсхАлф,0)+Ключ))</f>
        <v>Ы</v>
      </c>
      <c r="F28" t="str">
        <f t="shared" si="1"/>
        <v>,ОМУМСЩ6ЦВХПЫЭ7В.СЫ</v>
      </c>
    </row>
    <row r="29" spans="1:6" x14ac:dyDescent="0.25">
      <c r="A29" s="7">
        <v>20</v>
      </c>
      <c r="B29" s="6" t="str">
        <f t="shared" si="0"/>
        <v>Д</v>
      </c>
      <c r="D29" s="7">
        <v>20</v>
      </c>
      <c r="E29" s="15" t="str">
        <f t="array" ref="E29">INDEX(ИсхАлф,IF(MATCH(B29,ИсхАлф,0)+Ключ&gt;46,MATCH(B29,ИсхАлф,0)+Ключ-46,MATCH(B29,ИсхАлф,0)+Ключ))</f>
        <v>Р</v>
      </c>
      <c r="F29" t="str">
        <f t="shared" si="1"/>
        <v>,ОМУМСЩ6ЦВХПЫЭ7В.СЫР</v>
      </c>
    </row>
    <row r="30" spans="1:6" x14ac:dyDescent="0.25">
      <c r="A30" s="7">
        <v>21</v>
      </c>
      <c r="B30" s="6" t="str">
        <f t="shared" si="0"/>
        <v>О</v>
      </c>
      <c r="D30" s="7">
        <v>21</v>
      </c>
      <c r="E30" s="15" t="str">
        <f t="array" ref="E30">INDEX(ИсхАлф,IF(MATCH(B30,ИсхАлф,0)+Ключ&gt;46,MATCH(B30,ИсхАлф,0)+Ключ-46,MATCH(B30,ИсхАлф,0)+Ключ))</f>
        <v>Ы</v>
      </c>
      <c r="F30" t="str">
        <f t="shared" si="1"/>
        <v>,ОМУМСЩ6ЦВХПЫЭ7В.СЫРЫ</v>
      </c>
    </row>
    <row r="31" spans="1:6" x14ac:dyDescent="0.25">
      <c r="A31" s="7">
        <v>22</v>
      </c>
      <c r="B31" s="6" t="str">
        <f t="shared" si="0"/>
        <v>С</v>
      </c>
      <c r="D31" s="7">
        <v>22</v>
      </c>
      <c r="E31" s="15" t="str">
        <f t="array" ref="E31">INDEX(ИсхАлф,IF(MATCH(B31,ИсхАлф,0)+Ключ&gt;46,MATCH(B31,ИсхАлф,0)+Ключ-46,MATCH(B31,ИсхАлф,0)+Ключ))</f>
        <v>Ю</v>
      </c>
      <c r="F31" t="str">
        <f t="shared" si="1"/>
        <v>,ОМУМСЩ6ЦВХПЫЭ7В.СЫРЫЮ</v>
      </c>
    </row>
    <row r="32" spans="1:6" x14ac:dyDescent="0.25">
      <c r="A32" s="7">
        <v>23</v>
      </c>
      <c r="B32" s="6" t="str">
        <f t="shared" si="0"/>
        <v>Ь</v>
      </c>
      <c r="D32" s="7">
        <v>23</v>
      </c>
      <c r="E32" s="15" t="str">
        <f t="array" ref="E32">INDEX(ИсхАлф,IF(MATCH(B32,ИсхАлф,0)+Ключ&gt;46,MATCH(B32,ИсхАлф,0)+Ключ-46,MATCH(B32,ИсхАлф,0)+Ключ))</f>
        <v>7</v>
      </c>
      <c r="F32" t="str">
        <f t="shared" si="1"/>
        <v>,ОМУМСЩ6ЦВХПЫЭ7В.СЫРЫЮ7</v>
      </c>
    </row>
    <row r="33" spans="1:6" x14ac:dyDescent="0.25">
      <c r="A33" s="7">
        <v>24</v>
      </c>
      <c r="B33" s="6" t="str">
        <f t="shared" si="0"/>
        <v>Е</v>
      </c>
      <c r="D33" s="7">
        <v>24</v>
      </c>
      <c r="E33" s="15" t="str">
        <f t="array" ref="E33">INDEX(ИсхАлф,IF(MATCH(B33,ИсхАлф,0)+Ключ&gt;46,MATCH(B33,ИсхАлф,0)+Ключ-46,MATCH(B33,ИсхАлф,0)+Ключ))</f>
        <v>С</v>
      </c>
      <c r="F33" t="str">
        <f t="shared" si="1"/>
        <v>,ОМУМСЩ6ЦВХПЫЭ7В.СЫРЫЮ7С</v>
      </c>
    </row>
    <row r="34" spans="1:6" x14ac:dyDescent="0.25">
      <c r="A34" s="7">
        <v>25</v>
      </c>
      <c r="B34" s="6" t="str">
        <f t="shared" si="0"/>
        <v>В</v>
      </c>
      <c r="D34" s="7">
        <v>25</v>
      </c>
      <c r="E34" s="15" t="str">
        <f t="array" ref="E34">INDEX(ИсхАлф,IF(MATCH(B34,ИсхАлф,0)+Ключ&gt;46,MATCH(B34,ИсхАлф,0)+Ключ-46,MATCH(B34,ИсхАлф,0)+Ключ))</f>
        <v>О</v>
      </c>
      <c r="F34" t="str">
        <f t="shared" si="1"/>
        <v>,ОМУМСЩ6ЦВХПЫЭ7В.СЫРЫЮ7СО</v>
      </c>
    </row>
    <row r="35" spans="1:6" x14ac:dyDescent="0.25">
      <c r="A35" s="7">
        <v>26</v>
      </c>
      <c r="B35" s="6" t="str">
        <f t="shared" si="0"/>
        <v>И</v>
      </c>
      <c r="D35" s="7">
        <v>26</v>
      </c>
      <c r="E35" s="15" t="str">
        <f t="array" ref="E35">INDEX(ИсхАлф,IF(MATCH(B35,ИсхАлф,0)+Ключ&gt;46,MATCH(B35,ИсхАлф,0)+Ключ-46,MATCH(B35,ИсхАлф,0)+Ключ))</f>
        <v>Х</v>
      </c>
      <c r="F35" t="str">
        <f t="shared" si="1"/>
        <v>,ОМУМСЩ6ЦВХПЫЭ7В.СЫРЫЮ7СОХ</v>
      </c>
    </row>
    <row r="36" spans="1:6" x14ac:dyDescent="0.25">
      <c r="A36" s="7">
        <v>27</v>
      </c>
      <c r="B36" s="6" t="str">
        <f t="shared" si="0"/>
        <v>Ч</v>
      </c>
      <c r="D36" s="7">
        <v>27</v>
      </c>
      <c r="E36" s="15" t="str">
        <f t="array" ref="E36">INDEX(ИсхАлф,IF(MATCH(B36,ИсхАлф,0)+Ключ&gt;46,MATCH(B36,ИсхАлф,0)+Ключ-46,MATCH(B36,ИсхАлф,0)+Ключ))</f>
        <v>2</v>
      </c>
      <c r="F36" t="str">
        <f t="shared" si="1"/>
        <v>,ОМУМСЩ6ЦВХПЫЭ7В.СЫРЫЮ7СОХ2</v>
      </c>
    </row>
    <row r="37" spans="1:6" x14ac:dyDescent="0.25">
      <c r="A37" s="7">
        <v>28</v>
      </c>
      <c r="B37" s="6" t="str">
        <f t="shared" si="0"/>
        <v>,</v>
      </c>
      <c r="D37" s="7">
        <v>28</v>
      </c>
      <c r="E37" s="15" t="str">
        <f t="array" ref="E37">INDEX(ИсхАлф,IF(MATCH(B37,ИсхАлф,0)+Ключ&gt;46,MATCH(B37,ИсхАлф,0)+Ключ-46,MATCH(B37,ИсхАлф,0)+Ключ))</f>
        <v>А</v>
      </c>
      <c r="F37" t="str">
        <f t="shared" si="1"/>
        <v>,ОМУМСЩ6ЦВХПЫЭ7В.СЫРЫЮ7СОХ2А</v>
      </c>
    </row>
    <row r="38" spans="1:6" x14ac:dyDescent="0.25">
      <c r="A38" s="7">
        <v>29</v>
      </c>
      <c r="B38" s="6" t="str">
        <f t="shared" si="0"/>
        <v xml:space="preserve"> </v>
      </c>
      <c r="D38" s="7">
        <v>29</v>
      </c>
      <c r="E38" s="15" t="str">
        <f t="array" ref="E38">INDEX(ИсхАлф,IF(MATCH(B38,ИсхАлф,0)+Ключ&gt;46,MATCH(B38,ИсхАлф,0)+Ключ-46,MATCH(B38,ИсхАлф,0)+Ключ))</f>
        <v>В</v>
      </c>
      <c r="F38" t="str">
        <f t="shared" si="1"/>
        <v>,ОМУМСЩ6ЦВХПЫЭ7В.СЫРЫЮ7СОХ2АВ</v>
      </c>
    </row>
    <row r="39" spans="1:6" x14ac:dyDescent="0.25">
      <c r="A39" s="7">
        <v>30</v>
      </c>
      <c r="B39" s="6" t="str">
        <f t="shared" si="0"/>
        <v>С</v>
      </c>
      <c r="D39" s="7">
        <v>30</v>
      </c>
      <c r="E39" s="15" t="str">
        <f t="array" ref="E39">INDEX(ИсхАлф,IF(MATCH(B39,ИсхАлф,0)+Ключ&gt;46,MATCH(B39,ИсхАлф,0)+Ключ-46,MATCH(B39,ИсхАлф,0)+Ключ))</f>
        <v>Ю</v>
      </c>
      <c r="F39" t="str">
        <f t="shared" si="1"/>
        <v>,ОМУМСЩ6ЦВХПЫЭ7В.СЫРЫЮ7СОХ2АВЮ</v>
      </c>
    </row>
    <row r="40" spans="1:6" x14ac:dyDescent="0.25">
      <c r="A40" s="7">
        <v>31</v>
      </c>
      <c r="B40" s="6" t="str">
        <f t="shared" si="0"/>
        <v>О</v>
      </c>
      <c r="D40" s="7">
        <v>31</v>
      </c>
      <c r="E40" s="15" t="str">
        <f t="array" ref="E40">INDEX(ИсхАлф,IF(MATCH(B40,ИсхАлф,0)+Ключ&gt;46,MATCH(B40,ИсхАлф,0)+Ключ-46,MATCH(B40,ИсхАлф,0)+Ключ))</f>
        <v>Ы</v>
      </c>
      <c r="F40" t="str">
        <f t="shared" si="1"/>
        <v>,ОМУМСЩ6ЦВХПЫЭ7В.СЫРЫЮ7СОХ2АВЮЫ</v>
      </c>
    </row>
    <row r="41" spans="1:6" x14ac:dyDescent="0.25">
      <c r="A41" s="7">
        <v>32</v>
      </c>
      <c r="B41" s="6" t="str">
        <f t="shared" si="0"/>
        <v>О</v>
      </c>
      <c r="D41" s="7">
        <v>32</v>
      </c>
      <c r="E41" s="15" t="str">
        <f t="array" ref="E41">INDEX(ИсхАлф,IF(MATCH(B41,ИсхАлф,0)+Ключ&gt;46,MATCH(B41,ИсхАлф,0)+Ключ-46,MATCH(B41,ИсхАлф,0)+Ключ))</f>
        <v>Ы</v>
      </c>
      <c r="F41" t="str">
        <f t="shared" si="1"/>
        <v>,ОМУМСЩ6ЦВХПЫЭ7В.СЫРЫЮ7СОХ2АВЮЫЫ</v>
      </c>
    </row>
    <row r="42" spans="1:6" x14ac:dyDescent="0.25">
      <c r="A42" s="7">
        <v>33</v>
      </c>
      <c r="B42" s="6" t="str">
        <f t="shared" ref="B42:B73" si="2">MID(A$2,A42,1)</f>
        <v>Б</v>
      </c>
      <c r="D42" s="7">
        <v>33</v>
      </c>
      <c r="E42" s="15" t="str">
        <f t="array" ref="E42">INDEX(ИсхАлф,IF(MATCH(B42,ИсхАлф,0)+Ключ&gt;46,MATCH(B42,ИсхАлф,0)+Ключ-46,MATCH(B42,ИсхАлф,0)+Ключ))</f>
        <v>Н</v>
      </c>
      <c r="F42" t="str">
        <f t="shared" si="1"/>
        <v>,ОМУМСЩ6ЦВХПЫЭ7В.СЫРЫЮ7СОХ2АВЮЫЫН</v>
      </c>
    </row>
    <row r="43" spans="1:6" x14ac:dyDescent="0.25">
      <c r="A43" s="7">
        <v>34</v>
      </c>
      <c r="B43" s="6" t="str">
        <f t="shared" si="2"/>
        <v>Щ</v>
      </c>
      <c r="D43" s="7">
        <v>34</v>
      </c>
      <c r="E43" s="15" t="str">
        <f t="array" ref="E43">INDEX(ИсхАлф,IF(MATCH(B43,ИсхАлф,0)+Ключ&gt;46,MATCH(B43,ИсхАлф,0)+Ключ-46,MATCH(B43,ИсхАлф,0)+Ключ))</f>
        <v>4</v>
      </c>
      <c r="F43" t="str">
        <f t="shared" si="1"/>
        <v>,ОМУМСЩ6ЦВХПЫЭ7В.СЫРЫЮ7СОХ2АВЮЫЫН4</v>
      </c>
    </row>
    <row r="44" spans="1:6" x14ac:dyDescent="0.25">
      <c r="A44" s="7">
        <v>35</v>
      </c>
      <c r="B44" s="6" t="str">
        <f t="shared" si="2"/>
        <v>А</v>
      </c>
      <c r="D44" s="7">
        <v>35</v>
      </c>
      <c r="E44" s="15" t="str">
        <f t="array" ref="E44">INDEX(ИсхАлф,IF(MATCH(B44,ИсхАлф,0)+Ключ&gt;46,MATCH(B44,ИсхАлф,0)+Ключ-46,MATCH(B44,ИсхАлф,0)+Ключ))</f>
        <v>М</v>
      </c>
      <c r="F44" t="str">
        <f t="shared" si="1"/>
        <v>,ОМУМСЩ6ЦВХПЫЭ7В.СЫРЫЮ7СОХ2АВЮЫЫН4М</v>
      </c>
    </row>
    <row r="45" spans="1:6" x14ac:dyDescent="0.25">
      <c r="A45" s="7">
        <v>36</v>
      </c>
      <c r="B45" s="6" t="str">
        <f t="shared" si="2"/>
        <v>Ю</v>
      </c>
      <c r="D45" s="7">
        <v>36</v>
      </c>
      <c r="E45" s="15" t="str">
        <f t="array" ref="E45">INDEX(ИсхАлф,IF(MATCH(B45,ИсхАлф,0)+Ключ&gt;46,MATCH(B45,ИсхАлф,0)+Ключ-46,MATCH(B45,ИсхАлф,0)+Ключ))</f>
        <v>9</v>
      </c>
      <c r="F45" t="str">
        <f t="shared" si="1"/>
        <v>,ОМУМСЩ6ЦВХПЫЭ7В.СЫРЫЮ7СОХ2АВЮЫЫН4М9</v>
      </c>
    </row>
    <row r="46" spans="1:6" x14ac:dyDescent="0.25">
      <c r="A46" s="7">
        <v>37</v>
      </c>
      <c r="B46" s="6" t="str">
        <f t="shared" si="2"/>
        <v xml:space="preserve"> </v>
      </c>
      <c r="D46" s="7">
        <v>37</v>
      </c>
      <c r="E46" s="15" t="str">
        <f t="array" ref="E46">INDEX(ИсхАлф,IF(MATCH(B46,ИсхАлф,0)+Ключ&gt;46,MATCH(B46,ИсхАлф,0)+Ключ-46,MATCH(B46,ИсхАлф,0)+Ключ))</f>
        <v>В</v>
      </c>
      <c r="F46" t="str">
        <f t="shared" si="1"/>
        <v>,ОМУМСЩ6ЦВХПЫЭ7В.СЫРЫЮ7СОХ2АВЮЫЫН4М9В</v>
      </c>
    </row>
    <row r="47" spans="1:6" x14ac:dyDescent="0.25">
      <c r="A47" s="7">
        <v>38</v>
      </c>
      <c r="B47" s="6" t="str">
        <f t="shared" si="2"/>
        <v>В</v>
      </c>
      <c r="D47" s="7">
        <v>38</v>
      </c>
      <c r="E47" s="15" t="str">
        <f t="array" ref="E47">INDEX(ИсхАлф,IF(MATCH(B47,ИсхАлф,0)+Ключ&gt;46,MATCH(B47,ИсхАлф,0)+Ключ-46,MATCH(B47,ИсхАлф,0)+Ключ))</f>
        <v>О</v>
      </c>
      <c r="F47" t="str">
        <f t="shared" si="1"/>
        <v>,ОМУМСЩ6ЦВХПЫЭ7В.СЫРЫЮ7СОХ2АВЮЫЫН4М9ВО</v>
      </c>
    </row>
    <row r="48" spans="1:6" x14ac:dyDescent="0.25">
      <c r="A48" s="7">
        <v>39</v>
      </c>
      <c r="B48" s="6" t="str">
        <f t="shared" si="2"/>
        <v>А</v>
      </c>
      <c r="D48" s="7">
        <v>39</v>
      </c>
      <c r="E48" s="15" t="str">
        <f t="array" ref="E48">INDEX(ИсхАлф,IF(MATCH(B48,ИсхАлф,0)+Ключ&gt;46,MATCH(B48,ИсхАлф,0)+Ключ-46,MATCH(B48,ИсхАлф,0)+Ключ))</f>
        <v>М</v>
      </c>
      <c r="F48" t="str">
        <f t="shared" si="1"/>
        <v>,ОМУМСЩ6ЦВХПЫЭ7В.СЫРЫЮ7СОХ2АВЮЫЫН4М9ВОМ</v>
      </c>
    </row>
    <row r="49" spans="1:6" x14ac:dyDescent="0.25">
      <c r="A49" s="7">
        <v>40</v>
      </c>
      <c r="B49" s="6" t="str">
        <f t="shared" si="2"/>
        <v>М</v>
      </c>
      <c r="D49" s="7">
        <v>40</v>
      </c>
      <c r="E49" s="15" t="str">
        <f t="array" ref="E49">INDEX(ИсхАлф,IF(MATCH(B49,ИсхАлф,0)+Ключ&gt;46,MATCH(B49,ИсхАлф,0)+Ключ-46,MATCH(B49,ИсхАлф,0)+Ключ))</f>
        <v>Щ</v>
      </c>
      <c r="F49" t="str">
        <f t="shared" si="1"/>
        <v>,ОМУМСЩ6ЦВХПЫЭ7В.СЫРЫЮ7СОХ2АВЮЫЫН4М9ВОМЩ</v>
      </c>
    </row>
    <row r="50" spans="1:6" x14ac:dyDescent="0.25">
      <c r="A50" s="7">
        <v>41</v>
      </c>
      <c r="B50" s="6" t="str">
        <f t="shared" si="2"/>
        <v>,</v>
      </c>
      <c r="D50" s="7">
        <v>41</v>
      </c>
      <c r="E50" s="15" t="str">
        <f t="array" ref="E50">INDEX(ИсхАлф,IF(MATCH(B50,ИсхАлф,0)+Ключ&gt;46,MATCH(B50,ИсхАлф,0)+Ключ-46,MATCH(B50,ИсхАлф,0)+Ключ))</f>
        <v>А</v>
      </c>
      <c r="F50" t="str">
        <f t="shared" si="1"/>
        <v>,ОМУМСЩ6ЦВХПЫЭ7В.СЫРЫЮ7СОХ2АВЮЫЫН4М9ВОМЩА</v>
      </c>
    </row>
    <row r="51" spans="1:6" x14ac:dyDescent="0.25">
      <c r="A51" s="7">
        <v>42</v>
      </c>
      <c r="B51" s="6" t="str">
        <f t="shared" si="2"/>
        <v xml:space="preserve"> </v>
      </c>
      <c r="D51" s="7">
        <v>42</v>
      </c>
      <c r="E51" s="15" t="str">
        <f t="array" ref="E51">INDEX(ИсхАлф,IF(MATCH(B51,ИсхАлф,0)+Ключ&gt;46,MATCH(B51,ИсхАлф,0)+Ключ-46,MATCH(B51,ИсхАлф,0)+Ключ))</f>
        <v>В</v>
      </c>
      <c r="F51" t="str">
        <f t="shared" si="1"/>
        <v>,ОМУМСЩ6ЦВХПЫЭ7В.СЫРЫЮ7СОХ2АВЮЫЫН4М9ВОМЩАВ</v>
      </c>
    </row>
    <row r="52" spans="1:6" x14ac:dyDescent="0.25">
      <c r="A52" s="7">
        <v>43</v>
      </c>
      <c r="B52" s="6" t="str">
        <f t="shared" si="2"/>
        <v>Ч</v>
      </c>
      <c r="D52" s="7">
        <v>43</v>
      </c>
      <c r="E52" s="15" t="str">
        <f t="array" ref="E52">INDEX(ИсхАлф,IF(MATCH(B52,ИсхАлф,0)+Ключ&gt;46,MATCH(B52,ИсхАлф,0)+Ключ-46,MATCH(B52,ИсхАлф,0)+Ключ))</f>
        <v>2</v>
      </c>
      <c r="F52" t="str">
        <f t="shared" si="1"/>
        <v>,ОМУМСЩ6ЦВХПЫЭ7В.СЫРЫЮ7СОХ2АВЮЫЫН4М9ВОМЩАВ2</v>
      </c>
    </row>
    <row r="53" spans="1:6" x14ac:dyDescent="0.25">
      <c r="A53" s="7">
        <v>44</v>
      </c>
      <c r="B53" s="6" t="str">
        <f t="shared" si="2"/>
        <v>Т</v>
      </c>
      <c r="D53" s="7">
        <v>44</v>
      </c>
      <c r="E53" s="15" t="str">
        <f t="array" ref="E53">INDEX(ИсхАлф,IF(MATCH(B53,ИсхАлф,0)+Ключ&gt;46,MATCH(B53,ИсхАлф,0)+Ключ-46,MATCH(B53,ИсхАлф,0)+Ключ))</f>
        <v>Я</v>
      </c>
      <c r="F53" t="str">
        <f t="shared" si="1"/>
        <v>,ОМУМСЩ6ЦВХПЫЭ7В.СЫРЫЮ7СОХ2АВЮЫЫН4М9ВОМЩАВ2Я</v>
      </c>
    </row>
    <row r="54" spans="1:6" x14ac:dyDescent="0.25">
      <c r="A54" s="7">
        <v>45</v>
      </c>
      <c r="B54" s="6" t="str">
        <f t="shared" si="2"/>
        <v>О</v>
      </c>
      <c r="D54" s="7">
        <v>45</v>
      </c>
      <c r="E54" s="15" t="str">
        <f t="array" ref="E54">INDEX(ИсхАлф,IF(MATCH(B54,ИсхАлф,0)+Ключ&gt;46,MATCH(B54,ИсхАлф,0)+Ключ-46,MATCH(B54,ИсхАлф,0)+Ключ))</f>
        <v>Ы</v>
      </c>
      <c r="F54" t="str">
        <f t="shared" si="1"/>
        <v>,ОМУМСЩ6ЦВХПЫЭ7В.СЫРЫЮ7СОХ2АВЮЫЫН4М9ВОМЩАВ2ЯЫ</v>
      </c>
    </row>
    <row r="55" spans="1:6" x14ac:dyDescent="0.25">
      <c r="A55" s="7">
        <v>46</v>
      </c>
      <c r="B55" s="6" t="str">
        <f t="shared" si="2"/>
        <v xml:space="preserve"> </v>
      </c>
      <c r="D55" s="7">
        <v>46</v>
      </c>
      <c r="E55" s="15" t="str">
        <f t="array" ref="E55">INDEX(ИсхАлф,IF(MATCH(B55,ИсхАлф,0)+Ключ&gt;46,MATCH(B55,ИсхАлф,0)+Ключ-46,MATCH(B55,ИсхАлф,0)+Ключ))</f>
        <v>В</v>
      </c>
      <c r="F55" t="str">
        <f t="shared" si="1"/>
        <v>,ОМУМСЩ6ЦВХПЫЭ7В.СЫРЫЮ7СОХ2АВЮЫЫН4М9ВОМЩАВ2ЯЫВ</v>
      </c>
    </row>
    <row r="56" spans="1:6" x14ac:dyDescent="0.25">
      <c r="A56" s="7">
        <v>47</v>
      </c>
      <c r="B56" s="6" t="str">
        <f t="shared" si="2"/>
        <v>Я</v>
      </c>
      <c r="D56" s="7">
        <v>47</v>
      </c>
      <c r="E56" s="15" t="str">
        <f t="array" ref="E56">INDEX(ИсхАлф,IF(MATCH(B56,ИсхАлф,0)+Ключ&gt;46,MATCH(B56,ИсхАлф,0)+Ключ-46,MATCH(B56,ИсхАлф,0)+Ключ))</f>
        <v>0</v>
      </c>
      <c r="F56" t="str">
        <f t="shared" si="1"/>
        <v>,ОМУМСЩ6ЦВХПЫЭ7В.СЫРЫЮ7СОХ2АВЮЫЫН4М9ВОМЩАВ2ЯЫВ0</v>
      </c>
    </row>
    <row r="57" spans="1:6" x14ac:dyDescent="0.25">
      <c r="A57" s="7">
        <v>48</v>
      </c>
      <c r="B57" s="6" t="str">
        <f t="shared" si="2"/>
        <v xml:space="preserve"> </v>
      </c>
      <c r="D57" s="7">
        <v>48</v>
      </c>
      <c r="E57" s="15" t="str">
        <f t="array" ref="E57">INDEX(ИсхАлф,IF(MATCH(B57,ИсхАлф,0)+Ключ&gt;46,MATCH(B57,ИсхАлф,0)+Ключ-46,MATCH(B57,ИсхАлф,0)+Ключ))</f>
        <v>В</v>
      </c>
      <c r="F57" t="str">
        <f t="shared" si="1"/>
        <v>,ОМУМСЩ6ЦВХПЫЭ7В.СЫРЫЮ7СОХ2АВЮЫЫН4М9ВОМЩАВ2ЯЫВ0В</v>
      </c>
    </row>
    <row r="58" spans="1:6" x14ac:dyDescent="0.25">
      <c r="A58" s="7">
        <v>49</v>
      </c>
      <c r="B58" s="6" t="str">
        <f t="shared" si="2"/>
        <v>В</v>
      </c>
      <c r="D58" s="7">
        <v>49</v>
      </c>
      <c r="E58" s="15" t="str">
        <f t="array" ref="E58">INDEX(ИсхАлф,IF(MATCH(B58,ИсхАлф,0)+Ключ&gt;46,MATCH(B58,ИсхАлф,0)+Ключ-46,MATCH(B58,ИсхАлф,0)+Ключ))</f>
        <v>О</v>
      </c>
      <c r="F58" t="str">
        <f t="shared" si="1"/>
        <v>,ОМУМСЩ6ЦВХПЫЭ7В.СЫРЫЮ7СОХ2АВЮЫЫН4М9ВОМЩАВ2ЯЫВ0ВО</v>
      </c>
    </row>
    <row r="59" spans="1:6" x14ac:dyDescent="0.25">
      <c r="A59" s="7">
        <v>50</v>
      </c>
      <c r="B59" s="6" t="str">
        <f t="shared" si="2"/>
        <v>Ы</v>
      </c>
      <c r="D59" s="7">
        <v>50</v>
      </c>
      <c r="E59" s="15" t="str">
        <f t="array" ref="E59">INDEX(ИсхАлф,IF(MATCH(B59,ИсхАлф,0)+Ключ&gt;46,MATCH(B59,ИсхАлф,0)+Ключ-46,MATCH(B59,ИсхАлф,0)+Ключ))</f>
        <v>6</v>
      </c>
      <c r="F59" t="str">
        <f t="shared" si="1"/>
        <v>,ОМУМСЩ6ЦВХПЫЭ7В.СЫРЫЮ7СОХ2АВЮЫЫН4М9ВОМЩАВ2ЯЫВ0ВО6</v>
      </c>
    </row>
    <row r="60" spans="1:6" x14ac:dyDescent="0.25">
      <c r="A60" s="7">
        <v>51</v>
      </c>
      <c r="B60" s="6" t="str">
        <f t="shared" si="2"/>
        <v>П</v>
      </c>
      <c r="D60" s="7">
        <v>51</v>
      </c>
      <c r="E60" s="15" t="str">
        <f t="array" ref="E60">INDEX(ИсхАлф,IF(MATCH(B60,ИсхАлф,0)+Ключ&gt;46,MATCH(B60,ИсхАлф,0)+Ключ-46,MATCH(B60,ИсхАлф,0)+Ключ))</f>
        <v>Ь</v>
      </c>
      <c r="F60" t="str">
        <f t="shared" si="1"/>
        <v>,ОМУМСЩ6ЦВХПЫЭ7В.СЫРЫЮ7СОХ2АВЮЫЫН4М9ВОМЩАВ2ЯЫВ0ВО6Ь</v>
      </c>
    </row>
    <row r="61" spans="1:6" x14ac:dyDescent="0.25">
      <c r="A61" s="7">
        <v>52</v>
      </c>
      <c r="B61" s="6" t="str">
        <f t="shared" si="2"/>
        <v>О</v>
      </c>
      <c r="D61" s="7">
        <v>52</v>
      </c>
      <c r="E61" s="15" t="str">
        <f t="array" ref="E61">INDEX(ИсхАлф,IF(MATCH(B61,ИсхАлф,0)+Ключ&gt;46,MATCH(B61,ИсхАлф,0)+Ключ-46,MATCH(B61,ИсхАлф,0)+Ключ))</f>
        <v>Ы</v>
      </c>
      <c r="F61" t="str">
        <f t="shared" si="1"/>
        <v>,ОМУМСЩ6ЦВХПЫЭ7В.СЫРЫЮ7СОХ2АВЮЫЫН4М9ВОМЩАВ2ЯЫВ0ВО6ЬЫ</v>
      </c>
    </row>
    <row r="62" spans="1:6" x14ac:dyDescent="0.25">
      <c r="A62" s="7">
        <v>53</v>
      </c>
      <c r="B62" s="6" t="str">
        <f t="shared" si="2"/>
        <v>Л</v>
      </c>
      <c r="D62" s="7">
        <v>53</v>
      </c>
      <c r="E62" s="15" t="str">
        <f t="array" ref="E62">INDEX(ИсхАлф,IF(MATCH(B62,ИсхАлф,0)+Ключ&gt;46,MATCH(B62,ИсхАлф,0)+Ключ-46,MATCH(B62,ИсхАлф,0)+Ключ))</f>
        <v>Ш</v>
      </c>
      <c r="F62" t="str">
        <f t="shared" si="1"/>
        <v>,ОМУМСЩ6ЦВХПЫЭ7В.СЫРЫЮ7СОХ2АВЮЫЫН4М9ВОМЩАВ2ЯЫВ0ВО6ЬЫШ</v>
      </c>
    </row>
    <row r="63" spans="1:6" x14ac:dyDescent="0.25">
      <c r="A63" s="7">
        <v>54</v>
      </c>
      <c r="B63" s="6" t="str">
        <f t="shared" si="2"/>
        <v>Н</v>
      </c>
      <c r="D63" s="7">
        <v>54</v>
      </c>
      <c r="E63" s="15" t="str">
        <f t="array" ref="E63">INDEX(ИсхАлф,IF(MATCH(B63,ИсхАлф,0)+Ключ&gt;46,MATCH(B63,ИсхАлф,0)+Ключ-46,MATCH(B63,ИсхАлф,0)+Ключ))</f>
        <v>Ъ</v>
      </c>
      <c r="F63" t="str">
        <f t="shared" si="1"/>
        <v>,ОМУМСЩ6ЦВХПЫЭ7В.СЫРЫЮ7СОХ2АВЮЫЫН4М9ВОМЩАВ2ЯЫВ0ВО6ЬЫШЪ</v>
      </c>
    </row>
    <row r="64" spans="1:6" x14ac:dyDescent="0.25">
      <c r="A64" s="7">
        <v>55</v>
      </c>
      <c r="B64" s="6" t="str">
        <f t="shared" si="2"/>
        <v>И</v>
      </c>
      <c r="D64" s="7">
        <v>55</v>
      </c>
      <c r="E64" s="15" t="str">
        <f t="array" ref="E64">INDEX(ИсхАлф,IF(MATCH(B64,ИсхАлф,0)+Ключ&gt;46,MATCH(B64,ИсхАлф,0)+Ключ-46,MATCH(B64,ИсхАлф,0)+Ключ))</f>
        <v>Х</v>
      </c>
      <c r="F64" t="str">
        <f t="shared" si="1"/>
        <v>,ОМУМСЩ6ЦВХПЫЭ7В.СЫРЫЮ7СОХ2АВЮЫЫН4М9ВОМЩАВ2ЯЫВ0ВО6ЬЫШЪХ</v>
      </c>
    </row>
    <row r="65" spans="1:6" x14ac:dyDescent="0.25">
      <c r="A65" s="7">
        <v>56</v>
      </c>
      <c r="B65" s="6" t="str">
        <f t="shared" si="2"/>
        <v>Л</v>
      </c>
      <c r="D65" s="7">
        <v>56</v>
      </c>
      <c r="E65" s="15" t="str">
        <f t="array" ref="E65">INDEX(ИсхАлф,IF(MATCH(B65,ИсхАлф,0)+Ключ&gt;46,MATCH(B65,ИсхАлф,0)+Ключ-46,MATCH(B65,ИсхАлф,0)+Ключ))</f>
        <v>Ш</v>
      </c>
      <c r="F65" t="str">
        <f t="shared" si="1"/>
        <v>,ОМУМСЩ6ЦВХПЫЭ7В.СЫРЫЮ7СОХ2АВЮЫЫН4М9ВОМЩАВ2ЯЫВ0ВО6ЬЫШЪХШ</v>
      </c>
    </row>
    <row r="66" spans="1:6" x14ac:dyDescent="0.25">
      <c r="A66" s="7">
        <v>57</v>
      </c>
      <c r="B66" s="6" t="str">
        <f t="shared" si="2"/>
        <v xml:space="preserve"> </v>
      </c>
      <c r="D66" s="7">
        <v>57</v>
      </c>
      <c r="E66" s="15" t="str">
        <f t="array" ref="E66">INDEX(ИсхАлф,IF(MATCH(B66,ИсхАлф,0)+Ключ&gt;46,MATCH(B66,ИсхАлф,0)+Ключ-46,MATCH(B66,ИсхАлф,0)+Ключ))</f>
        <v>В</v>
      </c>
      <c r="F66" t="str">
        <f t="shared" si="1"/>
        <v>,ОМУМСЩ6ЦВХПЫЭ7В.СЫРЫЮ7СОХ2АВЮЫЫН4М9ВОМЩАВ2ЯЫВ0ВО6ЬЫШЪХШВ</v>
      </c>
    </row>
    <row r="67" spans="1:6" x14ac:dyDescent="0.25">
      <c r="A67" s="7">
        <v>58</v>
      </c>
      <c r="B67" s="6" t="str">
        <f t="shared" si="2"/>
        <v>П</v>
      </c>
      <c r="D67" s="7">
        <v>58</v>
      </c>
      <c r="E67" s="15" t="str">
        <f t="array" ref="E67">INDEX(ИсхАлф,IF(MATCH(B67,ИсхАлф,0)+Ключ&gt;46,MATCH(B67,ИсхАлф,0)+Ключ-46,MATCH(B67,ИсхАлф,0)+Ключ))</f>
        <v>Ь</v>
      </c>
      <c r="F67" t="str">
        <f t="shared" si="1"/>
        <v>,ОМУМСЩ6ЦВХПЫЭ7В.СЫРЫЮ7СОХ2АВЮЫЫН4М9ВОМЩАВ2ЯЫВ0ВО6ЬЫШЪХШВЬ</v>
      </c>
    </row>
    <row r="68" spans="1:6" x14ac:dyDescent="0.25">
      <c r="A68" s="7">
        <v>59</v>
      </c>
      <c r="B68" s="6" t="str">
        <f t="shared" si="2"/>
        <v>Р</v>
      </c>
      <c r="D68" s="7">
        <v>59</v>
      </c>
      <c r="E68" s="15" t="str">
        <f t="array" ref="E68">INDEX(ИсхАлф,IF(MATCH(B68,ИсхАлф,0)+Ключ&gt;46,MATCH(B68,ИсхАлф,0)+Ключ-46,MATCH(B68,ИсхАлф,0)+Ключ))</f>
        <v>Э</v>
      </c>
      <c r="F68" t="str">
        <f t="shared" si="1"/>
        <v>,ОМУМСЩ6ЦВХПЫЭ7В.СЫРЫЮ7СОХ2АВЮЫЫН4М9ВОМЩАВ2ЯЫВ0ВО6ЬЫШЪХШВЬЭ</v>
      </c>
    </row>
    <row r="69" spans="1:6" x14ac:dyDescent="0.25">
      <c r="A69" s="7">
        <v>60</v>
      </c>
      <c r="B69" s="6" t="str">
        <f t="shared" si="2"/>
        <v>А</v>
      </c>
      <c r="D69" s="7">
        <v>60</v>
      </c>
      <c r="E69" s="15" t="str">
        <f t="array" ref="E69">INDEX(ИсхАлф,IF(MATCH(B69,ИсхАлф,0)+Ключ&gt;46,MATCH(B69,ИсхАлф,0)+Ключ-46,MATCH(B69,ИсхАлф,0)+Ключ))</f>
        <v>М</v>
      </c>
      <c r="F69" t="str">
        <f t="shared" si="1"/>
        <v>,ОМУМСЩ6ЦВХПЫЭ7В.СЫРЫЮ7СОХ2АВЮЫЫН4М9ВОМЩАВ2ЯЫВ0ВО6ЬЫШЪХШВЬЭМ</v>
      </c>
    </row>
    <row r="70" spans="1:6" x14ac:dyDescent="0.25">
      <c r="A70" s="7">
        <v>61</v>
      </c>
      <c r="B70" s="6" t="str">
        <f t="shared" si="2"/>
        <v>К</v>
      </c>
      <c r="D70" s="7">
        <v>61</v>
      </c>
      <c r="E70" s="15" t="str">
        <f t="array" ref="E70">INDEX(ИсхАлф,IF(MATCH(B70,ИсхАлф,0)+Ключ&gt;46,MATCH(B70,ИсхАлф,0)+Ключ-46,MATCH(B70,ИсхАлф,0)+Ключ))</f>
        <v>Ч</v>
      </c>
      <c r="F70" t="str">
        <f t="shared" si="1"/>
        <v>,ОМУМСЩ6ЦВХПЫЭ7В.СЫРЫЮ7СОХ2АВЮЫЫН4М9ВОМЩАВ2ЯЫВ0ВО6ЬЫШЪХШВЬЭМЧ</v>
      </c>
    </row>
    <row r="71" spans="1:6" x14ac:dyDescent="0.25">
      <c r="A71" s="7">
        <v>62</v>
      </c>
      <c r="B71" s="6" t="str">
        <f t="shared" si="2"/>
        <v>Т</v>
      </c>
      <c r="D71" s="7">
        <v>62</v>
      </c>
      <c r="E71" s="15" t="str">
        <f t="array" ref="E71">INDEX(ИсхАлф,IF(MATCH(B71,ИсхАлф,0)+Ключ&gt;46,MATCH(B71,ИсхАлф,0)+Ключ-46,MATCH(B71,ИсхАлф,0)+Ключ))</f>
        <v>Я</v>
      </c>
      <c r="F71" t="str">
        <f t="shared" si="1"/>
        <v>,ОМУМСЩ6ЦВХПЫЭ7В.СЫРЫЮ7СОХ2АВЮЫЫН4М9ВОМЩАВ2ЯЫВ0ВО6ЬЫШЪХШВЬЭМЧЯ</v>
      </c>
    </row>
    <row r="72" spans="1:6" x14ac:dyDescent="0.25">
      <c r="A72" s="7">
        <v>63</v>
      </c>
      <c r="B72" s="6" t="str">
        <f t="shared" si="2"/>
        <v>И</v>
      </c>
      <c r="D72" s="7">
        <v>63</v>
      </c>
      <c r="E72" s="15" t="str">
        <f t="array" ref="E72">INDEX(ИсхАлф,IF(MATCH(B72,ИсхАлф,0)+Ключ&gt;46,MATCH(B72,ИсхАлф,0)+Ключ-46,MATCH(B72,ИсхАлф,0)+Ключ))</f>
        <v>Х</v>
      </c>
      <c r="F72" t="str">
        <f t="shared" si="1"/>
        <v>,ОМУМСЩ6ЦВХПЫЭ7В.СЫРЫЮ7СОХ2АВЮЫЫН4М9ВОМЩАВ2ЯЫВ0ВО6ЬЫШЪХШВЬЭМЧЯХ</v>
      </c>
    </row>
    <row r="73" spans="1:6" x14ac:dyDescent="0.25">
      <c r="A73" s="7">
        <v>64</v>
      </c>
      <c r="B73" s="6" t="str">
        <f t="shared" si="2"/>
        <v>Ч</v>
      </c>
      <c r="D73" s="7">
        <v>64</v>
      </c>
      <c r="E73" s="15" t="str">
        <f t="array" ref="E73">INDEX(ИсхАлф,IF(MATCH(B73,ИсхАлф,0)+Ключ&gt;46,MATCH(B73,ИсхАлф,0)+Ключ-46,MATCH(B73,ИсхАлф,0)+Ключ))</f>
        <v>2</v>
      </c>
      <c r="F73" t="str">
        <f t="shared" si="1"/>
        <v>,ОМУМСЩ6ЦВХПЫЭ7В.СЫРЫЮ7СОХ2АВЮЫЫН4М9ВОМЩАВ2ЯЫВ0ВО6ЬЫШЪХШВЬЭМЧЯХ2</v>
      </c>
    </row>
    <row r="74" spans="1:6" x14ac:dyDescent="0.25">
      <c r="A74" s="7">
        <v>65</v>
      </c>
      <c r="B74" s="6" t="str">
        <f t="shared" ref="B74:B105" si="3">MID(A$2,A74,1)</f>
        <v>Е</v>
      </c>
      <c r="D74" s="7">
        <v>65</v>
      </c>
      <c r="E74" s="15" t="str">
        <f t="array" ref="E74">INDEX(ИсхАлф,IF(MATCH(B74,ИсхАлф,0)+Ключ&gt;46,MATCH(B74,ИсхАлф,0)+Ключ-46,MATCH(B74,ИсхАлф,0)+Ключ))</f>
        <v>С</v>
      </c>
      <c r="F74" t="str">
        <f t="shared" si="1"/>
        <v>,ОМУМСЩ6ЦВХПЫЭ7В.СЫРЫЮ7СОХ2АВЮЫЫН4М9ВОМЩАВ2ЯЫВ0ВО6ЬЫШЪХШВЬЭМЧЯХ2С</v>
      </c>
    </row>
    <row r="75" spans="1:6" x14ac:dyDescent="0.25">
      <c r="A75" s="7">
        <v>66</v>
      </c>
      <c r="B75" s="6" t="str">
        <f t="shared" si="3"/>
        <v>С</v>
      </c>
      <c r="D75" s="7">
        <v>66</v>
      </c>
      <c r="E75" s="15" t="str">
        <f t="array" ref="E75">INDEX(ИсхАлф,IF(MATCH(B75,ИсхАлф,0)+Ключ&gt;46,MATCH(B75,ИсхАлф,0)+Ключ-46,MATCH(B75,ИсхАлф,0)+Ключ))</f>
        <v>Ю</v>
      </c>
      <c r="F75" t="str">
        <f t="shared" si="1"/>
        <v>,ОМУМСЩ6ЦВХПЫЭ7В.СЫРЫЮ7СОХ2АВЮЫЫН4М9ВОМЩАВ2ЯЫВ0ВО6ЬЫШЪХШВЬЭМЧЯХ2СЮ</v>
      </c>
    </row>
    <row r="76" spans="1:6" x14ac:dyDescent="0.25">
      <c r="A76" s="7">
        <v>67</v>
      </c>
      <c r="B76" s="6" t="str">
        <f t="shared" si="3"/>
        <v>К</v>
      </c>
      <c r="D76" s="7">
        <v>67</v>
      </c>
      <c r="E76" s="15" t="str">
        <f t="array" ref="E76">INDEX(ИсхАлф,IF(MATCH(B76,ИсхАлф,0)+Ключ&gt;46,MATCH(B76,ИсхАлф,0)+Ключ-46,MATCH(B76,ИсхАлф,0)+Ключ))</f>
        <v>Ч</v>
      </c>
      <c r="F76" t="str">
        <f t="shared" si="1"/>
        <v>,ОМУМСЩ6ЦВХПЫЭ7В.СЫРЫЮ7СОХ2АВЮЫЫН4М9ВОМЩАВ2ЯЫВ0ВО6ЬЫШЪХШВЬЭМЧЯХ2СЮЧ</v>
      </c>
    </row>
    <row r="77" spans="1:6" x14ac:dyDescent="0.25">
      <c r="A77" s="7">
        <v>68</v>
      </c>
      <c r="B77" s="6" t="str">
        <f t="shared" si="3"/>
        <v>О</v>
      </c>
      <c r="D77" s="7">
        <v>68</v>
      </c>
      <c r="E77" s="15" t="str">
        <f t="array" ref="E77">INDEX(ИсхАлф,IF(MATCH(B77,ИсхАлф,0)+Ключ&gt;46,MATCH(B77,ИсхАлф,0)+Ключ-46,MATCH(B77,ИсхАлф,0)+Ключ))</f>
        <v>Ы</v>
      </c>
      <c r="F77" t="str">
        <f t="shared" ref="F77:F136" si="4">F76&amp;E77</f>
        <v>,ОМУМСЩ6ЦВХПЫЭ7В.СЫРЫЮ7СОХ2АВЮЫЫН4М9ВОМЩАВ2ЯЫВ0ВО6ЬЫШЪХШВЬЭМЧЯХ2СЮЧЫ</v>
      </c>
    </row>
    <row r="78" spans="1:6" x14ac:dyDescent="0.25">
      <c r="A78" s="7">
        <v>69</v>
      </c>
      <c r="B78" s="6" t="str">
        <f t="shared" si="3"/>
        <v>Е</v>
      </c>
      <c r="D78" s="7">
        <v>69</v>
      </c>
      <c r="E78" s="15" t="str">
        <f t="array" ref="E78">INDEX(ИсхАлф,IF(MATCH(B78,ИсхАлф,0)+Ключ&gt;46,MATCH(B78,ИсхАлф,0)+Ключ-46,MATCH(B78,ИсхАлф,0)+Ключ))</f>
        <v>С</v>
      </c>
      <c r="F78" t="str">
        <f t="shared" si="4"/>
        <v>,ОМУМСЩ6ЦВХПЫЭ7В.СЫРЫЮ7СОХ2АВЮЫЫН4М9ВОМЩАВ2ЯЫВ0ВО6ЬЫШЪХШВЬЭМЧЯХ2СЮЧЫС</v>
      </c>
    </row>
    <row r="79" spans="1:6" x14ac:dyDescent="0.25">
      <c r="A79" s="7">
        <v>70</v>
      </c>
      <c r="B79" s="6" t="str">
        <f t="shared" si="3"/>
        <v xml:space="preserve"> </v>
      </c>
      <c r="D79" s="7">
        <v>70</v>
      </c>
      <c r="E79" s="15" t="str">
        <f t="array" ref="E79">INDEX(ИсхАлф,IF(MATCH(B79,ИсхАлф,0)+Ключ&gt;46,MATCH(B79,ИсхАлф,0)+Ключ-46,MATCH(B79,ИсхАлф,0)+Ключ))</f>
        <v>В</v>
      </c>
      <c r="F79" t="str">
        <f t="shared" si="4"/>
        <v>,ОМУМСЩ6ЦВХПЫЭ7В.СЫРЫЮ7СОХ2АВЮЫЫН4М9ВОМЩАВ2ЯЫВ0ВО6ЬЫШЪХШВЬЭМЧЯХ2СЮЧЫСВ</v>
      </c>
    </row>
    <row r="80" spans="1:6" x14ac:dyDescent="0.25">
      <c r="A80" s="7">
        <v>71</v>
      </c>
      <c r="B80" s="6" t="str">
        <f t="shared" si="3"/>
        <v>З</v>
      </c>
      <c r="D80" s="7">
        <v>71</v>
      </c>
      <c r="E80" s="15" t="str">
        <f t="array" ref="E80">INDEX(ИсхАлф,IF(MATCH(B80,ИсхАлф,0)+Ключ&gt;46,MATCH(B80,ИсхАлф,0)+Ключ-46,MATCH(B80,ИсхАлф,0)+Ключ))</f>
        <v>Ф</v>
      </c>
      <c r="F80" t="str">
        <f t="shared" si="4"/>
        <v>,ОМУМСЩ6ЦВХПЫЭ7В.СЫРЫЮ7СОХ2АВЮЫЫН4М9ВОМЩАВ2ЯЫВ0ВО6ЬЫШЪХШВЬЭМЧЯХ2СЮЧЫСВФ</v>
      </c>
    </row>
    <row r="81" spans="1:6" x14ac:dyDescent="0.25">
      <c r="A81" s="7">
        <v>72</v>
      </c>
      <c r="B81" s="6" t="str">
        <f t="shared" si="3"/>
        <v>А</v>
      </c>
      <c r="D81" s="7">
        <v>72</v>
      </c>
      <c r="E81" s="15" t="str">
        <f t="array" ref="E81">INDEX(ИсхАлф,IF(MATCH(B81,ИсхАлф,0)+Ключ&gt;46,MATCH(B81,ИсхАлф,0)+Ключ-46,MATCH(B81,ИсхАлф,0)+Ключ))</f>
        <v>М</v>
      </c>
      <c r="F81" t="str">
        <f t="shared" si="4"/>
        <v>,ОМУМСЩ6ЦВХПЫЭ7В.СЫРЫЮ7СОХ2АВЮЫЫН4М9ВОМЩАВ2ЯЫВ0ВО6ЬЫШЪХШВЬЭМЧЯХ2СЮЧЫСВФМ</v>
      </c>
    </row>
    <row r="82" spans="1:6" x14ac:dyDescent="0.25">
      <c r="A82" s="7">
        <v>73</v>
      </c>
      <c r="B82" s="6" t="str">
        <f t="shared" si="3"/>
        <v>Д</v>
      </c>
      <c r="D82" s="7">
        <v>73</v>
      </c>
      <c r="E82" s="15" t="str">
        <f t="array" ref="E82">INDEX(ИсхАлф,IF(MATCH(B82,ИсхАлф,0)+Ключ&gt;46,MATCH(B82,ИсхАлф,0)+Ключ-46,MATCH(B82,ИсхАлф,0)+Ключ))</f>
        <v>Р</v>
      </c>
      <c r="F82" t="str">
        <f t="shared" si="4"/>
        <v>,ОМУМСЩ6ЦВХПЫЭ7В.СЫРЫЮ7СОХ2АВЮЫЫН4М9ВОМЩАВ2ЯЫВ0ВО6ЬЫШЪХШВЬЭМЧЯХ2СЮЧЫСВФМР</v>
      </c>
    </row>
    <row r="83" spans="1:6" x14ac:dyDescent="0.25">
      <c r="A83" s="7">
        <v>74</v>
      </c>
      <c r="B83" s="6" t="str">
        <f t="shared" si="3"/>
        <v>А</v>
      </c>
      <c r="D83" s="7">
        <v>74</v>
      </c>
      <c r="E83" s="15" t="str">
        <f t="array" ref="E83">INDEX(ИсхАлф,IF(MATCH(B83,ИсхАлф,0)+Ключ&gt;46,MATCH(B83,ИсхАлф,0)+Ключ-46,MATCH(B83,ИсхАлф,0)+Ключ))</f>
        <v>М</v>
      </c>
      <c r="F83" t="str">
        <f t="shared" si="4"/>
        <v>,ОМУМСЩ6ЦВХПЫЭ7В.СЫРЫЮ7СОХ2АВЮЫЫН4М9ВОМЩАВ2ЯЫВ0ВО6ЬЫШЪХШВЬЭМЧЯХ2СЮЧЫСВФМРМ</v>
      </c>
    </row>
    <row r="84" spans="1:6" x14ac:dyDescent="0.25">
      <c r="A84" s="7">
        <v>75</v>
      </c>
      <c r="B84" s="6" t="str">
        <f t="shared" si="3"/>
        <v>Н</v>
      </c>
      <c r="D84" s="7">
        <v>75</v>
      </c>
      <c r="E84" s="15" t="str">
        <f t="array" ref="E84">INDEX(ИсхАлф,IF(MATCH(B84,ИсхАлф,0)+Ключ&gt;46,MATCH(B84,ИсхАлф,0)+Ключ-46,MATCH(B84,ИсхАлф,0)+Ключ))</f>
        <v>Ъ</v>
      </c>
      <c r="F84" t="str">
        <f t="shared" si="4"/>
        <v>,ОМУМСЩ6ЦВХПЫЭ7В.СЫРЫЮ7СОХ2АВЮЫЫН4М9ВОМЩАВ2ЯЫВ0ВО6ЬЫШЪХШВЬЭМЧЯХ2СЮЧЫСВФМРМЪ</v>
      </c>
    </row>
    <row r="85" spans="1:6" x14ac:dyDescent="0.25">
      <c r="A85" s="7">
        <v>76</v>
      </c>
      <c r="B85" s="6" t="str">
        <f t="shared" si="3"/>
        <v>И</v>
      </c>
      <c r="D85" s="7">
        <v>76</v>
      </c>
      <c r="E85" s="15" t="str">
        <f t="array" ref="E85">INDEX(ИсхАлф,IF(MATCH(B85,ИсхАлф,0)+Ключ&gt;46,MATCH(B85,ИсхАлф,0)+Ключ-46,MATCH(B85,ИсхАлф,0)+Ключ))</f>
        <v>Х</v>
      </c>
      <c r="F85" t="str">
        <f t="shared" si="4"/>
        <v>,ОМУМСЩ6ЦВХПЫЭ7В.СЫРЫЮ7СОХ2АВЮЫЫН4М9ВОМЩАВ2ЯЫВ0ВО6ЬЫШЪХШВЬЭМЧЯХ2СЮЧЫСВФМРМЪХ</v>
      </c>
    </row>
    <row r="86" spans="1:6" x14ac:dyDescent="0.25">
      <c r="A86" s="7">
        <v>77</v>
      </c>
      <c r="B86" s="6" t="str">
        <f t="shared" si="3"/>
        <v>Е</v>
      </c>
      <c r="D86" s="7">
        <v>77</v>
      </c>
      <c r="E86" s="15" t="str">
        <f t="array" ref="E86">INDEX(ИсхАлф,IF(MATCH(B86,ИсхАлф,0)+Ключ&gt;46,MATCH(B86,ИсхАлф,0)+Ключ-46,MATCH(B86,ИсхАлф,0)+Ключ))</f>
        <v>С</v>
      </c>
      <c r="F86" t="str">
        <f t="shared" si="4"/>
        <v>,ОМУМСЩ6ЦВХПЫЭ7В.СЫРЫЮ7СОХ2АВЮЫЫН4М9ВОМЩАВ2ЯЫВ0ВО6ЬЫШЪХШВЬЭМЧЯХ2СЮЧЫСВФМРМЪХС</v>
      </c>
    </row>
    <row r="87" spans="1:6" x14ac:dyDescent="0.25">
      <c r="A87" s="7">
        <v>78</v>
      </c>
      <c r="B87" s="6" t="str">
        <f t="shared" si="3"/>
        <v xml:space="preserve"> </v>
      </c>
      <c r="D87" s="7">
        <v>78</v>
      </c>
      <c r="E87" s="15" t="str">
        <f t="array" ref="E87">INDEX(ИсхАлф,IF(MATCH(B87,ИсхАлф,0)+Ключ&gt;46,MATCH(B87,ИсхАлф,0)+Ключ-46,MATCH(B87,ИсхАлф,0)+Ключ))</f>
        <v>В</v>
      </c>
      <c r="F87" t="str">
        <f t="shared" si="4"/>
        <v>,ОМУМСЩ6ЦВХПЫЭ7В.СЫРЫЮ7СОХ2АВЮЫЫН4М9ВОМЩАВ2ЯЫВ0ВО6ЬЫШЪХШВЬЭМЧЯХ2СЮЧЫСВФМРМЪХСВ</v>
      </c>
    </row>
    <row r="88" spans="1:6" x14ac:dyDescent="0.25">
      <c r="A88" s="7">
        <v>79</v>
      </c>
      <c r="B88" s="6" t="str">
        <f t="shared" si="3"/>
        <v>Н</v>
      </c>
      <c r="D88" s="7">
        <v>79</v>
      </c>
      <c r="E88" s="15" t="str">
        <f t="array" ref="E88">INDEX(ИсхАлф,IF(MATCH(B88,ИсхАлф,0)+Ключ&gt;46,MATCH(B88,ИсхАлф,0)+Ключ-46,MATCH(B88,ИсхАлф,0)+Ключ))</f>
        <v>Ъ</v>
      </c>
      <c r="F88" t="str">
        <f t="shared" si="4"/>
        <v>,ОМУМСЩ6ЦВХПЫЭ7В.СЫРЫЮ7СОХ2АВЮЫЫН4М9ВОМЩАВ2ЯЫВ0ВО6ЬЫШЪХШВЬЭМЧЯХ2СЮЧЫСВФМРМЪХСВЪ</v>
      </c>
    </row>
    <row r="89" spans="1:6" x14ac:dyDescent="0.25">
      <c r="A89" s="7">
        <v>80</v>
      </c>
      <c r="B89" s="6" t="str">
        <f t="shared" si="3"/>
        <v>О</v>
      </c>
      <c r="D89" s="7">
        <v>80</v>
      </c>
      <c r="E89" s="15" t="str">
        <f t="array" ref="E89">INDEX(ИсхАлф,IF(MATCH(B89,ИсхАлф,0)+Ключ&gt;46,MATCH(B89,ИсхАлф,0)+Ключ-46,MATCH(B89,ИсхАлф,0)+Ключ))</f>
        <v>Ы</v>
      </c>
      <c r="F89" t="str">
        <f t="shared" si="4"/>
        <v>,ОМУМСЩ6ЦВХПЫЭ7В.СЫРЫЮ7СОХ2АВЮЫЫН4М9ВОМЩАВ2ЯЫВ0ВО6ЬЫШЪХШВЬЭМЧЯХ2СЮЧЫСВФМРМЪХСВЪЫ</v>
      </c>
    </row>
    <row r="90" spans="1:6" x14ac:dyDescent="0.25">
      <c r="A90" s="7">
        <v>81</v>
      </c>
      <c r="B90" s="6" t="str">
        <f t="shared" si="3"/>
        <v>М</v>
      </c>
      <c r="D90" s="7">
        <v>81</v>
      </c>
      <c r="E90" s="15" t="str">
        <f t="array" ref="E90">INDEX(ИсхАлф,IF(MATCH(B90,ИсхАлф,0)+Ключ&gt;46,MATCH(B90,ИсхАлф,0)+Ключ-46,MATCH(B90,ИсхАлф,0)+Ключ))</f>
        <v>Щ</v>
      </c>
      <c r="F90" t="str">
        <f t="shared" si="4"/>
        <v>,ОМУМСЩ6ЦВХПЫЭ7В.СЫРЫЮ7СОХ2АВЮЫЫН4М9ВОМЩАВ2ЯЫВ0ВО6ЬЫШЪХШВЬЭМЧЯХ2СЮЧЫСВФМРМЪХСВЪЫЩ</v>
      </c>
    </row>
    <row r="91" spans="1:6" x14ac:dyDescent="0.25">
      <c r="A91" s="7">
        <v>82</v>
      </c>
      <c r="B91" s="6" t="str">
        <f t="shared" si="3"/>
        <v>Е</v>
      </c>
      <c r="D91" s="7">
        <v>82</v>
      </c>
      <c r="E91" s="15" t="str">
        <f t="array" ref="E91">INDEX(ИсхАлф,IF(MATCH(B91,ИсхАлф,0)+Ключ&gt;46,MATCH(B91,ИсхАлф,0)+Ключ-46,MATCH(B91,ИсхАлф,0)+Ключ))</f>
        <v>С</v>
      </c>
      <c r="F91" t="str">
        <f t="shared" si="4"/>
        <v>,ОМУМСЩ6ЦВХПЫЭ7В.СЫРЫЮ7СОХ2АВЮЫЫН4М9ВОМЩАВ2ЯЫВ0ВО6ЬЫШЪХШВЬЭМЧЯХ2СЮЧЫСВФМРМЪХСВЪЫЩС</v>
      </c>
    </row>
    <row r="92" spans="1:6" x14ac:dyDescent="0.25">
      <c r="A92" s="7">
        <v>83</v>
      </c>
      <c r="B92" s="6" t="str">
        <f t="shared" si="3"/>
        <v>Р</v>
      </c>
      <c r="D92" s="7">
        <v>83</v>
      </c>
      <c r="E92" s="15" t="str">
        <f t="array" ref="E92">INDEX(ИсхАлф,IF(MATCH(B92,ИсхАлф,0)+Ключ&gt;46,MATCH(B92,ИсхАлф,0)+Ключ-46,MATCH(B92,ИсхАлф,0)+Ключ))</f>
        <v>Э</v>
      </c>
      <c r="F92" t="str">
        <f t="shared" si="4"/>
        <v>,ОМУМСЩ6ЦВХПЫЭ7В.СЫРЫЮ7СОХ2АВЮЫЫН4М9ВОМЩАВ2ЯЫВ0ВО6ЬЫШЪХШВЬЭМЧЯХ2СЮЧЫСВФМРМЪХСВЪЫЩСЭ</v>
      </c>
    </row>
    <row r="93" spans="1:6" x14ac:dyDescent="0.25">
      <c r="A93" s="7">
        <v>84</v>
      </c>
      <c r="B93" s="6" t="str">
        <f t="shared" si="3"/>
        <v xml:space="preserve"> </v>
      </c>
      <c r="D93" s="7">
        <v>84</v>
      </c>
      <c r="E93" s="15" t="str">
        <f t="array" ref="E93">INDEX(ИсхАлф,IF(MATCH(B93,ИсхАлф,0)+Ключ&gt;46,MATCH(B93,ИсхАлф,0)+Ключ-46,MATCH(B93,ИсхАлф,0)+Ключ))</f>
        <v>В</v>
      </c>
      <c r="F93" t="str">
        <f t="shared" si="4"/>
        <v>,ОМУМСЩ6ЦВХПЫЭ7В.СЫРЫЮ7СОХ2АВЮЫЫН4М9ВОМЩАВ2ЯЫВ0ВО6ЬЫШЪХШВЬЭМЧЯХ2СЮЧЫСВФМРМЪХСВЪЫЩСЭВ</v>
      </c>
    </row>
    <row r="94" spans="1:6" x14ac:dyDescent="0.25">
      <c r="A94" s="7">
        <v>85</v>
      </c>
      <c r="B94" s="6" t="str">
        <f t="shared" si="3"/>
        <v>Т</v>
      </c>
      <c r="D94" s="7">
        <v>85</v>
      </c>
      <c r="E94" s="15" t="str">
        <f t="array" ref="E94">INDEX(ИсхАлф,IF(MATCH(B94,ИсхАлф,0)+Ключ&gt;46,MATCH(B94,ИсхАлф,0)+Ключ-46,MATCH(B94,ИсхАлф,0)+Ключ))</f>
        <v>Я</v>
      </c>
      <c r="F94" t="str">
        <f t="shared" si="4"/>
        <v>,ОМУМСЩ6ЦВХПЫЭ7В.СЫРЫЮ7СОХ2АВЮЫЫН4М9ВОМЩАВ2ЯЫВ0ВО6ЬЫШЪХШВЬЭМЧЯХ2СЮЧЫСВФМРМЪХСВЪЫЩСЭВЯ</v>
      </c>
    </row>
    <row r="95" spans="1:6" x14ac:dyDescent="0.25">
      <c r="A95" s="7">
        <v>86</v>
      </c>
      <c r="B95" s="6" t="str">
        <f t="shared" si="3"/>
        <v>Р</v>
      </c>
      <c r="D95" s="7">
        <v>86</v>
      </c>
      <c r="E95" s="15" t="str">
        <f t="array" ref="E95">INDEX(ИсхАлф,IF(MATCH(B95,ИсхАлф,0)+Ключ&gt;46,MATCH(B95,ИсхАлф,0)+Ключ-46,MATCH(B95,ИсхАлф,0)+Ключ))</f>
        <v>Э</v>
      </c>
      <c r="F95" t="str">
        <f t="shared" si="4"/>
        <v>,ОМУМСЩ6ЦВХПЫЭ7В.СЫРЫЮ7СОХ2АВЮЫЫН4М9ВОМЩАВ2ЯЫВ0ВО6ЬЫШЪХШВЬЭМЧЯХ2СЮЧЫСВФМРМЪХСВЪЫЩСЭВЯЭ</v>
      </c>
    </row>
    <row r="96" spans="1:6" x14ac:dyDescent="0.25">
      <c r="A96" s="7">
        <v>87</v>
      </c>
      <c r="B96" s="6" t="str">
        <f t="shared" si="3"/>
        <v>И</v>
      </c>
      <c r="D96" s="7">
        <v>87</v>
      </c>
      <c r="E96" s="15" t="str">
        <f t="array" ref="E96">INDEX(ИсхАлф,IF(MATCH(B96,ИсхАлф,0)+Ключ&gt;46,MATCH(B96,ИсхАлф,0)+Ключ-46,MATCH(B96,ИсхАлф,0)+Ключ))</f>
        <v>Х</v>
      </c>
      <c r="F96" t="str">
        <f t="shared" si="4"/>
        <v>,ОМУМСЩ6ЦВХПЫЭ7В.СЫРЫЮ7СОХ2АВЮЫЫН4М9ВОМЩАВ2ЯЫВ0ВО6ЬЫШЪХШВЬЭМЧЯХ2СЮЧЫСВФМРМЪХСВЪЫЩСЭВЯЭХ</v>
      </c>
    </row>
    <row r="97" spans="1:6" x14ac:dyDescent="0.25">
      <c r="A97" s="7">
        <v>88</v>
      </c>
      <c r="B97" s="6" t="str">
        <f t="shared" si="3"/>
        <v>,</v>
      </c>
      <c r="D97" s="7">
        <v>88</v>
      </c>
      <c r="E97" s="15" t="str">
        <f t="array" ref="E97">INDEX(ИсхАлф,IF(MATCH(B97,ИсхАлф,0)+Ключ&gt;46,MATCH(B97,ИсхАлф,0)+Ключ-46,MATCH(B97,ИсхАлф,0)+Ключ))</f>
        <v>А</v>
      </c>
      <c r="F97" t="str">
        <f t="shared" si="4"/>
        <v>,ОМУМСЩ6ЦВХПЫЭ7В.СЫРЫЮ7СОХ2АВЮЫЫН4М9ВОМЩАВ2ЯЫВ0ВО6ЬЫШЪХШВЬЭМЧЯХ2СЮЧЫСВФМРМЪХСВЪЫЩСЭВЯЭХА</v>
      </c>
    </row>
    <row r="98" spans="1:6" x14ac:dyDescent="0.25">
      <c r="A98" s="7">
        <v>89</v>
      </c>
      <c r="B98" s="6" t="str">
        <f t="shared" si="3"/>
        <v xml:space="preserve"> </v>
      </c>
      <c r="D98" s="7">
        <v>89</v>
      </c>
      <c r="E98" s="15" t="str">
        <f t="array" ref="E98">INDEX(ИсхАлф,IF(MATCH(B98,ИсхАлф,0)+Ключ&gt;46,MATCH(B98,ИсхАлф,0)+Ключ-46,MATCH(B98,ИсхАлф,0)+Ключ))</f>
        <v>В</v>
      </c>
      <c r="F98" t="str">
        <f t="shared" si="4"/>
        <v>,ОМУМСЩ6ЦВХПЫЭ7В.СЫРЫЮ7СОХ2АВЮЫЫН4М9ВОМЩАВ2ЯЫВ0ВО6ЬЫШЪХШВЬЭМЧЯХ2СЮЧЫСВФМРМЪХСВЪЫЩСЭВЯЭХАВ</v>
      </c>
    </row>
    <row r="99" spans="1:6" x14ac:dyDescent="0.25">
      <c r="A99" s="7">
        <v>90</v>
      </c>
      <c r="B99" s="6" t="str">
        <f t="shared" si="3"/>
        <v>П</v>
      </c>
      <c r="D99" s="7">
        <v>90</v>
      </c>
      <c r="E99" s="15" t="str">
        <f t="array" ref="E99">INDEX(ИсхАлф,IF(MATCH(B99,ИсхАлф,0)+Ключ&gt;46,MATCH(B99,ИсхАлф,0)+Ключ-46,MATCH(B99,ИсхАлф,0)+Ключ))</f>
        <v>Ь</v>
      </c>
      <c r="F99" t="str">
        <f t="shared" si="4"/>
        <v>,ОМУМСЩ6ЦВХПЫЭ7В.СЫРЫЮ7СОХ2АВЮЫЫН4М9ВОМЩАВ2ЯЫВ0ВО6ЬЫШЪХШВЬЭМЧЯХ2СЮЧЫСВФМРМЪХСВЪЫЩСЭВЯЭХАВЬ</v>
      </c>
    </row>
    <row r="100" spans="1:6" x14ac:dyDescent="0.25">
      <c r="A100" s="7">
        <v>91</v>
      </c>
      <c r="B100" s="6" t="str">
        <f t="shared" si="3"/>
        <v>О</v>
      </c>
      <c r="D100" s="7">
        <v>91</v>
      </c>
      <c r="E100" s="15" t="str">
        <f t="array" ref="E100">INDEX(ИсхАлф,IF(MATCH(B100,ИсхАлф,0)+Ключ&gt;46,MATCH(B100,ИсхАлф,0)+Ключ-46,MATCH(B100,ИсхАлф,0)+Ключ))</f>
        <v>Ы</v>
      </c>
      <c r="F100" t="str">
        <f t="shared" si="4"/>
        <v>,ОМУМСЩ6ЦВХПЫЭ7В.СЫРЫЮ7СОХ2АВЮЫЫН4М9ВОМЩАВ2ЯЫВ0ВО6ЬЫШЪХШВЬЭМЧЯХ2СЮЧЫСВФМРМЪХСВЪЫЩСЭВЯЭХАВЬЫ</v>
      </c>
    </row>
    <row r="101" spans="1:6" x14ac:dyDescent="0.25">
      <c r="A101" s="7">
        <v>92</v>
      </c>
      <c r="B101" s="6" t="str">
        <f t="shared" si="3"/>
        <v>Н</v>
      </c>
      <c r="D101" s="7">
        <v>92</v>
      </c>
      <c r="E101" s="15" t="str">
        <f t="array" ref="E101">INDEX(ИсхАлф,IF(MATCH(B101,ИсхАлф,0)+Ключ&gt;46,MATCH(B101,ИсхАлф,0)+Ключ-46,MATCH(B101,ИсхАлф,0)+Ключ))</f>
        <v>Ъ</v>
      </c>
      <c r="F101" t="str">
        <f t="shared" si="4"/>
        <v>,ОМУМСЩ6ЦВХПЫЭ7В.СЫРЫЮ7СОХ2АВЮЫЫН4М9ВОМЩАВ2ЯЫВ0ВО6ЬЫШЪХШВЬЭМЧЯХ2СЮЧЫСВФМРМЪХСВЪЫЩСЭВЯЭХАВЬЫЪ</v>
      </c>
    </row>
    <row r="102" spans="1:6" x14ac:dyDescent="0.25">
      <c r="A102" s="7">
        <v>93</v>
      </c>
      <c r="B102" s="6" t="str">
        <f t="shared" si="3"/>
        <v>О</v>
      </c>
      <c r="D102" s="7">
        <v>93</v>
      </c>
      <c r="E102" s="15" t="str">
        <f t="array" ref="E102">INDEX(ИсхАлф,IF(MATCH(B102,ИсхАлф,0)+Ключ&gt;46,MATCH(B102,ИсхАлф,0)+Ключ-46,MATCH(B102,ИсхАлф,0)+Ключ))</f>
        <v>Ы</v>
      </c>
      <c r="F102" t="str">
        <f t="shared" si="4"/>
        <v>,ОМУМСЩ6ЦВХПЫЭ7В.СЫРЫЮ7СОХ2АВЮЫЫН4М9ВОМЩАВ2ЯЫВ0ВО6ЬЫШЪХШВЬЭМЧЯХ2СЮЧЫСВФМРМЪХСВЪЫЩСЭВЯЭХАВЬЫЪЫ</v>
      </c>
    </row>
    <row r="103" spans="1:6" x14ac:dyDescent="0.25">
      <c r="A103" s="7">
        <v>94</v>
      </c>
      <c r="B103" s="6" t="str">
        <f t="shared" si="3"/>
        <v>М</v>
      </c>
      <c r="D103" s="7">
        <v>94</v>
      </c>
      <c r="E103" s="15" t="str">
        <f t="array" ref="E103">INDEX(ИсхАлф,IF(MATCH(B103,ИсхАлф,0)+Ключ&gt;46,MATCH(B103,ИсхАлф,0)+Ключ-46,MATCH(B103,ИсхАлф,0)+Ключ))</f>
        <v>Щ</v>
      </c>
      <c r="F103" t="str">
        <f t="shared" si="4"/>
        <v>,ОМУМСЩ6ЦВХПЫЭ7В.СЫРЫЮ7СОХ2АВЮЫЫН4М9ВОМЩАВ2ЯЫВ0ВО6ЬЫШЪХШВЬЭМЧЯХ2СЮЧЫСВФМРМЪХСВЪЫЩСЭВЯЭХАВЬЫЪЫЩ</v>
      </c>
    </row>
    <row r="104" spans="1:6" x14ac:dyDescent="0.25">
      <c r="A104" s="7">
        <v>95</v>
      </c>
      <c r="B104" s="6" t="str">
        <f t="shared" si="3"/>
        <v>А</v>
      </c>
      <c r="D104" s="7">
        <v>95</v>
      </c>
      <c r="E104" s="15" t="str">
        <f t="array" ref="E104">INDEX(ИсхАлф,IF(MATCH(B104,ИсхАлф,0)+Ключ&gt;46,MATCH(B104,ИсхАлф,0)+Ключ-46,MATCH(B104,ИсхАлф,0)+Ключ))</f>
        <v>М</v>
      </c>
      <c r="F104" t="str">
        <f t="shared" si="4"/>
        <v>,ОМУМСЩ6ЦВХПЫЭ7В.СЫРЫЮ7СОХ2АВЮЫЫН4М9ВОМЩАВ2ЯЫВ0ВО6ЬЫШЪХШВЬЭМЧЯХ2СЮЧЫСВФМРМЪХСВЪЫЩСЭВЯЭХАВЬЫЪЫЩМ</v>
      </c>
    </row>
    <row r="105" spans="1:6" x14ac:dyDescent="0.25">
      <c r="A105" s="7">
        <v>96</v>
      </c>
      <c r="B105" s="6" t="str">
        <f t="shared" si="3"/>
        <v>Р</v>
      </c>
      <c r="D105" s="7">
        <v>96</v>
      </c>
      <c r="E105" s="15" t="str">
        <f t="array" ref="E105">INDEX(ИсхАлф,IF(MATCH(B105,ИсхАлф,0)+Ключ&gt;46,MATCH(B105,ИсхАлф,0)+Ключ-46,MATCH(B105,ИсхАлф,0)+Ключ))</f>
        <v>Э</v>
      </c>
      <c r="F105" t="str">
        <f t="shared" si="4"/>
        <v>,ОМУМСЩ6ЦВХПЫЭ7В.СЫРЫЮ7СОХ2АВЮЫЫН4М9ВОМЩАВ2ЯЫВ0ВО6ЬЫШЪХШВЬЭМЧЯХ2СЮЧЫСВФМРМЪХСВЪЫЩСЭВЯЭХАВЬЫЪЫЩМЭ</v>
      </c>
    </row>
    <row r="106" spans="1:6" x14ac:dyDescent="0.25">
      <c r="A106" s="7">
        <v>97</v>
      </c>
      <c r="B106" s="6" t="str">
        <f t="shared" ref="B106:B137" si="5">MID(A$2,A106,1)</f>
        <v>Е</v>
      </c>
      <c r="D106" s="7">
        <v>97</v>
      </c>
      <c r="E106" s="15" t="str">
        <f t="array" ref="E106">INDEX(ИсхАлф,IF(MATCH(B106,ИсхАлф,0)+Ключ&gt;46,MATCH(B106,ИсхАлф,0)+Ключ-46,MATCH(B106,ИсхАлф,0)+Ключ))</f>
        <v>С</v>
      </c>
      <c r="F106" t="str">
        <f t="shared" si="4"/>
        <v>,ОМУМСЩ6ЦВХПЫЭ7В.СЫРЫЮ7СОХ2АВЮЫЫН4М9ВОМЩАВ2ЯЫВ0ВО6ЬЫШЪХШВЬЭМЧЯХ2СЮЧЫСВФМРМЪХСВЪЫЩСЭВЯЭХАВЬЫЪЫЩМЭС</v>
      </c>
    </row>
    <row r="107" spans="1:6" x14ac:dyDescent="0.25">
      <c r="A107" s="7">
        <v>98</v>
      </c>
      <c r="B107" s="6" t="str">
        <f t="shared" si="5"/>
        <v>В</v>
      </c>
      <c r="D107" s="7">
        <v>98</v>
      </c>
      <c r="E107" s="15" t="str">
        <f t="array" ref="E107">INDEX(ИсхАлф,IF(MATCH(B107,ИсхАлф,0)+Ключ&gt;46,MATCH(B107,ИсхАлф,0)+Ключ-46,MATCH(B107,ИсхАлф,0)+Ключ))</f>
        <v>О</v>
      </c>
      <c r="F107" t="str">
        <f t="shared" si="4"/>
        <v>,ОМУМСЩ6ЦВХПЫЭ7В.СЫРЫЮ7СОХ2АВЮЫЫН4М9ВОМЩАВ2ЯЫВ0ВО6ЬЫШЪХШВЬЭМЧЯХ2СЮЧЫСВФМРМЪХСВЪЫЩСЭВЯЭХАВЬЫЪЫЩМЭСО</v>
      </c>
    </row>
    <row r="108" spans="1:6" x14ac:dyDescent="0.25">
      <c r="A108" s="7">
        <v>99</v>
      </c>
      <c r="B108" s="6" t="str">
        <f t="shared" si="5"/>
        <v xml:space="preserve"> </v>
      </c>
      <c r="D108" s="7">
        <v>99</v>
      </c>
      <c r="E108" s="15" t="str">
        <f t="array" ref="E108">INDEX(ИсхАлф,IF(MATCH(B108,ИсхАлф,0)+Ключ&gt;46,MATCH(B108,ИсхАлф,0)+Ключ-46,MATCH(B108,ИсхАлф,0)+Ключ))</f>
        <v>В</v>
      </c>
      <c r="F108" t="str">
        <f t="shared" si="4"/>
        <v>,ОМУМСЩ6ЦВХПЫЭ7В.СЫРЫЮ7СОХ2АВЮЫЫН4М9ВОМЩАВ2ЯЫВ0ВО6ЬЫШЪХШВЬЭМЧЯХ2СЮЧЫСВФМРМЪХСВЪЫЩСЭВЯЭХАВЬЫЪЫЩМЭСОВ</v>
      </c>
    </row>
    <row r="109" spans="1:6" x14ac:dyDescent="0.25">
      <c r="A109" s="7">
        <v>100</v>
      </c>
      <c r="B109" s="6" t="str">
        <f t="shared" si="5"/>
        <v>А</v>
      </c>
      <c r="D109" s="7">
        <v>100</v>
      </c>
      <c r="E109" s="15" t="str">
        <f t="array" ref="E109">INDEX(ИсхАлф,IF(MATCH(B109,ИсхАлф,0)+Ключ&gt;46,MATCH(B109,ИсхАлф,0)+Ключ-46,MATCH(B109,ИсхАлф,0)+Ключ))</f>
        <v>М</v>
      </c>
      <c r="F109" t="str">
        <f t="shared" si="4"/>
        <v>,ОМУМСЩ6ЦВХПЫЭ7В.СЫРЫЮ7СОХ2АВЮЫЫН4М9ВОМЩАВ2ЯЫВ0ВО6ЬЫШЪХШВЬЭМЧЯХ2СЮЧЫСВФМРМЪХСВЪЫЩСЭВЯЭХАВЬЫЪЫЩМЭСОВМ</v>
      </c>
    </row>
    <row r="110" spans="1:6" x14ac:dyDescent="0.25">
      <c r="A110" s="7">
        <v>101</v>
      </c>
      <c r="B110" s="6" t="str">
        <f t="shared" si="5"/>
        <v>Н</v>
      </c>
      <c r="D110" s="7">
        <v>101</v>
      </c>
      <c r="E110" s="15" t="str">
        <f t="array" ref="E110">INDEX(ИсхАлф,IF(MATCH(B110,ИсхАлф,0)+Ключ&gt;46,MATCH(B110,ИсхАлф,0)+Ключ-46,MATCH(B110,ИсхАлф,0)+Ключ))</f>
        <v>Ъ</v>
      </c>
      <c r="F110" t="str">
        <f t="shared" si="4"/>
        <v>,ОМУМСЩ6ЦВХПЫЭ7В.СЫРЫЮ7СОХ2АВЮЫЫН4М9ВОМЩАВ2ЯЫВ0ВО6ЬЫШЪХШВЬЭМЧЯХ2СЮЧЫСВФМРМЪХСВЪЫЩСЭВЯЭХАВЬЫЪЫЩМЭСОВМЪ</v>
      </c>
    </row>
    <row r="111" spans="1:6" x14ac:dyDescent="0.25">
      <c r="A111" s="7">
        <v>102</v>
      </c>
      <c r="B111" s="6" t="str">
        <f t="shared" si="5"/>
        <v>Т</v>
      </c>
      <c r="D111" s="7">
        <v>102</v>
      </c>
      <c r="E111" s="15" t="str">
        <f t="array" ref="E111">INDEX(ИсхАлф,IF(MATCH(B111,ИсхАлф,0)+Ключ&gt;46,MATCH(B111,ИсхАлф,0)+Ключ-46,MATCH(B111,ИсхАлф,0)+Ключ))</f>
        <v>Я</v>
      </c>
      <c r="F111" t="str">
        <f t="shared" si="4"/>
        <v>,ОМУМСЩ6ЦВХПЫЭ7В.СЫРЫЮ7СОХ2АВЮЫЫН4М9ВОМЩАВ2ЯЫВ0ВО6ЬЫШЪХШВЬЭМЧЯХ2СЮЧЫСВФМРМЪХСВЪЫЩСЭВЯЭХАВЬЫЪЫЩМЭСОВМЪЯ</v>
      </c>
    </row>
    <row r="112" spans="1:6" x14ac:dyDescent="0.25">
      <c r="A112" s="7">
        <v>103</v>
      </c>
      <c r="B112" s="6" t="str">
        <f t="shared" si="5"/>
        <v>О</v>
      </c>
      <c r="D112" s="7">
        <v>103</v>
      </c>
      <c r="E112" s="15" t="str">
        <f t="array" ref="E112">INDEX(ИсхАлф,IF(MATCH(B112,ИсхАлф,0)+Ключ&gt;46,MATCH(B112,ИсхАлф,0)+Ключ-46,MATCH(B112,ИсхАлф,0)+Ключ))</f>
        <v>Ы</v>
      </c>
      <c r="F112" t="str">
        <f t="shared" si="4"/>
        <v>,ОМУМСЩ6ЦВХПЫЭ7В.СЫРЫЮ7СОХ2АВЮЫЫН4М9ВОМЩАВ2ЯЫВ0ВО6ЬЫШЪХШВЬЭМЧЯХ2СЮЧЫСВФМРМЪХСВЪЫЩСЭВЯЭХАВЬЫЪЫЩМЭСОВМЪЯЫ</v>
      </c>
    </row>
    <row r="113" spans="1:6" x14ac:dyDescent="0.25">
      <c r="A113" s="7">
        <v>104</v>
      </c>
      <c r="B113" s="6" t="str">
        <f t="shared" si="5"/>
        <v>Н</v>
      </c>
      <c r="D113" s="7">
        <v>104</v>
      </c>
      <c r="E113" s="15" t="str">
        <f t="array" ref="E113">INDEX(ИсхАлф,IF(MATCH(B113,ИсхАлф,0)+Ключ&gt;46,MATCH(B113,ИсхАлф,0)+Ключ-46,MATCH(B113,ИсхАлф,0)+Ключ))</f>
        <v>Ъ</v>
      </c>
      <c r="F113" t="str">
        <f t="shared" si="4"/>
        <v>,ОМУМСЩ6ЦВХПЫЭ7В.СЫРЫЮ7СОХ2АВЮЫЫН4М9ВОМЩАВ2ЯЫВ0ВО6ЬЫШЪХШВЬЭМЧЯХ2СЮЧЫСВФМРМЪХСВЪЫЩСЭВЯЭХАВЬЫЪЫЩМЭСОВМЪЯЫЪ</v>
      </c>
    </row>
    <row r="114" spans="1:6" x14ac:dyDescent="0.25">
      <c r="A114" s="7">
        <v>105</v>
      </c>
      <c r="B114" s="6" t="str">
        <f t="shared" si="5"/>
        <v xml:space="preserve"> </v>
      </c>
      <c r="D114" s="7">
        <v>105</v>
      </c>
      <c r="E114" s="15" t="str">
        <f t="array" ref="E114">INDEX(ИсхАлф,IF(MATCH(B114,ИсхАлф,0)+Ключ&gt;46,MATCH(B114,ИсхАлф,0)+Ключ-46,MATCH(B114,ИсхАлф,0)+Ключ))</f>
        <v>В</v>
      </c>
      <c r="F114" t="str">
        <f t="shared" si="4"/>
        <v>,ОМУМСЩ6ЦВХПЫЭ7В.СЫРЫЮ7СОХ2АВЮЫЫН4М9ВОМЩАВ2ЯЫВ0ВО6ЬЫШЪХШВЬЭМЧЯХ2СЮЧЫСВФМРМЪХСВЪЫЩСЭВЯЭХАВЬЫЪЫЩМЭСОВМЪЯЫЪВ</v>
      </c>
    </row>
    <row r="115" spans="1:6" x14ac:dyDescent="0.25">
      <c r="A115" s="7">
        <v>106</v>
      </c>
      <c r="B115" s="6" t="str">
        <f t="shared" si="5"/>
        <v>Д</v>
      </c>
      <c r="D115" s="7">
        <v>106</v>
      </c>
      <c r="E115" s="15" t="str">
        <f t="array" ref="E115">INDEX(ИсхАлф,IF(MATCH(B115,ИсхАлф,0)+Ключ&gt;46,MATCH(B115,ИсхАлф,0)+Ключ-46,MATCH(B115,ИсхАлф,0)+Ключ))</f>
        <v>Р</v>
      </c>
      <c r="F115" t="str">
        <f t="shared" si="4"/>
        <v>,ОМУМСЩ6ЦВХПЫЭ7В.СЫРЫЮ7СОХ2АВЮЫЫН4М9ВОМЩАВ2ЯЫВ0ВО6ЬЫШЪХШВЬЭМЧЯХ2СЮЧЫСВФМРМЪХСВЪЫЩСЭВЯЭХАВЬЫЪЫЩМЭСОВМЪЯЫЪВР</v>
      </c>
    </row>
    <row r="116" spans="1:6" x14ac:dyDescent="0.25">
      <c r="A116" s="7">
        <v>107</v>
      </c>
      <c r="B116" s="6" t="str">
        <f t="shared" si="5"/>
        <v>М</v>
      </c>
      <c r="D116" s="7">
        <v>107</v>
      </c>
      <c r="E116" s="15" t="str">
        <f t="array" ref="E116">INDEX(ИсхАлф,IF(MATCH(B116,ИсхАлф,0)+Ключ&gt;46,MATCH(B116,ИсхАлф,0)+Ключ-46,MATCH(B116,ИсхАлф,0)+Ключ))</f>
        <v>Щ</v>
      </c>
      <c r="F116" t="str">
        <f t="shared" si="4"/>
        <v>,ОМУМСЩ6ЦВХПЫЭ7В.СЫРЫЮ7СОХ2АВЮЫЫН4М9ВОМЩАВ2ЯЫВ0ВО6ЬЫШЪХШВЬЭМЧЯХ2СЮЧЫСВФМРМЪХСВЪЫЩСЭВЯЭХАВЬЫЪЫЩМЭСОВМЪЯЫЪВРЩ</v>
      </c>
    </row>
    <row r="117" spans="1:6" x14ac:dyDescent="0.25">
      <c r="A117" s="7">
        <v>108</v>
      </c>
      <c r="B117" s="6" t="str">
        <f t="shared" si="5"/>
        <v>И</v>
      </c>
      <c r="D117" s="7">
        <v>108</v>
      </c>
      <c r="E117" s="15" t="str">
        <f t="array" ref="E117">INDEX(ИсхАлф,IF(MATCH(B117,ИсхАлф,0)+Ключ&gt;46,MATCH(B117,ИсхАлф,0)+Ключ-46,MATCH(B117,ИсхАлф,0)+Ключ))</f>
        <v>Х</v>
      </c>
      <c r="F117" t="str">
        <f t="shared" si="4"/>
        <v>,ОМУМСЩ6ЦВХПЫЭ7В.СЫРЫЮ7СОХ2АВЮЫЫН4М9ВОМЩАВ2ЯЫВ0ВО6ЬЫШЪХШВЬЭМЧЯХ2СЮЧЫСВФМРМЪХСВЪЫЩСЭВЯЭХАВЬЫЪЫЩМЭСОВМЪЯЫЪВРЩХ</v>
      </c>
    </row>
    <row r="118" spans="1:6" x14ac:dyDescent="0.25">
      <c r="A118" s="7">
        <v>109</v>
      </c>
      <c r="B118" s="6" t="str">
        <f t="shared" si="5"/>
        <v>Т</v>
      </c>
      <c r="D118" s="7">
        <v>109</v>
      </c>
      <c r="E118" s="15" t="str">
        <f t="array" ref="E118">INDEX(ИсхАлф,IF(MATCH(B118,ИсхАлф,0)+Ключ&gt;46,MATCH(B118,ИсхАлф,0)+Ключ-46,MATCH(B118,ИсхАлф,0)+Ключ))</f>
        <v>Я</v>
      </c>
      <c r="F118" t="str">
        <f t="shared" si="4"/>
        <v>,ОМУМСЩ6ЦВХПЫЭ7В.СЫРЫЮ7СОХ2АВЮЫЫН4М9ВОМЩАВ2ЯЫВ0ВО6ЬЫШЪХШВЬЭМЧЯХ2СЮЧЫСВФМРМЪХСВЪЫЩСЭВЯЭХАВЬЫЪЫЩМЭСОВМЪЯЫЪВРЩХЯ</v>
      </c>
    </row>
    <row r="119" spans="1:6" x14ac:dyDescent="0.25">
      <c r="A119" s="7">
        <v>110</v>
      </c>
      <c r="B119" s="6" t="str">
        <f t="shared" si="5"/>
        <v>Р</v>
      </c>
      <c r="D119" s="7">
        <v>110</v>
      </c>
      <c r="E119" s="15" t="str">
        <f t="array" ref="E119">INDEX(ИсхАлф,IF(MATCH(B119,ИсхАлф,0)+Ключ&gt;46,MATCH(B119,ИсхАлф,0)+Ключ-46,MATCH(B119,ИсхАлф,0)+Ключ))</f>
        <v>Э</v>
      </c>
      <c r="F119" t="str">
        <f t="shared" si="4"/>
        <v>,ОМУМСЩ6ЦВХПЫЭ7В.СЫРЫЮ7СОХ2АВЮЫЫН4М9ВОМЩАВ2ЯЫВ0ВО6ЬЫШЪХШВЬЭМЧЯХ2СЮЧЫСВФМРМЪХСВЪЫЩСЭВЯЭХАВЬЫЪЫЩМЭСОВМЪЯЫЪВРЩХЯЭ</v>
      </c>
    </row>
    <row r="120" spans="1:6" x14ac:dyDescent="0.25">
      <c r="A120" s="7">
        <v>111</v>
      </c>
      <c r="B120" s="6" t="str">
        <f t="shared" si="5"/>
        <v>И</v>
      </c>
      <c r="D120" s="7">
        <v>111</v>
      </c>
      <c r="E120" s="15" t="str">
        <f t="array" ref="E120">INDEX(ИсхАлф,IF(MATCH(B120,ИсхАлф,0)+Ключ&gt;46,MATCH(B120,ИсхАлф,0)+Ключ-46,MATCH(B120,ИсхАлф,0)+Ключ))</f>
        <v>Х</v>
      </c>
      <c r="F120" t="str">
        <f t="shared" si="4"/>
        <v>,ОМУМСЩ6ЦВХПЫЭ7В.СЫРЫЮ7СОХ2АВЮЫЫН4М9ВОМЩАВ2ЯЫВ0ВО6ЬЫШЪХШВЬЭМЧЯХ2СЮЧЫСВФМРМЪХСВЪЫЩСЭВЯЭХАВЬЫЪЫЩМЭСОВМЪЯЫЪВРЩХЯЭХ</v>
      </c>
    </row>
    <row r="121" spans="1:6" x14ac:dyDescent="0.25">
      <c r="A121" s="7">
        <v>112</v>
      </c>
      <c r="B121" s="6" t="str">
        <f t="shared" si="5"/>
        <v>Е</v>
      </c>
      <c r="D121" s="7">
        <v>112</v>
      </c>
      <c r="E121" s="15" t="str">
        <f t="array" ref="E121">INDEX(ИсхАлф,IF(MATCH(B121,ИсхАлф,0)+Ключ&gt;46,MATCH(B121,ИсхАлф,0)+Ключ-46,MATCH(B121,ИсхАлф,0)+Ключ))</f>
        <v>С</v>
      </c>
      <c r="F121" t="str">
        <f t="shared" si="4"/>
        <v>,ОМУМСЩ6ЦВХПЫЭ7В.СЫРЫЮ7СОХ2АВЮЫЫН4М9ВОМЩАВ2ЯЫВ0ВО6ЬЫШЪХШВЬЭМЧЯХ2СЮЧЫСВФМРМЪХСВЪЫЩСЭВЯЭХАВЬЫЪЫЩМЭСОВМЪЯЫЪВРЩХЯЭХС</v>
      </c>
    </row>
    <row r="122" spans="1:6" x14ac:dyDescent="0.25">
      <c r="A122" s="7">
        <v>113</v>
      </c>
      <c r="B122" s="6" t="str">
        <f t="shared" si="5"/>
        <v>В</v>
      </c>
      <c r="D122" s="7">
        <v>113</v>
      </c>
      <c r="E122" s="15" t="str">
        <f t="array" ref="E122">INDEX(ИсхАлф,IF(MATCH(B122,ИсхАлф,0)+Ключ&gt;46,MATCH(B122,ИсхАлф,0)+Ключ-46,MATCH(B122,ИсхАлф,0)+Ключ))</f>
        <v>О</v>
      </c>
      <c r="F122" t="str">
        <f t="shared" si="4"/>
        <v>,ОМУМСЩ6ЦВХПЫЭ7В.СЫРЫЮ7СОХ2АВЮЫЫН4М9ВОМЩАВ2ЯЫВ0ВО6ЬЫШЪХШВЬЭМЧЯХ2СЮЧЫСВФМРМЪХСВЪЫЩСЭВЯЭХАВЬЫЪЫЩМЭСОВМЪЯЫЪВРЩХЯЭХСО</v>
      </c>
    </row>
    <row r="123" spans="1:6" x14ac:dyDescent="0.25">
      <c r="A123" s="7">
        <v>114</v>
      </c>
      <c r="B123" s="6" t="str">
        <f t="shared" si="5"/>
        <v>И</v>
      </c>
      <c r="D123" s="7">
        <v>114</v>
      </c>
      <c r="E123" s="15" t="str">
        <f t="array" ref="E123">INDEX(ИсхАлф,IF(MATCH(B123,ИсхАлф,0)+Ключ&gt;46,MATCH(B123,ИсхАлф,0)+Ключ-46,MATCH(B123,ИсхАлф,0)+Ключ))</f>
        <v>Х</v>
      </c>
      <c r="F123" t="str">
        <f t="shared" si="4"/>
        <v>,ОМУМСЩ6ЦВХПЫЭ7В.СЫРЫЮ7СОХ2АВЮЫЫН4М9ВОМЩАВ2ЯЫВ0ВО6ЬЫШЪХШВЬЭМЧЯХ2СЮЧЫСВФМРМЪХСВЪЫЩСЭВЯЭХАВЬЫЪЫЩМЭСОВМЪЯЫЪВРЩХЯЭХСОХ</v>
      </c>
    </row>
    <row r="124" spans="1:6" x14ac:dyDescent="0.25">
      <c r="A124" s="7">
        <v>115</v>
      </c>
      <c r="B124" s="6" t="str">
        <f t="shared" si="5"/>
        <v>Ч</v>
      </c>
      <c r="D124" s="7">
        <v>115</v>
      </c>
      <c r="E124" s="15" t="str">
        <f t="array" ref="E124">INDEX(ИсхАлф,IF(MATCH(B124,ИсхАлф,0)+Ключ&gt;46,MATCH(B124,ИсхАлф,0)+Ключ-46,MATCH(B124,ИсхАлф,0)+Ключ))</f>
        <v>2</v>
      </c>
      <c r="F124" t="str">
        <f t="shared" si="4"/>
        <v>,ОМУМСЩ6ЦВХПЫЭ7В.СЫРЫЮ7СОХ2АВЮЫЫН4М9ВОМЩАВ2ЯЫВ0ВО6ЬЫШЪХШВЬЭМЧЯХ2СЮЧЫСВФМРМЪХСВЪЫЩСЭВЯЭХАВЬЫЪЫЩМЭСОВМЪЯЫЪВРЩХЯЭХСОХ2</v>
      </c>
    </row>
    <row r="125" spans="1:6" x14ac:dyDescent="0.25">
      <c r="A125" s="7">
        <v>116</v>
      </c>
      <c r="B125" s="6" t="str">
        <f t="shared" si="5"/>
        <v xml:space="preserve"> </v>
      </c>
      <c r="D125" s="7">
        <v>116</v>
      </c>
      <c r="E125" s="15" t="str">
        <f t="array" ref="E125">INDEX(ИсхАлф,IF(MATCH(B125,ИсхАлф,0)+Ключ&gt;46,MATCH(B125,ИсхАлф,0)+Ключ-46,MATCH(B125,ИсхАлф,0)+Ключ))</f>
        <v>В</v>
      </c>
      <c r="F125" t="str">
        <f t="shared" si="4"/>
        <v>,ОМУМСЩ6ЦВХПЫЭ7В.СЫРЫЮ7СОХ2АВЮЫЫН4М9ВОМЩАВ2ЯЫВ0ВО6ЬЫШЪХШВЬЭМЧЯХ2СЮЧЫСВФМРМЪХСВЪЫЩСЭВЯЭХАВЬЫЪЫЩМЭСОВМЪЯЫЪВРЩХЯЭХСОХ2В</v>
      </c>
    </row>
    <row r="126" spans="1:6" x14ac:dyDescent="0.25">
      <c r="A126" s="7">
        <v>117</v>
      </c>
      <c r="B126" s="6" t="str">
        <f t="shared" si="5"/>
        <v>0</v>
      </c>
      <c r="D126" s="7">
        <v>117</v>
      </c>
      <c r="E126" s="15" t="str">
        <f t="array" ref="E126">INDEX(ИсхАлф,IF(MATCH(B126,ИсхАлф,0)+Ключ&gt;46,MATCH(B126,ИсхАлф,0)+Ключ-46,MATCH(B126,ИсхАлф,0)+Ключ))</f>
        <v>Л</v>
      </c>
      <c r="F126" t="str">
        <f t="shared" si="4"/>
        <v>,ОМУМСЩ6ЦВХПЫЭ7В.СЫРЫЮ7СОХ2АВЮЫЫН4М9ВОМЩАВ2ЯЫВ0ВО6ЬЫШЪХШВЬЭМЧЯХ2СЮЧЫСВФМРМЪХСВЪЫЩСЭВЯЭХАВЬЫЪЫЩМЭСОВМЪЯЫЪВРЩХЯЭХСОХ2ВЛ</v>
      </c>
    </row>
    <row r="127" spans="1:6" x14ac:dyDescent="0.25">
      <c r="A127" s="7">
        <v>118</v>
      </c>
      <c r="B127" s="6" t="str">
        <f t="shared" si="5"/>
        <v>9</v>
      </c>
      <c r="D127" s="7">
        <v>118</v>
      </c>
      <c r="E127" s="15" t="str">
        <f t="array" ref="E127">INDEX(ИсхАлф,IF(MATCH(B127,ИсхАлф,0)+Ключ&gt;46,MATCH(B127,ИсхАлф,0)+Ключ-46,MATCH(B127,ИсхАлф,0)+Ключ))</f>
        <v>К</v>
      </c>
      <c r="F127" t="str">
        <f t="shared" si="4"/>
        <v>,ОМУМСЩ6ЦВХПЫЭ7В.СЫРЫЮ7СОХ2АВЮЫЫН4М9ВОМЩАВ2ЯЫВ0ВО6ЬЫШЪХШВЬЭМЧЯХ2СЮЧЫСВФМРМЪХСВЪЫЩСЭВЯЭХАВЬЫЪЫЩМЭСОВМЪЯЫЪВРЩХЯЭХСОХ2ВЛК</v>
      </c>
    </row>
    <row r="128" spans="1:6" x14ac:dyDescent="0.25">
      <c r="A128" s="7">
        <v>119</v>
      </c>
      <c r="B128" s="6" t="str">
        <f t="shared" si="5"/>
        <v>.</v>
      </c>
      <c r="D128" s="7">
        <v>119</v>
      </c>
      <c r="E128" s="15" t="str">
        <f t="array" ref="E128">INDEX(ИсхАлф,IF(MATCH(B128,ИсхАлф,0)+Ключ&gt;46,MATCH(B128,ИсхАлф,0)+Ключ-46,MATCH(B128,ИсхАлф,0)+Ключ))</f>
        <v>Б</v>
      </c>
      <c r="F128" t="str">
        <f t="shared" si="4"/>
        <v>,ОМУМСЩ6ЦВХПЫЭ7В.СЫРЫЮ7СОХ2АВЮЫЫН4М9ВОМЩАВ2ЯЫВ0ВО6ЬЫШЪХШВЬЭМЧЯХ2СЮЧЫСВФМРМЪХСВЪЫЩСЭВЯЭХАВЬЫЪЫЩМЭСОВМЪЯЫЪВРЩХЯЭХСОХ2ВЛКБ</v>
      </c>
    </row>
    <row r="129" spans="1:6" x14ac:dyDescent="0.25">
      <c r="A129" s="7">
        <v>120</v>
      </c>
      <c r="B129" s="6" t="str">
        <f t="shared" si="5"/>
        <v>1</v>
      </c>
      <c r="D129" s="7">
        <v>120</v>
      </c>
      <c r="E129" s="15" t="str">
        <f t="array" ref="E129">INDEX(ИсхАлф,IF(MATCH(B129,ИсхАлф,0)+Ключ&gt;46,MATCH(B129,ИсхАлф,0)+Ключ-46,MATCH(B129,ИсхАлф,0)+Ключ))</f>
        <v>Г</v>
      </c>
      <c r="F129" t="str">
        <f t="shared" si="4"/>
        <v>,ОМУМСЩ6ЦВХПЫЭ7В.СЫРЫЮ7СОХ2АВЮЫЫН4М9ВОМЩАВ2ЯЫВ0ВО6ЬЫШЪХШВЬЭМЧЯХ2СЮЧЫСВФМРМЪХСВЪЫЩСЭВЯЭХАВЬЫЪЫЩМЭСОВМЪЯЫЪВРЩХЯЭХСОХ2ВЛКБГ</v>
      </c>
    </row>
    <row r="130" spans="1:6" x14ac:dyDescent="0.25">
      <c r="A130" s="7">
        <v>121</v>
      </c>
      <c r="B130" s="6" t="str">
        <f t="shared" si="5"/>
        <v>0</v>
      </c>
      <c r="D130" s="7">
        <v>121</v>
      </c>
      <c r="E130" s="15" t="str">
        <f t="array" ref="E130">INDEX(ИсхАлф,IF(MATCH(B130,ИсхАлф,0)+Ключ&gt;46,MATCH(B130,ИсхАлф,0)+Ключ-46,MATCH(B130,ИсхАлф,0)+Ключ))</f>
        <v>Л</v>
      </c>
      <c r="F130" t="str">
        <f t="shared" si="4"/>
        <v>,ОМУМСЩ6ЦВХПЫЭ7В.СЫРЫЮ7СОХ2АВЮЫЫН4М9ВОМЩАВ2ЯЫВ0ВО6ЬЫШЪХШВЬЭМЧЯХ2СЮЧЫСВФМРМЪХСВЪЫЩСЭВЯЭХАВЬЫЪЫЩМЭСОВМЪЯЫЪВРЩХЯЭХСОХ2ВЛКБГЛ</v>
      </c>
    </row>
    <row r="131" spans="1:6" x14ac:dyDescent="0.25">
      <c r="A131" s="7">
        <v>122</v>
      </c>
      <c r="B131" s="6" t="str">
        <f t="shared" si="5"/>
        <v>.</v>
      </c>
      <c r="D131" s="7">
        <v>122</v>
      </c>
      <c r="E131" s="15" t="str">
        <f t="array" ref="E131">INDEX(ИсхАлф,IF(MATCH(B131,ИсхАлф,0)+Ключ&gt;46,MATCH(B131,ИсхАлф,0)+Ключ-46,MATCH(B131,ИсхАлф,0)+Ключ))</f>
        <v>Б</v>
      </c>
      <c r="F131" t="str">
        <f t="shared" si="4"/>
        <v>,ОМУМСЩ6ЦВХПЫЭ7В.СЫРЫЮ7СОХ2АВЮЫЫН4М9ВОМЩАВ2ЯЫВ0ВО6ЬЫШЪХШВЬЭМЧЯХ2СЮЧЫСВФМРМЪХСВЪЫЩСЭВЯЭХАВЬЫЪЫЩМЭСОВМЪЯЫЪВРЩХЯЭХСОХ2ВЛКБГЛБ</v>
      </c>
    </row>
    <row r="132" spans="1:6" x14ac:dyDescent="0.25">
      <c r="A132" s="7">
        <v>123</v>
      </c>
      <c r="B132" s="6" t="str">
        <f t="shared" si="5"/>
        <v>2</v>
      </c>
      <c r="D132" s="7">
        <v>123</v>
      </c>
      <c r="E132" s="15" t="str">
        <f t="array" ref="E132">INDEX(ИсхАлф,IF(MATCH(B132,ИсхАлф,0)+Ключ&gt;46,MATCH(B132,ИсхАлф,0)+Ключ-46,MATCH(B132,ИсхАлф,0)+Ключ))</f>
        <v>Д</v>
      </c>
      <c r="F132" t="str">
        <f t="shared" si="4"/>
        <v>,ОМУМСЩ6ЦВХПЫЭ7В.СЫРЫЮ7СОХ2АВЮЫЫН4М9ВОМЩАВ2ЯЫВ0ВО6ЬЫШЪХШВЬЭМЧЯХ2СЮЧЫСВФМРМЪХСВЪЫЩСЭВЯЭХАВЬЫЪЫЩМЭСОВМЪЯЫЪВРЩХЯЭХСОХ2ВЛКБГЛБД</v>
      </c>
    </row>
    <row r="133" spans="1:6" x14ac:dyDescent="0.25">
      <c r="A133" s="7">
        <v>124</v>
      </c>
      <c r="B133" s="6" t="str">
        <f t="shared" si="5"/>
        <v>0</v>
      </c>
      <c r="D133" s="7">
        <v>124</v>
      </c>
      <c r="E133" s="15" t="str">
        <f t="array" ref="E133">INDEX(ИсхАлф,IF(MATCH(B133,ИсхАлф,0)+Ключ&gt;46,MATCH(B133,ИсхАлф,0)+Ключ-46,MATCH(B133,ИсхАлф,0)+Ключ))</f>
        <v>Л</v>
      </c>
      <c r="F133" t="str">
        <f t="shared" si="4"/>
        <v>,ОМУМСЩ6ЦВХПЫЭ7В.СЫРЫЮ7СОХ2АВЮЫЫН4М9ВОМЩАВ2ЯЫВ0ВО6ЬЫШЪХШВЬЭМЧЯХ2СЮЧЫСВФМРМЪХСВЪЫЩСЭВЯЭХАВЬЫЪЫЩМЭСОВМЪЯЫЪВРЩХЯЭХСОХ2ВЛКБГЛБДЛ</v>
      </c>
    </row>
    <row r="134" spans="1:6" x14ac:dyDescent="0.25">
      <c r="A134" s="7">
        <v>125</v>
      </c>
      <c r="B134" s="6" t="str">
        <f t="shared" si="5"/>
        <v>0</v>
      </c>
      <c r="D134" s="7">
        <v>125</v>
      </c>
      <c r="E134" s="15" t="str">
        <f t="array" ref="E134">INDEX(ИсхАлф,IF(MATCH(B134,ИсхАлф,0)+Ключ&gt;46,MATCH(B134,ИсхАлф,0)+Ключ-46,MATCH(B134,ИсхАлф,0)+Ключ))</f>
        <v>Л</v>
      </c>
      <c r="F134" t="str">
        <f t="shared" si="4"/>
        <v>,ОМУМСЩ6ЦВХПЫЭ7В.СЫРЫЮ7СОХ2АВЮЫЫН4М9ВОМЩАВ2ЯЫВ0ВО6ЬЫШЪХШВЬЭМЧЯХ2СЮЧЫСВФМРМЪХСВЪЫЩСЭВЯЭХАВЬЫЪЫЩМЭСОВМЪЯЫЪВРЩХЯЭХСОХ2ВЛКБГЛБДЛЛ</v>
      </c>
    </row>
    <row r="135" spans="1:6" x14ac:dyDescent="0.25">
      <c r="A135" s="7">
        <v>126</v>
      </c>
      <c r="B135" s="6" t="str">
        <f t="shared" si="5"/>
        <v>2</v>
      </c>
      <c r="D135" s="7">
        <v>126</v>
      </c>
      <c r="E135" s="15" t="str">
        <f t="array" ref="E135">INDEX(ИсхАлф,IF(MATCH(B135,ИсхАлф,0)+Ключ&gt;46,MATCH(B135,ИсхАлф,0)+Ключ-46,MATCH(B135,ИсхАлф,0)+Ключ))</f>
        <v>Д</v>
      </c>
      <c r="F135" t="str">
        <f t="shared" si="4"/>
        <v>,ОМУМСЩ6ЦВХПЫЭ7В.СЫРЫЮ7СОХ2АВЮЫЫН4М9ВОМЩАВ2ЯЫВ0ВО6ЬЫШЪХШВЬЭМЧЯХ2СЮЧЫСВФМРМЪХСВЪЫЩСЭВЯЭХАВЬЫЪЫЩМЭСОВМЪЯЫЪВРЩХЯЭХСОХ2ВЛКБГЛБДЛЛД</v>
      </c>
    </row>
    <row r="136" spans="1:6" x14ac:dyDescent="0.25">
      <c r="A136" s="7">
        <v>127</v>
      </c>
      <c r="B136" s="6" t="str">
        <f t="shared" si="5"/>
        <v>.</v>
      </c>
      <c r="D136" s="7">
        <v>127</v>
      </c>
      <c r="E136" s="15" t="str">
        <f t="array" ref="E136">INDEX(ИсхАлф,IF(MATCH(B136,ИсхАлф,0)+Ключ&gt;46,MATCH(B136,ИсхАлф,0)+Ключ-46,MATCH(B136,ИсхАлф,0)+Ключ))</f>
        <v>Б</v>
      </c>
      <c r="F136" t="str">
        <f t="shared" si="4"/>
        <v>,ОМУМСЩ6ЦВХПЫЭ7В.СЫРЫЮ7СОХ2АВЮЫЫН4М9ВОМЩАВ2ЯЫВ0ВО6ЬЫШЪХШВЬЭМЧЯХ2СЮЧЫСВФМРМЪХСВЪЫЩСЭВЯЭХАВЬЫЪЫЩМЭСОВМЪЯЫЪВРЩХЯЭХСОХ2ВЛКБГЛБДЛЛДБ</v>
      </c>
    </row>
    <row r="137" spans="1:6" x14ac:dyDescent="0.25">
      <c r="B137" s="16"/>
    </row>
  </sheetData>
  <mergeCells count="6">
    <mergeCell ref="U5:V5"/>
    <mergeCell ref="A1:S1"/>
    <mergeCell ref="A2:S2"/>
    <mergeCell ref="A5:S5"/>
    <mergeCell ref="A4:S4"/>
    <mergeCell ref="U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"/>
  <sheetViews>
    <sheetView workbookViewId="0">
      <selection activeCell="A2" sqref="A2:T2"/>
    </sheetView>
  </sheetViews>
  <sheetFormatPr defaultRowHeight="15" x14ac:dyDescent="0.25"/>
  <sheetData>
    <row r="1" spans="1:24" ht="15.75" thickBot="1" x14ac:dyDescent="0.3">
      <c r="A1" s="24" t="s">
        <v>54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4" ht="15.75" thickBot="1" x14ac:dyDescent="0.3">
      <c r="A2" s="27" t="str">
        <f>ЗашифИн</f>
        <v>,ОМУМСЩ6ЦВХПЫЭ7В.СЫРЫЮ7СОХ2АВЮЫЫН4М9ВОМЩАВ2ЯЫВ0ВО6ЬЫШЪХШВЬЭМЧЯХ2СЮЧЫСВФМРМЪХСВЪЫЩСЭВЯЭХАВЬЫЪЫЩМЭСОВМЪЯЫЪВРЩХЯЭХСОХ2ВЛКБГЛБДЛЛДБ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  <c r="V2" s="18" t="s">
        <v>53</v>
      </c>
      <c r="W2" s="19"/>
      <c r="X2" s="14">
        <f>LEN(A2)</f>
        <v>127</v>
      </c>
    </row>
    <row r="4" spans="1:24" ht="15.75" thickBot="1" x14ac:dyDescent="0.3">
      <c r="A4" s="30" t="s">
        <v>52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4" ht="15.75" thickBot="1" x14ac:dyDescent="0.3">
      <c r="A5" s="31" t="str">
        <f>F134</f>
        <v>УВАЖАЕМЫЙ ИГОРЬ ФЕОДОСЬЕВИЧ, СООБЩАЮ ВАМ, ЧТО Я ВЫПОЛНИЛ ПРАКТИЧЕСКОЕ ЗАДАНИЕ НОМЕР ТРИ, ПОНОМАРЕВ АНТОН ДМИТРИЕВИЧ 09.10.2002.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V5" s="18" t="s">
        <v>53</v>
      </c>
      <c r="W5" s="19"/>
      <c r="X5" s="14">
        <f>LEN(A5)</f>
        <v>127</v>
      </c>
    </row>
    <row r="8" spans="1:24" x14ac:dyDescent="0.25">
      <c r="A8" s="7">
        <v>1</v>
      </c>
      <c r="B8" s="6" t="str">
        <f t="shared" ref="B8:B71" si="0">MID(A$2,A8,1)</f>
        <v>,</v>
      </c>
      <c r="D8" s="7">
        <v>1</v>
      </c>
      <c r="E8" s="15" t="str">
        <f t="array" ref="E8">INDEX(ИсхАлф,IF(MATCH(B8,ИсхАлф,0)-Ключ&lt;=0,MATCH(B8,ИсхАлф,0)-Ключ+46,MATCH(B8,ИсхАлф,0)-Ключ))</f>
        <v>У</v>
      </c>
      <c r="F8" t="str">
        <f>E8</f>
        <v>У</v>
      </c>
    </row>
    <row r="9" spans="1:24" x14ac:dyDescent="0.25">
      <c r="A9" s="7">
        <v>2</v>
      </c>
      <c r="B9" s="6" t="str">
        <f t="shared" si="0"/>
        <v>О</v>
      </c>
      <c r="D9" s="7">
        <v>2</v>
      </c>
      <c r="E9" s="15" t="str">
        <f t="array" ref="E9">INDEX(ИсхАлф,IF(MATCH(B9,ИсхАлф,0)-Ключ&lt;=0,MATCH(B9,ИсхАлф,0)-Ключ+46,MATCH(B9,ИсхАлф,0)-Ключ))</f>
        <v>В</v>
      </c>
      <c r="F9" t="str">
        <f>F8&amp;E9</f>
        <v>УВ</v>
      </c>
    </row>
    <row r="10" spans="1:24" x14ac:dyDescent="0.25">
      <c r="A10" s="7">
        <v>3</v>
      </c>
      <c r="B10" s="6" t="str">
        <f t="shared" si="0"/>
        <v>М</v>
      </c>
      <c r="D10" s="7">
        <v>3</v>
      </c>
      <c r="E10" s="15" t="str">
        <f t="array" ref="E10">INDEX(ИсхАлф,IF(MATCH(B10,ИсхАлф,0)-Ключ&lt;=0,MATCH(B10,ИсхАлф,0)-Ключ+46,MATCH(B10,ИсхАлф,0)-Ключ))</f>
        <v>А</v>
      </c>
      <c r="F10" t="str">
        <f>F9&amp;E10</f>
        <v>УВА</v>
      </c>
    </row>
    <row r="11" spans="1:24" x14ac:dyDescent="0.25">
      <c r="A11" s="7">
        <v>4</v>
      </c>
      <c r="B11" s="6" t="str">
        <f t="shared" si="0"/>
        <v>У</v>
      </c>
      <c r="D11" s="7">
        <v>4</v>
      </c>
      <c r="E11" s="15" t="str">
        <f t="array" ref="E11">INDEX(ИсхАлф,IF(MATCH(B11,ИсхАлф,0)-Ключ&lt;=0,MATCH(B11,ИсхАлф,0)-Ключ+46,MATCH(B11,ИсхАлф,0)-Ключ))</f>
        <v>Ж</v>
      </c>
      <c r="F11" t="str">
        <f t="shared" ref="F11:F74" si="1">F10&amp;E11</f>
        <v>УВАЖ</v>
      </c>
    </row>
    <row r="12" spans="1:24" x14ac:dyDescent="0.25">
      <c r="A12" s="7">
        <v>5</v>
      </c>
      <c r="B12" s="6" t="str">
        <f t="shared" si="0"/>
        <v>М</v>
      </c>
      <c r="D12" s="7">
        <v>5</v>
      </c>
      <c r="E12" s="15" t="str">
        <f t="array" ref="E12">INDEX(ИсхАлф,IF(MATCH(B12,ИсхАлф,0)-Ключ&lt;=0,MATCH(B12,ИсхАлф,0)-Ключ+46,MATCH(B12,ИсхАлф,0)-Ключ))</f>
        <v>А</v>
      </c>
      <c r="F12" t="str">
        <f t="shared" si="1"/>
        <v>УВАЖА</v>
      </c>
    </row>
    <row r="13" spans="1:24" x14ac:dyDescent="0.25">
      <c r="A13" s="7">
        <v>6</v>
      </c>
      <c r="B13" s="6" t="str">
        <f t="shared" si="0"/>
        <v>С</v>
      </c>
      <c r="D13" s="7">
        <v>6</v>
      </c>
      <c r="E13" s="15" t="str">
        <f t="array" ref="E13">INDEX(ИсхАлф,IF(MATCH(B13,ИсхАлф,0)-Ключ&lt;=0,MATCH(B13,ИсхАлф,0)-Ключ+46,MATCH(B13,ИсхАлф,0)-Ключ))</f>
        <v>Е</v>
      </c>
      <c r="F13" t="str">
        <f t="shared" si="1"/>
        <v>УВАЖАЕ</v>
      </c>
    </row>
    <row r="14" spans="1:24" x14ac:dyDescent="0.25">
      <c r="A14" s="7">
        <v>7</v>
      </c>
      <c r="B14" s="6" t="str">
        <f t="shared" si="0"/>
        <v>Щ</v>
      </c>
      <c r="D14" s="7">
        <v>7</v>
      </c>
      <c r="E14" s="15" t="str">
        <f t="array" ref="E14">INDEX(ИсхАлф,IF(MATCH(B14,ИсхАлф,0)-Ключ&lt;=0,MATCH(B14,ИсхАлф,0)-Ключ+46,MATCH(B14,ИсхАлф,0)-Ключ))</f>
        <v>М</v>
      </c>
      <c r="F14" t="str">
        <f t="shared" si="1"/>
        <v>УВАЖАЕМ</v>
      </c>
    </row>
    <row r="15" spans="1:24" x14ac:dyDescent="0.25">
      <c r="A15" s="7">
        <v>8</v>
      </c>
      <c r="B15" s="6" t="str">
        <f t="shared" si="0"/>
        <v>6</v>
      </c>
      <c r="D15" s="7">
        <v>8</v>
      </c>
      <c r="E15" s="15" t="str">
        <f t="array" ref="E15">INDEX(ИсхАлф,IF(MATCH(B15,ИсхАлф,0)-Ключ&lt;=0,MATCH(B15,ИсхАлф,0)-Ключ+46,MATCH(B15,ИсхАлф,0)-Ключ))</f>
        <v>Ы</v>
      </c>
      <c r="F15" t="str">
        <f t="shared" si="1"/>
        <v>УВАЖАЕМЫ</v>
      </c>
    </row>
    <row r="16" spans="1:24" x14ac:dyDescent="0.25">
      <c r="A16" s="7">
        <v>9</v>
      </c>
      <c r="B16" s="6" t="str">
        <f t="shared" si="0"/>
        <v>Ц</v>
      </c>
      <c r="D16" s="7">
        <v>9</v>
      </c>
      <c r="E16" s="15" t="str">
        <f t="array" ref="E16">INDEX(ИсхАлф,IF(MATCH(B16,ИсхАлф,0)-Ключ&lt;=0,MATCH(B16,ИсхАлф,0)-Ключ+46,MATCH(B16,ИсхАлф,0)-Ключ))</f>
        <v>Й</v>
      </c>
      <c r="F16" t="str">
        <f t="shared" si="1"/>
        <v>УВАЖАЕМЫЙ</v>
      </c>
    </row>
    <row r="17" spans="1:6" x14ac:dyDescent="0.25">
      <c r="A17" s="7">
        <v>10</v>
      </c>
      <c r="B17" s="6" t="str">
        <f t="shared" si="0"/>
        <v>В</v>
      </c>
      <c r="D17" s="7">
        <v>10</v>
      </c>
      <c r="E17" s="15" t="str">
        <f t="array" ref="E17">INDEX(ИсхАлф,IF(MATCH(B17,ИсхАлф,0)-Ключ&lt;=0,MATCH(B17,ИсхАлф,0)-Ключ+46,MATCH(B17,ИсхАлф,0)-Ключ))</f>
        <v xml:space="preserve"> </v>
      </c>
      <c r="F17" t="str">
        <f t="shared" si="1"/>
        <v xml:space="preserve">УВАЖАЕМЫЙ </v>
      </c>
    </row>
    <row r="18" spans="1:6" x14ac:dyDescent="0.25">
      <c r="A18" s="7">
        <v>11</v>
      </c>
      <c r="B18" s="6" t="str">
        <f t="shared" si="0"/>
        <v>Х</v>
      </c>
      <c r="D18" s="7">
        <v>11</v>
      </c>
      <c r="E18" s="15" t="str">
        <f t="array" ref="E18">INDEX(ИсхАлф,IF(MATCH(B18,ИсхАлф,0)-Ключ&lt;=0,MATCH(B18,ИсхАлф,0)-Ключ+46,MATCH(B18,ИсхАлф,0)-Ключ))</f>
        <v>И</v>
      </c>
      <c r="F18" t="str">
        <f t="shared" si="1"/>
        <v>УВАЖАЕМЫЙ И</v>
      </c>
    </row>
    <row r="19" spans="1:6" x14ac:dyDescent="0.25">
      <c r="A19" s="7">
        <v>12</v>
      </c>
      <c r="B19" s="6" t="str">
        <f t="shared" si="0"/>
        <v>П</v>
      </c>
      <c r="D19" s="7">
        <v>12</v>
      </c>
      <c r="E19" s="15" t="str">
        <f t="array" ref="E19">INDEX(ИсхАлф,IF(MATCH(B19,ИсхАлф,0)-Ключ&lt;=0,MATCH(B19,ИсхАлф,0)-Ключ+46,MATCH(B19,ИсхАлф,0)-Ключ))</f>
        <v>Г</v>
      </c>
      <c r="F19" t="str">
        <f t="shared" si="1"/>
        <v>УВАЖАЕМЫЙ ИГ</v>
      </c>
    </row>
    <row r="20" spans="1:6" x14ac:dyDescent="0.25">
      <c r="A20" s="7">
        <v>13</v>
      </c>
      <c r="B20" s="6" t="str">
        <f t="shared" si="0"/>
        <v>Ы</v>
      </c>
      <c r="D20" s="7">
        <v>13</v>
      </c>
      <c r="E20" s="15" t="str">
        <f t="array" ref="E20">INDEX(ИсхАлф,IF(MATCH(B20,ИсхАлф,0)-Ключ&lt;=0,MATCH(B20,ИсхАлф,0)-Ключ+46,MATCH(B20,ИсхАлф,0)-Ключ))</f>
        <v>О</v>
      </c>
      <c r="F20" t="str">
        <f t="shared" si="1"/>
        <v>УВАЖАЕМЫЙ ИГО</v>
      </c>
    </row>
    <row r="21" spans="1:6" x14ac:dyDescent="0.25">
      <c r="A21" s="7">
        <v>14</v>
      </c>
      <c r="B21" s="6" t="str">
        <f t="shared" si="0"/>
        <v>Э</v>
      </c>
      <c r="D21" s="7">
        <v>14</v>
      </c>
      <c r="E21" s="15" t="str">
        <f t="array" ref="E21">INDEX(ИсхАлф,IF(MATCH(B21,ИсхАлф,0)-Ключ&lt;=0,MATCH(B21,ИсхАлф,0)-Ключ+46,MATCH(B21,ИсхАлф,0)-Ключ))</f>
        <v>Р</v>
      </c>
      <c r="F21" t="str">
        <f t="shared" si="1"/>
        <v>УВАЖАЕМЫЙ ИГОР</v>
      </c>
    </row>
    <row r="22" spans="1:6" x14ac:dyDescent="0.25">
      <c r="A22" s="7">
        <v>15</v>
      </c>
      <c r="B22" s="6" t="str">
        <f t="shared" si="0"/>
        <v>7</v>
      </c>
      <c r="D22" s="7">
        <v>15</v>
      </c>
      <c r="E22" s="15" t="str">
        <f t="array" ref="E22">INDEX(ИсхАлф,IF(MATCH(B22,ИсхАлф,0)-Ключ&lt;=0,MATCH(B22,ИсхАлф,0)-Ключ+46,MATCH(B22,ИсхАлф,0)-Ключ))</f>
        <v>Ь</v>
      </c>
      <c r="F22" t="str">
        <f t="shared" si="1"/>
        <v>УВАЖАЕМЫЙ ИГОРЬ</v>
      </c>
    </row>
    <row r="23" spans="1:6" x14ac:dyDescent="0.25">
      <c r="A23" s="7">
        <v>16</v>
      </c>
      <c r="B23" s="6" t="str">
        <f t="shared" si="0"/>
        <v>В</v>
      </c>
      <c r="D23" s="7">
        <v>16</v>
      </c>
      <c r="E23" s="15" t="str">
        <f t="array" ref="E23">INDEX(ИсхАлф,IF(MATCH(B23,ИсхАлф,0)-Ключ&lt;=0,MATCH(B23,ИсхАлф,0)-Ключ+46,MATCH(B23,ИсхАлф,0)-Ключ))</f>
        <v xml:space="preserve"> </v>
      </c>
      <c r="F23" t="str">
        <f t="shared" si="1"/>
        <v xml:space="preserve">УВАЖАЕМЫЙ ИГОРЬ </v>
      </c>
    </row>
    <row r="24" spans="1:6" x14ac:dyDescent="0.25">
      <c r="A24" s="7">
        <v>17</v>
      </c>
      <c r="B24" s="6" t="str">
        <f t="shared" si="0"/>
        <v>.</v>
      </c>
      <c r="D24" s="7">
        <v>17</v>
      </c>
      <c r="E24" s="15" t="str">
        <f t="array" ref="E24">INDEX(ИсхАлф,IF(MATCH(B24,ИсхАлф,0)-Ключ&lt;=0,MATCH(B24,ИсхАлф,0)-Ключ+46,MATCH(B24,ИсхАлф,0)-Ключ))</f>
        <v>Ф</v>
      </c>
      <c r="F24" t="str">
        <f t="shared" si="1"/>
        <v>УВАЖАЕМЫЙ ИГОРЬ Ф</v>
      </c>
    </row>
    <row r="25" spans="1:6" x14ac:dyDescent="0.25">
      <c r="A25" s="7">
        <v>18</v>
      </c>
      <c r="B25" s="6" t="str">
        <f t="shared" si="0"/>
        <v>С</v>
      </c>
      <c r="D25" s="7">
        <v>18</v>
      </c>
      <c r="E25" s="15" t="str">
        <f t="array" ref="E25">INDEX(ИсхАлф,IF(MATCH(B25,ИсхАлф,0)-Ключ&lt;=0,MATCH(B25,ИсхАлф,0)-Ключ+46,MATCH(B25,ИсхАлф,0)-Ключ))</f>
        <v>Е</v>
      </c>
      <c r="F25" t="str">
        <f t="shared" si="1"/>
        <v>УВАЖАЕМЫЙ ИГОРЬ ФЕ</v>
      </c>
    </row>
    <row r="26" spans="1:6" x14ac:dyDescent="0.25">
      <c r="A26" s="7">
        <v>19</v>
      </c>
      <c r="B26" s="6" t="str">
        <f t="shared" si="0"/>
        <v>Ы</v>
      </c>
      <c r="D26" s="7">
        <v>19</v>
      </c>
      <c r="E26" s="15" t="str">
        <f t="array" ref="E26">INDEX(ИсхАлф,IF(MATCH(B26,ИсхАлф,0)-Ключ&lt;=0,MATCH(B26,ИсхАлф,0)-Ключ+46,MATCH(B26,ИсхАлф,0)-Ключ))</f>
        <v>О</v>
      </c>
      <c r="F26" t="str">
        <f t="shared" si="1"/>
        <v>УВАЖАЕМЫЙ ИГОРЬ ФЕО</v>
      </c>
    </row>
    <row r="27" spans="1:6" x14ac:dyDescent="0.25">
      <c r="A27" s="7">
        <v>20</v>
      </c>
      <c r="B27" s="6" t="str">
        <f t="shared" si="0"/>
        <v>Р</v>
      </c>
      <c r="D27" s="7">
        <v>20</v>
      </c>
      <c r="E27" s="15" t="str">
        <f t="array" ref="E27">INDEX(ИсхАлф,IF(MATCH(B27,ИсхАлф,0)-Ключ&lt;=0,MATCH(B27,ИсхАлф,0)-Ключ+46,MATCH(B27,ИсхАлф,0)-Ключ))</f>
        <v>Д</v>
      </c>
      <c r="F27" t="str">
        <f t="shared" si="1"/>
        <v>УВАЖАЕМЫЙ ИГОРЬ ФЕОД</v>
      </c>
    </row>
    <row r="28" spans="1:6" x14ac:dyDescent="0.25">
      <c r="A28" s="7">
        <v>21</v>
      </c>
      <c r="B28" s="6" t="str">
        <f t="shared" si="0"/>
        <v>Ы</v>
      </c>
      <c r="D28" s="7">
        <v>21</v>
      </c>
      <c r="E28" s="15" t="str">
        <f t="array" ref="E28">INDEX(ИсхАлф,IF(MATCH(B28,ИсхАлф,0)-Ключ&lt;=0,MATCH(B28,ИсхАлф,0)-Ключ+46,MATCH(B28,ИсхАлф,0)-Ключ))</f>
        <v>О</v>
      </c>
      <c r="F28" t="str">
        <f t="shared" si="1"/>
        <v>УВАЖАЕМЫЙ ИГОРЬ ФЕОДО</v>
      </c>
    </row>
    <row r="29" spans="1:6" x14ac:dyDescent="0.25">
      <c r="A29" s="7">
        <v>22</v>
      </c>
      <c r="B29" s="6" t="str">
        <f t="shared" si="0"/>
        <v>Ю</v>
      </c>
      <c r="D29" s="7">
        <v>22</v>
      </c>
      <c r="E29" s="15" t="str">
        <f t="array" ref="E29">INDEX(ИсхАлф,IF(MATCH(B29,ИсхАлф,0)-Ключ&lt;=0,MATCH(B29,ИсхАлф,0)-Ключ+46,MATCH(B29,ИсхАлф,0)-Ключ))</f>
        <v>С</v>
      </c>
      <c r="F29" t="str">
        <f t="shared" si="1"/>
        <v>УВАЖАЕМЫЙ ИГОРЬ ФЕОДОС</v>
      </c>
    </row>
    <row r="30" spans="1:6" x14ac:dyDescent="0.25">
      <c r="A30" s="7">
        <v>23</v>
      </c>
      <c r="B30" s="6" t="str">
        <f t="shared" si="0"/>
        <v>7</v>
      </c>
      <c r="D30" s="7">
        <v>23</v>
      </c>
      <c r="E30" s="15" t="str">
        <f t="array" ref="E30">INDEX(ИсхАлф,IF(MATCH(B30,ИсхАлф,0)-Ключ&lt;=0,MATCH(B30,ИсхАлф,0)-Ключ+46,MATCH(B30,ИсхАлф,0)-Ключ))</f>
        <v>Ь</v>
      </c>
      <c r="F30" t="str">
        <f t="shared" si="1"/>
        <v>УВАЖАЕМЫЙ ИГОРЬ ФЕОДОСЬ</v>
      </c>
    </row>
    <row r="31" spans="1:6" x14ac:dyDescent="0.25">
      <c r="A31" s="7">
        <v>24</v>
      </c>
      <c r="B31" s="6" t="str">
        <f t="shared" si="0"/>
        <v>С</v>
      </c>
      <c r="D31" s="7">
        <v>24</v>
      </c>
      <c r="E31" s="15" t="str">
        <f t="array" ref="E31">INDEX(ИсхАлф,IF(MATCH(B31,ИсхАлф,0)-Ключ&lt;=0,MATCH(B31,ИсхАлф,0)-Ключ+46,MATCH(B31,ИсхАлф,0)-Ключ))</f>
        <v>Е</v>
      </c>
      <c r="F31" t="str">
        <f t="shared" si="1"/>
        <v>УВАЖАЕМЫЙ ИГОРЬ ФЕОДОСЬЕ</v>
      </c>
    </row>
    <row r="32" spans="1:6" x14ac:dyDescent="0.25">
      <c r="A32" s="7">
        <v>25</v>
      </c>
      <c r="B32" s="6" t="str">
        <f t="shared" si="0"/>
        <v>О</v>
      </c>
      <c r="D32" s="7">
        <v>25</v>
      </c>
      <c r="E32" s="15" t="str">
        <f t="array" ref="E32">INDEX(ИсхАлф,IF(MATCH(B32,ИсхАлф,0)-Ключ&lt;=0,MATCH(B32,ИсхАлф,0)-Ключ+46,MATCH(B32,ИсхАлф,0)-Ключ))</f>
        <v>В</v>
      </c>
      <c r="F32" t="str">
        <f t="shared" si="1"/>
        <v>УВАЖАЕМЫЙ ИГОРЬ ФЕОДОСЬЕВ</v>
      </c>
    </row>
    <row r="33" spans="1:6" x14ac:dyDescent="0.25">
      <c r="A33" s="7">
        <v>26</v>
      </c>
      <c r="B33" s="6" t="str">
        <f t="shared" si="0"/>
        <v>Х</v>
      </c>
      <c r="D33" s="7">
        <v>26</v>
      </c>
      <c r="E33" s="15" t="str">
        <f t="array" ref="E33">INDEX(ИсхАлф,IF(MATCH(B33,ИсхАлф,0)-Ключ&lt;=0,MATCH(B33,ИсхАлф,0)-Ключ+46,MATCH(B33,ИсхАлф,0)-Ключ))</f>
        <v>И</v>
      </c>
      <c r="F33" t="str">
        <f t="shared" si="1"/>
        <v>УВАЖАЕМЫЙ ИГОРЬ ФЕОДОСЬЕВИ</v>
      </c>
    </row>
    <row r="34" spans="1:6" x14ac:dyDescent="0.25">
      <c r="A34" s="7">
        <v>27</v>
      </c>
      <c r="B34" s="6" t="str">
        <f t="shared" si="0"/>
        <v>2</v>
      </c>
      <c r="D34" s="7">
        <v>27</v>
      </c>
      <c r="E34" s="15" t="str">
        <f t="array" ref="E34">INDEX(ИсхАлф,IF(MATCH(B34,ИсхАлф,0)-Ключ&lt;=0,MATCH(B34,ИсхАлф,0)-Ключ+46,MATCH(B34,ИсхАлф,0)-Ключ))</f>
        <v>Ч</v>
      </c>
      <c r="F34" t="str">
        <f t="shared" si="1"/>
        <v>УВАЖАЕМЫЙ ИГОРЬ ФЕОДОСЬЕВИЧ</v>
      </c>
    </row>
    <row r="35" spans="1:6" x14ac:dyDescent="0.25">
      <c r="A35" s="7">
        <v>28</v>
      </c>
      <c r="B35" s="6" t="str">
        <f t="shared" si="0"/>
        <v>А</v>
      </c>
      <c r="D35" s="7">
        <v>28</v>
      </c>
      <c r="E35" s="15" t="str">
        <f t="array" ref="E35">INDEX(ИсхАлф,IF(MATCH(B35,ИсхАлф,0)-Ключ&lt;=0,MATCH(B35,ИсхАлф,0)-Ключ+46,MATCH(B35,ИсхАлф,0)-Ключ))</f>
        <v>,</v>
      </c>
      <c r="F35" t="str">
        <f t="shared" si="1"/>
        <v>УВАЖАЕМЫЙ ИГОРЬ ФЕОДОСЬЕВИЧ,</v>
      </c>
    </row>
    <row r="36" spans="1:6" x14ac:dyDescent="0.25">
      <c r="A36" s="7">
        <v>29</v>
      </c>
      <c r="B36" s="6" t="str">
        <f t="shared" si="0"/>
        <v>В</v>
      </c>
      <c r="D36" s="7">
        <v>29</v>
      </c>
      <c r="E36" s="15" t="str">
        <f t="array" ref="E36">INDEX(ИсхАлф,IF(MATCH(B36,ИсхАлф,0)-Ключ&lt;=0,MATCH(B36,ИсхАлф,0)-Ключ+46,MATCH(B36,ИсхАлф,0)-Ключ))</f>
        <v xml:space="preserve"> </v>
      </c>
      <c r="F36" t="str">
        <f t="shared" si="1"/>
        <v xml:space="preserve">УВАЖАЕМЫЙ ИГОРЬ ФЕОДОСЬЕВИЧ, </v>
      </c>
    </row>
    <row r="37" spans="1:6" x14ac:dyDescent="0.25">
      <c r="A37" s="7">
        <v>30</v>
      </c>
      <c r="B37" s="6" t="str">
        <f t="shared" si="0"/>
        <v>Ю</v>
      </c>
      <c r="D37" s="7">
        <v>30</v>
      </c>
      <c r="E37" s="15" t="str">
        <f t="array" ref="E37">INDEX(ИсхАлф,IF(MATCH(B37,ИсхАлф,0)-Ключ&lt;=0,MATCH(B37,ИсхАлф,0)-Ключ+46,MATCH(B37,ИсхАлф,0)-Ключ))</f>
        <v>С</v>
      </c>
      <c r="F37" t="str">
        <f t="shared" si="1"/>
        <v>УВАЖАЕМЫЙ ИГОРЬ ФЕОДОСЬЕВИЧ, С</v>
      </c>
    </row>
    <row r="38" spans="1:6" x14ac:dyDescent="0.25">
      <c r="A38" s="7">
        <v>31</v>
      </c>
      <c r="B38" s="6" t="str">
        <f t="shared" si="0"/>
        <v>Ы</v>
      </c>
      <c r="D38" s="7">
        <v>31</v>
      </c>
      <c r="E38" s="15" t="str">
        <f t="array" ref="E38">INDEX(ИсхАлф,IF(MATCH(B38,ИсхАлф,0)-Ключ&lt;=0,MATCH(B38,ИсхАлф,0)-Ключ+46,MATCH(B38,ИсхАлф,0)-Ключ))</f>
        <v>О</v>
      </c>
      <c r="F38" t="str">
        <f t="shared" si="1"/>
        <v>УВАЖАЕМЫЙ ИГОРЬ ФЕОДОСЬЕВИЧ, СО</v>
      </c>
    </row>
    <row r="39" spans="1:6" x14ac:dyDescent="0.25">
      <c r="A39" s="7">
        <v>32</v>
      </c>
      <c r="B39" s="6" t="str">
        <f t="shared" si="0"/>
        <v>Ы</v>
      </c>
      <c r="D39" s="7">
        <v>32</v>
      </c>
      <c r="E39" s="15" t="str">
        <f t="array" ref="E39">INDEX(ИсхАлф,IF(MATCH(B39,ИсхАлф,0)-Ключ&lt;=0,MATCH(B39,ИсхАлф,0)-Ключ+46,MATCH(B39,ИсхАлф,0)-Ключ))</f>
        <v>О</v>
      </c>
      <c r="F39" t="str">
        <f t="shared" si="1"/>
        <v>УВАЖАЕМЫЙ ИГОРЬ ФЕОДОСЬЕВИЧ, СОО</v>
      </c>
    </row>
    <row r="40" spans="1:6" x14ac:dyDescent="0.25">
      <c r="A40" s="7">
        <v>33</v>
      </c>
      <c r="B40" s="6" t="str">
        <f t="shared" si="0"/>
        <v>Н</v>
      </c>
      <c r="D40" s="7">
        <v>33</v>
      </c>
      <c r="E40" s="15" t="str">
        <f t="array" ref="E40">INDEX(ИсхАлф,IF(MATCH(B40,ИсхАлф,0)-Ключ&lt;=0,MATCH(B40,ИсхАлф,0)-Ключ+46,MATCH(B40,ИсхАлф,0)-Ключ))</f>
        <v>Б</v>
      </c>
      <c r="F40" t="str">
        <f t="shared" si="1"/>
        <v>УВАЖАЕМЫЙ ИГОРЬ ФЕОДОСЬЕВИЧ, СООБ</v>
      </c>
    </row>
    <row r="41" spans="1:6" x14ac:dyDescent="0.25">
      <c r="A41" s="7">
        <v>34</v>
      </c>
      <c r="B41" s="6" t="str">
        <f t="shared" si="0"/>
        <v>4</v>
      </c>
      <c r="D41" s="7">
        <v>34</v>
      </c>
      <c r="E41" s="15" t="str">
        <f t="array" ref="E41">INDEX(ИсхАлф,IF(MATCH(B41,ИсхАлф,0)-Ключ&lt;=0,MATCH(B41,ИсхАлф,0)-Ключ+46,MATCH(B41,ИсхАлф,0)-Ключ))</f>
        <v>Щ</v>
      </c>
      <c r="F41" t="str">
        <f t="shared" si="1"/>
        <v>УВАЖАЕМЫЙ ИГОРЬ ФЕОДОСЬЕВИЧ, СООБЩ</v>
      </c>
    </row>
    <row r="42" spans="1:6" x14ac:dyDescent="0.25">
      <c r="A42" s="7">
        <v>35</v>
      </c>
      <c r="B42" s="6" t="str">
        <f t="shared" si="0"/>
        <v>М</v>
      </c>
      <c r="D42" s="7">
        <v>35</v>
      </c>
      <c r="E42" s="15" t="str">
        <f t="array" ref="E42">INDEX(ИсхАлф,IF(MATCH(B42,ИсхАлф,0)-Ключ&lt;=0,MATCH(B42,ИсхАлф,0)-Ключ+46,MATCH(B42,ИсхАлф,0)-Ключ))</f>
        <v>А</v>
      </c>
      <c r="F42" t="str">
        <f t="shared" si="1"/>
        <v>УВАЖАЕМЫЙ ИГОРЬ ФЕОДОСЬЕВИЧ, СООБЩА</v>
      </c>
    </row>
    <row r="43" spans="1:6" x14ac:dyDescent="0.25">
      <c r="A43" s="7">
        <v>36</v>
      </c>
      <c r="B43" s="6" t="str">
        <f t="shared" si="0"/>
        <v>9</v>
      </c>
      <c r="D43" s="7">
        <v>36</v>
      </c>
      <c r="E43" s="15" t="str">
        <f t="array" ref="E43">INDEX(ИсхАлф,IF(MATCH(B43,ИсхАлф,0)-Ключ&lt;=0,MATCH(B43,ИсхАлф,0)-Ключ+46,MATCH(B43,ИсхАлф,0)-Ключ))</f>
        <v>Ю</v>
      </c>
      <c r="F43" t="str">
        <f t="shared" si="1"/>
        <v>УВАЖАЕМЫЙ ИГОРЬ ФЕОДОСЬЕВИЧ, СООБЩАЮ</v>
      </c>
    </row>
    <row r="44" spans="1:6" x14ac:dyDescent="0.25">
      <c r="A44" s="7">
        <v>37</v>
      </c>
      <c r="B44" s="6" t="str">
        <f t="shared" si="0"/>
        <v>В</v>
      </c>
      <c r="D44" s="7">
        <v>37</v>
      </c>
      <c r="E44" s="15" t="str">
        <f t="array" ref="E44">INDEX(ИсхАлф,IF(MATCH(B44,ИсхАлф,0)-Ключ&lt;=0,MATCH(B44,ИсхАлф,0)-Ключ+46,MATCH(B44,ИсхАлф,0)-Ключ))</f>
        <v xml:space="preserve"> </v>
      </c>
      <c r="F44" t="str">
        <f t="shared" si="1"/>
        <v xml:space="preserve">УВАЖАЕМЫЙ ИГОРЬ ФЕОДОСЬЕВИЧ, СООБЩАЮ </v>
      </c>
    </row>
    <row r="45" spans="1:6" x14ac:dyDescent="0.25">
      <c r="A45" s="7">
        <v>38</v>
      </c>
      <c r="B45" s="6" t="str">
        <f t="shared" si="0"/>
        <v>О</v>
      </c>
      <c r="D45" s="7">
        <v>38</v>
      </c>
      <c r="E45" s="15" t="str">
        <f t="array" ref="E45">INDEX(ИсхАлф,IF(MATCH(B45,ИсхАлф,0)-Ключ&lt;=0,MATCH(B45,ИсхАлф,0)-Ключ+46,MATCH(B45,ИсхАлф,0)-Ключ))</f>
        <v>В</v>
      </c>
      <c r="F45" t="str">
        <f t="shared" si="1"/>
        <v>УВАЖАЕМЫЙ ИГОРЬ ФЕОДОСЬЕВИЧ, СООБЩАЮ В</v>
      </c>
    </row>
    <row r="46" spans="1:6" x14ac:dyDescent="0.25">
      <c r="A46" s="7">
        <v>39</v>
      </c>
      <c r="B46" s="6" t="str">
        <f t="shared" si="0"/>
        <v>М</v>
      </c>
      <c r="D46" s="7">
        <v>39</v>
      </c>
      <c r="E46" s="15" t="str">
        <f t="array" ref="E46">INDEX(ИсхАлф,IF(MATCH(B46,ИсхАлф,0)-Ключ&lt;=0,MATCH(B46,ИсхАлф,0)-Ключ+46,MATCH(B46,ИсхАлф,0)-Ключ))</f>
        <v>А</v>
      </c>
      <c r="F46" t="str">
        <f t="shared" si="1"/>
        <v>УВАЖАЕМЫЙ ИГОРЬ ФЕОДОСЬЕВИЧ, СООБЩАЮ ВА</v>
      </c>
    </row>
    <row r="47" spans="1:6" x14ac:dyDescent="0.25">
      <c r="A47" s="7">
        <v>40</v>
      </c>
      <c r="B47" s="6" t="str">
        <f t="shared" si="0"/>
        <v>Щ</v>
      </c>
      <c r="D47" s="7">
        <v>40</v>
      </c>
      <c r="E47" s="15" t="str">
        <f t="array" ref="E47">INDEX(ИсхАлф,IF(MATCH(B47,ИсхАлф,0)-Ключ&lt;=0,MATCH(B47,ИсхАлф,0)-Ключ+46,MATCH(B47,ИсхАлф,0)-Ключ))</f>
        <v>М</v>
      </c>
      <c r="F47" t="str">
        <f t="shared" si="1"/>
        <v>УВАЖАЕМЫЙ ИГОРЬ ФЕОДОСЬЕВИЧ, СООБЩАЮ ВАМ</v>
      </c>
    </row>
    <row r="48" spans="1:6" x14ac:dyDescent="0.25">
      <c r="A48" s="7">
        <v>41</v>
      </c>
      <c r="B48" s="6" t="str">
        <f t="shared" si="0"/>
        <v>А</v>
      </c>
      <c r="D48" s="7">
        <v>41</v>
      </c>
      <c r="E48" s="15" t="str">
        <f t="array" ref="E48">INDEX(ИсхАлф,IF(MATCH(B48,ИсхАлф,0)-Ключ&lt;=0,MATCH(B48,ИсхАлф,0)-Ключ+46,MATCH(B48,ИсхАлф,0)-Ключ))</f>
        <v>,</v>
      </c>
      <c r="F48" t="str">
        <f t="shared" si="1"/>
        <v>УВАЖАЕМЫЙ ИГОРЬ ФЕОДОСЬЕВИЧ, СООБЩАЮ ВАМ,</v>
      </c>
    </row>
    <row r="49" spans="1:6" x14ac:dyDescent="0.25">
      <c r="A49" s="7">
        <v>42</v>
      </c>
      <c r="B49" s="6" t="str">
        <f t="shared" si="0"/>
        <v>В</v>
      </c>
      <c r="D49" s="7">
        <v>42</v>
      </c>
      <c r="E49" s="15" t="str">
        <f t="array" ref="E49">INDEX(ИсхАлф,IF(MATCH(B49,ИсхАлф,0)-Ключ&lt;=0,MATCH(B49,ИсхАлф,0)-Ключ+46,MATCH(B49,ИсхАлф,0)-Ключ))</f>
        <v xml:space="preserve"> </v>
      </c>
      <c r="F49" t="str">
        <f t="shared" si="1"/>
        <v xml:space="preserve">УВАЖАЕМЫЙ ИГОРЬ ФЕОДОСЬЕВИЧ, СООБЩАЮ ВАМ, </v>
      </c>
    </row>
    <row r="50" spans="1:6" x14ac:dyDescent="0.25">
      <c r="A50" s="7">
        <v>43</v>
      </c>
      <c r="B50" s="6" t="str">
        <f t="shared" si="0"/>
        <v>2</v>
      </c>
      <c r="D50" s="7">
        <v>43</v>
      </c>
      <c r="E50" s="15" t="str">
        <f t="array" ref="E50">INDEX(ИсхАлф,IF(MATCH(B50,ИсхАлф,0)-Ключ&lt;=0,MATCH(B50,ИсхАлф,0)-Ключ+46,MATCH(B50,ИсхАлф,0)-Ключ))</f>
        <v>Ч</v>
      </c>
      <c r="F50" t="str">
        <f t="shared" si="1"/>
        <v>УВАЖАЕМЫЙ ИГОРЬ ФЕОДОСЬЕВИЧ, СООБЩАЮ ВАМ, Ч</v>
      </c>
    </row>
    <row r="51" spans="1:6" x14ac:dyDescent="0.25">
      <c r="A51" s="7">
        <v>44</v>
      </c>
      <c r="B51" s="6" t="str">
        <f t="shared" si="0"/>
        <v>Я</v>
      </c>
      <c r="D51" s="7">
        <v>44</v>
      </c>
      <c r="E51" s="15" t="str">
        <f t="array" ref="E51">INDEX(ИсхАлф,IF(MATCH(B51,ИсхАлф,0)-Ключ&lt;=0,MATCH(B51,ИсхАлф,0)-Ключ+46,MATCH(B51,ИсхАлф,0)-Ключ))</f>
        <v>Т</v>
      </c>
      <c r="F51" t="str">
        <f t="shared" si="1"/>
        <v>УВАЖАЕМЫЙ ИГОРЬ ФЕОДОСЬЕВИЧ, СООБЩАЮ ВАМ, ЧТ</v>
      </c>
    </row>
    <row r="52" spans="1:6" x14ac:dyDescent="0.25">
      <c r="A52" s="7">
        <v>45</v>
      </c>
      <c r="B52" s="6" t="str">
        <f t="shared" si="0"/>
        <v>Ы</v>
      </c>
      <c r="D52" s="7">
        <v>45</v>
      </c>
      <c r="E52" s="15" t="str">
        <f t="array" ref="E52">INDEX(ИсхАлф,IF(MATCH(B52,ИсхАлф,0)-Ключ&lt;=0,MATCH(B52,ИсхАлф,0)-Ключ+46,MATCH(B52,ИсхАлф,0)-Ключ))</f>
        <v>О</v>
      </c>
      <c r="F52" t="str">
        <f t="shared" si="1"/>
        <v>УВАЖАЕМЫЙ ИГОРЬ ФЕОДОСЬЕВИЧ, СООБЩАЮ ВАМ, ЧТО</v>
      </c>
    </row>
    <row r="53" spans="1:6" x14ac:dyDescent="0.25">
      <c r="A53" s="7">
        <v>46</v>
      </c>
      <c r="B53" s="6" t="str">
        <f t="shared" si="0"/>
        <v>В</v>
      </c>
      <c r="D53" s="7">
        <v>46</v>
      </c>
      <c r="E53" s="15" t="str">
        <f t="array" ref="E53">INDEX(ИсхАлф,IF(MATCH(B53,ИсхАлф,0)-Ключ&lt;=0,MATCH(B53,ИсхАлф,0)-Ключ+46,MATCH(B53,ИсхАлф,0)-Ключ))</f>
        <v xml:space="preserve"> </v>
      </c>
      <c r="F53" t="str">
        <f t="shared" si="1"/>
        <v xml:space="preserve">УВАЖАЕМЫЙ ИГОРЬ ФЕОДОСЬЕВИЧ, СООБЩАЮ ВАМ, ЧТО </v>
      </c>
    </row>
    <row r="54" spans="1:6" x14ac:dyDescent="0.25">
      <c r="A54" s="7">
        <v>47</v>
      </c>
      <c r="B54" s="6" t="str">
        <f t="shared" si="0"/>
        <v>0</v>
      </c>
      <c r="D54" s="7">
        <v>47</v>
      </c>
      <c r="E54" s="15" t="str">
        <f t="array" ref="E54">INDEX(ИсхАлф,IF(MATCH(B54,ИсхАлф,0)-Ключ&lt;=0,MATCH(B54,ИсхАлф,0)-Ключ+46,MATCH(B54,ИсхАлф,0)-Ключ))</f>
        <v>Я</v>
      </c>
      <c r="F54" t="str">
        <f t="shared" si="1"/>
        <v>УВАЖАЕМЫЙ ИГОРЬ ФЕОДОСЬЕВИЧ, СООБЩАЮ ВАМ, ЧТО Я</v>
      </c>
    </row>
    <row r="55" spans="1:6" x14ac:dyDescent="0.25">
      <c r="A55" s="7">
        <v>48</v>
      </c>
      <c r="B55" s="6" t="str">
        <f t="shared" si="0"/>
        <v>В</v>
      </c>
      <c r="D55" s="7">
        <v>48</v>
      </c>
      <c r="E55" s="15" t="str">
        <f t="array" ref="E55">INDEX(ИсхАлф,IF(MATCH(B55,ИсхАлф,0)-Ключ&lt;=0,MATCH(B55,ИсхАлф,0)-Ключ+46,MATCH(B55,ИсхАлф,0)-Ключ))</f>
        <v xml:space="preserve"> </v>
      </c>
      <c r="F55" t="str">
        <f t="shared" si="1"/>
        <v xml:space="preserve">УВАЖАЕМЫЙ ИГОРЬ ФЕОДОСЬЕВИЧ, СООБЩАЮ ВАМ, ЧТО Я </v>
      </c>
    </row>
    <row r="56" spans="1:6" x14ac:dyDescent="0.25">
      <c r="A56" s="7">
        <v>49</v>
      </c>
      <c r="B56" s="6" t="str">
        <f t="shared" si="0"/>
        <v>О</v>
      </c>
      <c r="D56" s="7">
        <v>49</v>
      </c>
      <c r="E56" s="15" t="str">
        <f t="array" ref="E56">INDEX(ИсхАлф,IF(MATCH(B56,ИсхАлф,0)-Ключ&lt;=0,MATCH(B56,ИсхАлф,0)-Ключ+46,MATCH(B56,ИсхАлф,0)-Ключ))</f>
        <v>В</v>
      </c>
      <c r="F56" t="str">
        <f t="shared" si="1"/>
        <v>УВАЖАЕМЫЙ ИГОРЬ ФЕОДОСЬЕВИЧ, СООБЩАЮ ВАМ, ЧТО Я В</v>
      </c>
    </row>
    <row r="57" spans="1:6" x14ac:dyDescent="0.25">
      <c r="A57" s="7">
        <v>50</v>
      </c>
      <c r="B57" s="6" t="str">
        <f t="shared" si="0"/>
        <v>6</v>
      </c>
      <c r="D57" s="7">
        <v>50</v>
      </c>
      <c r="E57" s="15" t="str">
        <f t="array" ref="E57">INDEX(ИсхАлф,IF(MATCH(B57,ИсхАлф,0)-Ключ&lt;=0,MATCH(B57,ИсхАлф,0)-Ключ+46,MATCH(B57,ИсхАлф,0)-Ключ))</f>
        <v>Ы</v>
      </c>
      <c r="F57" t="str">
        <f t="shared" si="1"/>
        <v>УВАЖАЕМЫЙ ИГОРЬ ФЕОДОСЬЕВИЧ, СООБЩАЮ ВАМ, ЧТО Я ВЫ</v>
      </c>
    </row>
    <row r="58" spans="1:6" x14ac:dyDescent="0.25">
      <c r="A58" s="7">
        <v>51</v>
      </c>
      <c r="B58" s="6" t="str">
        <f t="shared" si="0"/>
        <v>Ь</v>
      </c>
      <c r="D58" s="7">
        <v>51</v>
      </c>
      <c r="E58" s="15" t="str">
        <f t="array" ref="E58">INDEX(ИсхАлф,IF(MATCH(B58,ИсхАлф,0)-Ключ&lt;=0,MATCH(B58,ИсхАлф,0)-Ключ+46,MATCH(B58,ИсхАлф,0)-Ключ))</f>
        <v>П</v>
      </c>
      <c r="F58" t="str">
        <f t="shared" si="1"/>
        <v>УВАЖАЕМЫЙ ИГОРЬ ФЕОДОСЬЕВИЧ, СООБЩАЮ ВАМ, ЧТО Я ВЫП</v>
      </c>
    </row>
    <row r="59" spans="1:6" x14ac:dyDescent="0.25">
      <c r="A59" s="7">
        <v>52</v>
      </c>
      <c r="B59" s="6" t="str">
        <f t="shared" si="0"/>
        <v>Ы</v>
      </c>
      <c r="D59" s="7">
        <v>52</v>
      </c>
      <c r="E59" s="15" t="str">
        <f t="array" ref="E59">INDEX(ИсхАлф,IF(MATCH(B59,ИсхАлф,0)-Ключ&lt;=0,MATCH(B59,ИсхАлф,0)-Ключ+46,MATCH(B59,ИсхАлф,0)-Ключ))</f>
        <v>О</v>
      </c>
      <c r="F59" t="str">
        <f t="shared" si="1"/>
        <v>УВАЖАЕМЫЙ ИГОРЬ ФЕОДОСЬЕВИЧ, СООБЩАЮ ВАМ, ЧТО Я ВЫПО</v>
      </c>
    </row>
    <row r="60" spans="1:6" x14ac:dyDescent="0.25">
      <c r="A60" s="7">
        <v>53</v>
      </c>
      <c r="B60" s="6" t="str">
        <f t="shared" si="0"/>
        <v>Ш</v>
      </c>
      <c r="D60" s="7">
        <v>53</v>
      </c>
      <c r="E60" s="15" t="str">
        <f t="array" ref="E60">INDEX(ИсхАлф,IF(MATCH(B60,ИсхАлф,0)-Ключ&lt;=0,MATCH(B60,ИсхАлф,0)-Ключ+46,MATCH(B60,ИсхАлф,0)-Ключ))</f>
        <v>Л</v>
      </c>
      <c r="F60" t="str">
        <f t="shared" si="1"/>
        <v>УВАЖАЕМЫЙ ИГОРЬ ФЕОДОСЬЕВИЧ, СООБЩАЮ ВАМ, ЧТО Я ВЫПОЛ</v>
      </c>
    </row>
    <row r="61" spans="1:6" x14ac:dyDescent="0.25">
      <c r="A61" s="7">
        <v>54</v>
      </c>
      <c r="B61" s="6" t="str">
        <f t="shared" si="0"/>
        <v>Ъ</v>
      </c>
      <c r="D61" s="7">
        <v>54</v>
      </c>
      <c r="E61" s="15" t="str">
        <f t="array" ref="E61">INDEX(ИсхАлф,IF(MATCH(B61,ИсхАлф,0)-Ключ&lt;=0,MATCH(B61,ИсхАлф,0)-Ключ+46,MATCH(B61,ИсхАлф,0)-Ключ))</f>
        <v>Н</v>
      </c>
      <c r="F61" t="str">
        <f t="shared" si="1"/>
        <v>УВАЖАЕМЫЙ ИГОРЬ ФЕОДОСЬЕВИЧ, СООБЩАЮ ВАМ, ЧТО Я ВЫПОЛН</v>
      </c>
    </row>
    <row r="62" spans="1:6" x14ac:dyDescent="0.25">
      <c r="A62" s="7">
        <v>55</v>
      </c>
      <c r="B62" s="6" t="str">
        <f t="shared" si="0"/>
        <v>Х</v>
      </c>
      <c r="D62" s="7">
        <v>55</v>
      </c>
      <c r="E62" s="15" t="str">
        <f t="array" ref="E62">INDEX(ИсхАлф,IF(MATCH(B62,ИсхАлф,0)-Ключ&lt;=0,MATCH(B62,ИсхАлф,0)-Ключ+46,MATCH(B62,ИсхАлф,0)-Ключ))</f>
        <v>И</v>
      </c>
      <c r="F62" t="str">
        <f t="shared" si="1"/>
        <v>УВАЖАЕМЫЙ ИГОРЬ ФЕОДОСЬЕВИЧ, СООБЩАЮ ВАМ, ЧТО Я ВЫПОЛНИ</v>
      </c>
    </row>
    <row r="63" spans="1:6" x14ac:dyDescent="0.25">
      <c r="A63" s="7">
        <v>56</v>
      </c>
      <c r="B63" s="6" t="str">
        <f t="shared" si="0"/>
        <v>Ш</v>
      </c>
      <c r="D63" s="7">
        <v>56</v>
      </c>
      <c r="E63" s="15" t="str">
        <f t="array" ref="E63">INDEX(ИсхАлф,IF(MATCH(B63,ИсхАлф,0)-Ключ&lt;=0,MATCH(B63,ИсхАлф,0)-Ключ+46,MATCH(B63,ИсхАлф,0)-Ключ))</f>
        <v>Л</v>
      </c>
      <c r="F63" t="str">
        <f t="shared" si="1"/>
        <v>УВАЖАЕМЫЙ ИГОРЬ ФЕОДОСЬЕВИЧ, СООБЩАЮ ВАМ, ЧТО Я ВЫПОЛНИЛ</v>
      </c>
    </row>
    <row r="64" spans="1:6" x14ac:dyDescent="0.25">
      <c r="A64" s="7">
        <v>57</v>
      </c>
      <c r="B64" s="6" t="str">
        <f t="shared" si="0"/>
        <v>В</v>
      </c>
      <c r="D64" s="7">
        <v>57</v>
      </c>
      <c r="E64" s="15" t="str">
        <f t="array" ref="E64">INDEX(ИсхАлф,IF(MATCH(B64,ИсхАлф,0)-Ключ&lt;=0,MATCH(B64,ИсхАлф,0)-Ключ+46,MATCH(B64,ИсхАлф,0)-Ключ))</f>
        <v xml:space="preserve"> </v>
      </c>
      <c r="F64" t="str">
        <f t="shared" si="1"/>
        <v xml:space="preserve">УВАЖАЕМЫЙ ИГОРЬ ФЕОДОСЬЕВИЧ, СООБЩАЮ ВАМ, ЧТО Я ВЫПОЛНИЛ </v>
      </c>
    </row>
    <row r="65" spans="1:6" x14ac:dyDescent="0.25">
      <c r="A65" s="7">
        <v>58</v>
      </c>
      <c r="B65" s="6" t="str">
        <f t="shared" si="0"/>
        <v>Ь</v>
      </c>
      <c r="D65" s="7">
        <v>58</v>
      </c>
      <c r="E65" s="15" t="str">
        <f t="array" ref="E65">INDEX(ИсхАлф,IF(MATCH(B65,ИсхАлф,0)-Ключ&lt;=0,MATCH(B65,ИсхАлф,0)-Ключ+46,MATCH(B65,ИсхАлф,0)-Ключ))</f>
        <v>П</v>
      </c>
      <c r="F65" t="str">
        <f t="shared" si="1"/>
        <v>УВАЖАЕМЫЙ ИГОРЬ ФЕОДОСЬЕВИЧ, СООБЩАЮ ВАМ, ЧТО Я ВЫПОЛНИЛ П</v>
      </c>
    </row>
    <row r="66" spans="1:6" x14ac:dyDescent="0.25">
      <c r="A66" s="7">
        <v>59</v>
      </c>
      <c r="B66" s="6" t="str">
        <f t="shared" si="0"/>
        <v>Э</v>
      </c>
      <c r="D66" s="7">
        <v>59</v>
      </c>
      <c r="E66" s="15" t="str">
        <f t="array" ref="E66">INDEX(ИсхАлф,IF(MATCH(B66,ИсхАлф,0)-Ключ&lt;=0,MATCH(B66,ИсхАлф,0)-Ключ+46,MATCH(B66,ИсхАлф,0)-Ключ))</f>
        <v>Р</v>
      </c>
      <c r="F66" t="str">
        <f t="shared" si="1"/>
        <v>УВАЖАЕМЫЙ ИГОРЬ ФЕОДОСЬЕВИЧ, СООБЩАЮ ВАМ, ЧТО Я ВЫПОЛНИЛ ПР</v>
      </c>
    </row>
    <row r="67" spans="1:6" x14ac:dyDescent="0.25">
      <c r="A67" s="7">
        <v>60</v>
      </c>
      <c r="B67" s="6" t="str">
        <f t="shared" si="0"/>
        <v>М</v>
      </c>
      <c r="D67" s="7">
        <v>60</v>
      </c>
      <c r="E67" s="15" t="str">
        <f t="array" ref="E67">INDEX(ИсхАлф,IF(MATCH(B67,ИсхАлф,0)-Ключ&lt;=0,MATCH(B67,ИсхАлф,0)-Ключ+46,MATCH(B67,ИсхАлф,0)-Ключ))</f>
        <v>А</v>
      </c>
      <c r="F67" t="str">
        <f t="shared" si="1"/>
        <v>УВАЖАЕМЫЙ ИГОРЬ ФЕОДОСЬЕВИЧ, СООБЩАЮ ВАМ, ЧТО Я ВЫПОЛНИЛ ПРА</v>
      </c>
    </row>
    <row r="68" spans="1:6" x14ac:dyDescent="0.25">
      <c r="A68" s="7">
        <v>61</v>
      </c>
      <c r="B68" s="6" t="str">
        <f t="shared" si="0"/>
        <v>Ч</v>
      </c>
      <c r="D68" s="7">
        <v>61</v>
      </c>
      <c r="E68" s="15" t="str">
        <f t="array" ref="E68">INDEX(ИсхАлф,IF(MATCH(B68,ИсхАлф,0)-Ключ&lt;=0,MATCH(B68,ИсхАлф,0)-Ключ+46,MATCH(B68,ИсхАлф,0)-Ключ))</f>
        <v>К</v>
      </c>
      <c r="F68" t="str">
        <f t="shared" si="1"/>
        <v>УВАЖАЕМЫЙ ИГОРЬ ФЕОДОСЬЕВИЧ, СООБЩАЮ ВАМ, ЧТО Я ВЫПОЛНИЛ ПРАК</v>
      </c>
    </row>
    <row r="69" spans="1:6" x14ac:dyDescent="0.25">
      <c r="A69" s="7">
        <v>62</v>
      </c>
      <c r="B69" s="6" t="str">
        <f t="shared" si="0"/>
        <v>Я</v>
      </c>
      <c r="D69" s="7">
        <v>62</v>
      </c>
      <c r="E69" s="15" t="str">
        <f t="array" ref="E69">INDEX(ИсхАлф,IF(MATCH(B69,ИсхАлф,0)-Ключ&lt;=0,MATCH(B69,ИсхАлф,0)-Ключ+46,MATCH(B69,ИсхАлф,0)-Ключ))</f>
        <v>Т</v>
      </c>
      <c r="F69" t="str">
        <f t="shared" si="1"/>
        <v>УВАЖАЕМЫЙ ИГОРЬ ФЕОДОСЬЕВИЧ, СООБЩАЮ ВАМ, ЧТО Я ВЫПОЛНИЛ ПРАКТ</v>
      </c>
    </row>
    <row r="70" spans="1:6" x14ac:dyDescent="0.25">
      <c r="A70" s="7">
        <v>63</v>
      </c>
      <c r="B70" s="6" t="str">
        <f t="shared" si="0"/>
        <v>Х</v>
      </c>
      <c r="D70" s="7">
        <v>63</v>
      </c>
      <c r="E70" s="15" t="str">
        <f t="array" ref="E70">INDEX(ИсхАлф,IF(MATCH(B70,ИсхАлф,0)-Ключ&lt;=0,MATCH(B70,ИсхАлф,0)-Ключ+46,MATCH(B70,ИсхАлф,0)-Ключ))</f>
        <v>И</v>
      </c>
      <c r="F70" t="str">
        <f t="shared" si="1"/>
        <v>УВАЖАЕМЫЙ ИГОРЬ ФЕОДОСЬЕВИЧ, СООБЩАЮ ВАМ, ЧТО Я ВЫПОЛНИЛ ПРАКТИ</v>
      </c>
    </row>
    <row r="71" spans="1:6" x14ac:dyDescent="0.25">
      <c r="A71" s="7">
        <v>64</v>
      </c>
      <c r="B71" s="6" t="str">
        <f t="shared" si="0"/>
        <v>2</v>
      </c>
      <c r="D71" s="7">
        <v>64</v>
      </c>
      <c r="E71" s="15" t="str">
        <f t="array" ref="E71">INDEX(ИсхАлф,IF(MATCH(B71,ИсхАлф,0)-Ключ&lt;=0,MATCH(B71,ИсхАлф,0)-Ключ+46,MATCH(B71,ИсхАлф,0)-Ключ))</f>
        <v>Ч</v>
      </c>
      <c r="F71" t="str">
        <f t="shared" si="1"/>
        <v>УВАЖАЕМЫЙ ИГОРЬ ФЕОДОСЬЕВИЧ, СООБЩАЮ ВАМ, ЧТО Я ВЫПОЛНИЛ ПРАКТИЧ</v>
      </c>
    </row>
    <row r="72" spans="1:6" x14ac:dyDescent="0.25">
      <c r="A72" s="7">
        <v>65</v>
      </c>
      <c r="B72" s="6" t="str">
        <f t="shared" ref="B72:B134" si="2">MID(A$2,A72,1)</f>
        <v>С</v>
      </c>
      <c r="D72" s="7">
        <v>65</v>
      </c>
      <c r="E72" s="15" t="str">
        <f t="array" ref="E72">INDEX(ИсхАлф,IF(MATCH(B72,ИсхАлф,0)-Ключ&lt;=0,MATCH(B72,ИсхАлф,0)-Ключ+46,MATCH(B72,ИсхАлф,0)-Ключ))</f>
        <v>Е</v>
      </c>
      <c r="F72" t="str">
        <f t="shared" si="1"/>
        <v>УВАЖАЕМЫЙ ИГОРЬ ФЕОДОСЬЕВИЧ, СООБЩАЮ ВАМ, ЧТО Я ВЫПОЛНИЛ ПРАКТИЧЕ</v>
      </c>
    </row>
    <row r="73" spans="1:6" x14ac:dyDescent="0.25">
      <c r="A73" s="7">
        <v>66</v>
      </c>
      <c r="B73" s="6" t="str">
        <f t="shared" si="2"/>
        <v>Ю</v>
      </c>
      <c r="D73" s="7">
        <v>66</v>
      </c>
      <c r="E73" s="15" t="str">
        <f t="array" ref="E73">INDEX(ИсхАлф,IF(MATCH(B73,ИсхАлф,0)-Ключ&lt;=0,MATCH(B73,ИсхАлф,0)-Ключ+46,MATCH(B73,ИсхАлф,0)-Ключ))</f>
        <v>С</v>
      </c>
      <c r="F73" t="str">
        <f t="shared" si="1"/>
        <v>УВАЖАЕМЫЙ ИГОРЬ ФЕОДОСЬЕВИЧ, СООБЩАЮ ВАМ, ЧТО Я ВЫПОЛНИЛ ПРАКТИЧЕС</v>
      </c>
    </row>
    <row r="74" spans="1:6" x14ac:dyDescent="0.25">
      <c r="A74" s="7">
        <v>67</v>
      </c>
      <c r="B74" s="6" t="str">
        <f t="shared" si="2"/>
        <v>Ч</v>
      </c>
      <c r="D74" s="7">
        <v>67</v>
      </c>
      <c r="E74" s="15" t="str">
        <f t="array" ref="E74">INDEX(ИсхАлф,IF(MATCH(B74,ИсхАлф,0)-Ключ&lt;=0,MATCH(B74,ИсхАлф,0)-Ключ+46,MATCH(B74,ИсхАлф,0)-Ключ))</f>
        <v>К</v>
      </c>
      <c r="F74" t="str">
        <f t="shared" si="1"/>
        <v>УВАЖАЕМЫЙ ИГОРЬ ФЕОДОСЬЕВИЧ, СООБЩАЮ ВАМ, ЧТО Я ВЫПОЛНИЛ ПРАКТИЧЕСК</v>
      </c>
    </row>
    <row r="75" spans="1:6" x14ac:dyDescent="0.25">
      <c r="A75" s="7">
        <v>68</v>
      </c>
      <c r="B75" s="6" t="str">
        <f t="shared" si="2"/>
        <v>Ы</v>
      </c>
      <c r="D75" s="7">
        <v>68</v>
      </c>
      <c r="E75" s="15" t="str">
        <f t="array" ref="E75">INDEX(ИсхАлф,IF(MATCH(B75,ИсхАлф,0)-Ключ&lt;=0,MATCH(B75,ИсхАлф,0)-Ключ+46,MATCH(B75,ИсхАлф,0)-Ключ))</f>
        <v>О</v>
      </c>
      <c r="F75" t="str">
        <f t="shared" ref="F75:F134" si="3">F74&amp;E75</f>
        <v>УВАЖАЕМЫЙ ИГОРЬ ФЕОДОСЬЕВИЧ, СООБЩАЮ ВАМ, ЧТО Я ВЫПОЛНИЛ ПРАКТИЧЕСКО</v>
      </c>
    </row>
    <row r="76" spans="1:6" x14ac:dyDescent="0.25">
      <c r="A76" s="7">
        <v>69</v>
      </c>
      <c r="B76" s="6" t="str">
        <f t="shared" si="2"/>
        <v>С</v>
      </c>
      <c r="D76" s="7">
        <v>69</v>
      </c>
      <c r="E76" s="15" t="str">
        <f t="array" ref="E76">INDEX(ИсхАлф,IF(MATCH(B76,ИсхАлф,0)-Ключ&lt;=0,MATCH(B76,ИсхАлф,0)-Ключ+46,MATCH(B76,ИсхАлф,0)-Ключ))</f>
        <v>Е</v>
      </c>
      <c r="F76" t="str">
        <f t="shared" si="3"/>
        <v>УВАЖАЕМЫЙ ИГОРЬ ФЕОДОСЬЕВИЧ, СООБЩАЮ ВАМ, ЧТО Я ВЫПОЛНИЛ ПРАКТИЧЕСКОЕ</v>
      </c>
    </row>
    <row r="77" spans="1:6" x14ac:dyDescent="0.25">
      <c r="A77" s="7">
        <v>70</v>
      </c>
      <c r="B77" s="6" t="str">
        <f t="shared" si="2"/>
        <v>В</v>
      </c>
      <c r="D77" s="7">
        <v>70</v>
      </c>
      <c r="E77" s="15" t="str">
        <f t="array" ref="E77">INDEX(ИсхАлф,IF(MATCH(B77,ИсхАлф,0)-Ключ&lt;=0,MATCH(B77,ИсхАлф,0)-Ключ+46,MATCH(B77,ИсхАлф,0)-Ключ))</f>
        <v xml:space="preserve"> </v>
      </c>
      <c r="F77" t="str">
        <f t="shared" si="3"/>
        <v xml:space="preserve">УВАЖАЕМЫЙ ИГОРЬ ФЕОДОСЬЕВИЧ, СООБЩАЮ ВАМ, ЧТО Я ВЫПОЛНИЛ ПРАКТИЧЕСКОЕ </v>
      </c>
    </row>
    <row r="78" spans="1:6" x14ac:dyDescent="0.25">
      <c r="A78" s="7">
        <v>71</v>
      </c>
      <c r="B78" s="6" t="str">
        <f t="shared" si="2"/>
        <v>Ф</v>
      </c>
      <c r="D78" s="7">
        <v>71</v>
      </c>
      <c r="E78" s="15" t="str">
        <f t="array" ref="E78">INDEX(ИсхАлф,IF(MATCH(B78,ИсхАлф,0)-Ключ&lt;=0,MATCH(B78,ИсхАлф,0)-Ключ+46,MATCH(B78,ИсхАлф,0)-Ключ))</f>
        <v>З</v>
      </c>
      <c r="F78" t="str">
        <f t="shared" si="3"/>
        <v>УВАЖАЕМЫЙ ИГОРЬ ФЕОДОСЬЕВИЧ, СООБЩАЮ ВАМ, ЧТО Я ВЫПОЛНИЛ ПРАКТИЧЕСКОЕ З</v>
      </c>
    </row>
    <row r="79" spans="1:6" x14ac:dyDescent="0.25">
      <c r="A79" s="7">
        <v>72</v>
      </c>
      <c r="B79" s="6" t="str">
        <f t="shared" si="2"/>
        <v>М</v>
      </c>
      <c r="D79" s="7">
        <v>72</v>
      </c>
      <c r="E79" s="15" t="str">
        <f t="array" ref="E79">INDEX(ИсхАлф,IF(MATCH(B79,ИсхАлф,0)-Ключ&lt;=0,MATCH(B79,ИсхАлф,0)-Ключ+46,MATCH(B79,ИсхАлф,0)-Ключ))</f>
        <v>А</v>
      </c>
      <c r="F79" t="str">
        <f t="shared" si="3"/>
        <v>УВАЖАЕМЫЙ ИГОРЬ ФЕОДОСЬЕВИЧ, СООБЩАЮ ВАМ, ЧТО Я ВЫПОЛНИЛ ПРАКТИЧЕСКОЕ ЗА</v>
      </c>
    </row>
    <row r="80" spans="1:6" x14ac:dyDescent="0.25">
      <c r="A80" s="7">
        <v>73</v>
      </c>
      <c r="B80" s="6" t="str">
        <f t="shared" si="2"/>
        <v>Р</v>
      </c>
      <c r="D80" s="7">
        <v>73</v>
      </c>
      <c r="E80" s="15" t="str">
        <f t="array" ref="E80">INDEX(ИсхАлф,IF(MATCH(B80,ИсхАлф,0)-Ключ&lt;=0,MATCH(B80,ИсхАлф,0)-Ключ+46,MATCH(B80,ИсхАлф,0)-Ключ))</f>
        <v>Д</v>
      </c>
      <c r="F80" t="str">
        <f t="shared" si="3"/>
        <v>УВАЖАЕМЫЙ ИГОРЬ ФЕОДОСЬЕВИЧ, СООБЩАЮ ВАМ, ЧТО Я ВЫПОЛНИЛ ПРАКТИЧЕСКОЕ ЗАД</v>
      </c>
    </row>
    <row r="81" spans="1:6" x14ac:dyDescent="0.25">
      <c r="A81" s="7">
        <v>74</v>
      </c>
      <c r="B81" s="6" t="str">
        <f t="shared" si="2"/>
        <v>М</v>
      </c>
      <c r="D81" s="7">
        <v>74</v>
      </c>
      <c r="E81" s="15" t="str">
        <f t="array" ref="E81">INDEX(ИсхАлф,IF(MATCH(B81,ИсхАлф,0)-Ключ&lt;=0,MATCH(B81,ИсхАлф,0)-Ключ+46,MATCH(B81,ИсхАлф,0)-Ключ))</f>
        <v>А</v>
      </c>
      <c r="F81" t="str">
        <f t="shared" si="3"/>
        <v>УВАЖАЕМЫЙ ИГОРЬ ФЕОДОСЬЕВИЧ, СООБЩАЮ ВАМ, ЧТО Я ВЫПОЛНИЛ ПРАКТИЧЕСКОЕ ЗАДА</v>
      </c>
    </row>
    <row r="82" spans="1:6" x14ac:dyDescent="0.25">
      <c r="A82" s="7">
        <v>75</v>
      </c>
      <c r="B82" s="6" t="str">
        <f t="shared" si="2"/>
        <v>Ъ</v>
      </c>
      <c r="D82" s="7">
        <v>75</v>
      </c>
      <c r="E82" s="15" t="str">
        <f t="array" ref="E82">INDEX(ИсхАлф,IF(MATCH(B82,ИсхАлф,0)-Ключ&lt;=0,MATCH(B82,ИсхАлф,0)-Ключ+46,MATCH(B82,ИсхАлф,0)-Ключ))</f>
        <v>Н</v>
      </c>
      <c r="F82" t="str">
        <f t="shared" si="3"/>
        <v>УВАЖАЕМЫЙ ИГОРЬ ФЕОДОСЬЕВИЧ, СООБЩАЮ ВАМ, ЧТО Я ВЫПОЛНИЛ ПРАКТИЧЕСКОЕ ЗАДАН</v>
      </c>
    </row>
    <row r="83" spans="1:6" x14ac:dyDescent="0.25">
      <c r="A83" s="7">
        <v>76</v>
      </c>
      <c r="B83" s="6" t="str">
        <f t="shared" si="2"/>
        <v>Х</v>
      </c>
      <c r="D83" s="7">
        <v>76</v>
      </c>
      <c r="E83" s="15" t="str">
        <f t="array" ref="E83">INDEX(ИсхАлф,IF(MATCH(B83,ИсхАлф,0)-Ключ&lt;=0,MATCH(B83,ИсхАлф,0)-Ключ+46,MATCH(B83,ИсхАлф,0)-Ключ))</f>
        <v>И</v>
      </c>
      <c r="F83" t="str">
        <f t="shared" si="3"/>
        <v>УВАЖАЕМЫЙ ИГОРЬ ФЕОДОСЬЕВИЧ, СООБЩАЮ ВАМ, ЧТО Я ВЫПОЛНИЛ ПРАКТИЧЕСКОЕ ЗАДАНИ</v>
      </c>
    </row>
    <row r="84" spans="1:6" x14ac:dyDescent="0.25">
      <c r="A84" s="7">
        <v>77</v>
      </c>
      <c r="B84" s="6" t="str">
        <f t="shared" si="2"/>
        <v>С</v>
      </c>
      <c r="D84" s="7">
        <v>77</v>
      </c>
      <c r="E84" s="15" t="str">
        <f t="array" ref="E84">INDEX(ИсхАлф,IF(MATCH(B84,ИсхАлф,0)-Ключ&lt;=0,MATCH(B84,ИсхАлф,0)-Ключ+46,MATCH(B84,ИсхАлф,0)-Ключ))</f>
        <v>Е</v>
      </c>
      <c r="F84" t="str">
        <f t="shared" si="3"/>
        <v>УВАЖАЕМЫЙ ИГОРЬ ФЕОДОСЬЕВИЧ, СООБЩАЮ ВАМ, ЧТО Я ВЫПОЛНИЛ ПРАКТИЧЕСКОЕ ЗАДАНИЕ</v>
      </c>
    </row>
    <row r="85" spans="1:6" x14ac:dyDescent="0.25">
      <c r="A85" s="7">
        <v>78</v>
      </c>
      <c r="B85" s="6" t="str">
        <f t="shared" si="2"/>
        <v>В</v>
      </c>
      <c r="D85" s="7">
        <v>78</v>
      </c>
      <c r="E85" s="15" t="str">
        <f t="array" ref="E85">INDEX(ИсхАлф,IF(MATCH(B85,ИсхАлф,0)-Ключ&lt;=0,MATCH(B85,ИсхАлф,0)-Ключ+46,MATCH(B85,ИсхАлф,0)-Ключ))</f>
        <v xml:space="preserve"> </v>
      </c>
      <c r="F85" t="str">
        <f t="shared" si="3"/>
        <v xml:space="preserve">УВАЖАЕМЫЙ ИГОРЬ ФЕОДОСЬЕВИЧ, СООБЩАЮ ВАМ, ЧТО Я ВЫПОЛНИЛ ПРАКТИЧЕСКОЕ ЗАДАНИЕ </v>
      </c>
    </row>
    <row r="86" spans="1:6" x14ac:dyDescent="0.25">
      <c r="A86" s="7">
        <v>79</v>
      </c>
      <c r="B86" s="6" t="str">
        <f t="shared" si="2"/>
        <v>Ъ</v>
      </c>
      <c r="D86" s="7">
        <v>79</v>
      </c>
      <c r="E86" s="15" t="str">
        <f t="array" ref="E86">INDEX(ИсхАлф,IF(MATCH(B86,ИсхАлф,0)-Ключ&lt;=0,MATCH(B86,ИсхАлф,0)-Ключ+46,MATCH(B86,ИсхАлф,0)-Ключ))</f>
        <v>Н</v>
      </c>
      <c r="F86" t="str">
        <f t="shared" si="3"/>
        <v>УВАЖАЕМЫЙ ИГОРЬ ФЕОДОСЬЕВИЧ, СООБЩАЮ ВАМ, ЧТО Я ВЫПОЛНИЛ ПРАКТИЧЕСКОЕ ЗАДАНИЕ Н</v>
      </c>
    </row>
    <row r="87" spans="1:6" x14ac:dyDescent="0.25">
      <c r="A87" s="7">
        <v>80</v>
      </c>
      <c r="B87" s="6" t="str">
        <f t="shared" si="2"/>
        <v>Ы</v>
      </c>
      <c r="D87" s="7">
        <v>80</v>
      </c>
      <c r="E87" s="15" t="str">
        <f t="array" ref="E87">INDEX(ИсхАлф,IF(MATCH(B87,ИсхАлф,0)-Ключ&lt;=0,MATCH(B87,ИсхАлф,0)-Ключ+46,MATCH(B87,ИсхАлф,0)-Ключ))</f>
        <v>О</v>
      </c>
      <c r="F87" t="str">
        <f t="shared" si="3"/>
        <v>УВАЖАЕМЫЙ ИГОРЬ ФЕОДОСЬЕВИЧ, СООБЩАЮ ВАМ, ЧТО Я ВЫПОЛНИЛ ПРАКТИЧЕСКОЕ ЗАДАНИЕ НО</v>
      </c>
    </row>
    <row r="88" spans="1:6" x14ac:dyDescent="0.25">
      <c r="A88" s="7">
        <v>81</v>
      </c>
      <c r="B88" s="6" t="str">
        <f t="shared" si="2"/>
        <v>Щ</v>
      </c>
      <c r="D88" s="7">
        <v>81</v>
      </c>
      <c r="E88" s="15" t="str">
        <f t="array" ref="E88">INDEX(ИсхАлф,IF(MATCH(B88,ИсхАлф,0)-Ключ&lt;=0,MATCH(B88,ИсхАлф,0)-Ключ+46,MATCH(B88,ИсхАлф,0)-Ключ))</f>
        <v>М</v>
      </c>
      <c r="F88" t="str">
        <f t="shared" si="3"/>
        <v>УВАЖАЕМЫЙ ИГОРЬ ФЕОДОСЬЕВИЧ, СООБЩАЮ ВАМ, ЧТО Я ВЫПОЛНИЛ ПРАКТИЧЕСКОЕ ЗАДАНИЕ НОМ</v>
      </c>
    </row>
    <row r="89" spans="1:6" x14ac:dyDescent="0.25">
      <c r="A89" s="7">
        <v>82</v>
      </c>
      <c r="B89" s="6" t="str">
        <f t="shared" si="2"/>
        <v>С</v>
      </c>
      <c r="D89" s="7">
        <v>82</v>
      </c>
      <c r="E89" s="15" t="str">
        <f t="array" ref="E89">INDEX(ИсхАлф,IF(MATCH(B89,ИсхАлф,0)-Ключ&lt;=0,MATCH(B89,ИсхАлф,0)-Ключ+46,MATCH(B89,ИсхАлф,0)-Ключ))</f>
        <v>Е</v>
      </c>
      <c r="F89" t="str">
        <f t="shared" si="3"/>
        <v>УВАЖАЕМЫЙ ИГОРЬ ФЕОДОСЬЕВИЧ, СООБЩАЮ ВАМ, ЧТО Я ВЫПОЛНИЛ ПРАКТИЧЕСКОЕ ЗАДАНИЕ НОМЕ</v>
      </c>
    </row>
    <row r="90" spans="1:6" x14ac:dyDescent="0.25">
      <c r="A90" s="7">
        <v>83</v>
      </c>
      <c r="B90" s="6" t="str">
        <f t="shared" si="2"/>
        <v>Э</v>
      </c>
      <c r="D90" s="7">
        <v>83</v>
      </c>
      <c r="E90" s="15" t="str">
        <f t="array" ref="E90">INDEX(ИсхАлф,IF(MATCH(B90,ИсхАлф,0)-Ключ&lt;=0,MATCH(B90,ИсхАлф,0)-Ключ+46,MATCH(B90,ИсхАлф,0)-Ключ))</f>
        <v>Р</v>
      </c>
      <c r="F90" t="str">
        <f t="shared" si="3"/>
        <v>УВАЖАЕМЫЙ ИГОРЬ ФЕОДОСЬЕВИЧ, СООБЩАЮ ВАМ, ЧТО Я ВЫПОЛНИЛ ПРАКТИЧЕСКОЕ ЗАДАНИЕ НОМЕР</v>
      </c>
    </row>
    <row r="91" spans="1:6" x14ac:dyDescent="0.25">
      <c r="A91" s="7">
        <v>84</v>
      </c>
      <c r="B91" s="6" t="str">
        <f t="shared" si="2"/>
        <v>В</v>
      </c>
      <c r="D91" s="7">
        <v>84</v>
      </c>
      <c r="E91" s="15" t="str">
        <f t="array" ref="E91">INDEX(ИсхАлф,IF(MATCH(B91,ИсхАлф,0)-Ключ&lt;=0,MATCH(B91,ИсхАлф,0)-Ключ+46,MATCH(B91,ИсхАлф,0)-Ключ))</f>
        <v xml:space="preserve"> </v>
      </c>
      <c r="F91" t="str">
        <f t="shared" si="3"/>
        <v xml:space="preserve">УВАЖАЕМЫЙ ИГОРЬ ФЕОДОСЬЕВИЧ, СООБЩАЮ ВАМ, ЧТО Я ВЫПОЛНИЛ ПРАКТИЧЕСКОЕ ЗАДАНИЕ НОМЕР </v>
      </c>
    </row>
    <row r="92" spans="1:6" x14ac:dyDescent="0.25">
      <c r="A92" s="7">
        <v>85</v>
      </c>
      <c r="B92" s="6" t="str">
        <f t="shared" si="2"/>
        <v>Я</v>
      </c>
      <c r="D92" s="7">
        <v>85</v>
      </c>
      <c r="E92" s="15" t="str">
        <f t="array" ref="E92">INDEX(ИсхАлф,IF(MATCH(B92,ИсхАлф,0)-Ключ&lt;=0,MATCH(B92,ИсхАлф,0)-Ключ+46,MATCH(B92,ИсхАлф,0)-Ключ))</f>
        <v>Т</v>
      </c>
      <c r="F92" t="str">
        <f t="shared" si="3"/>
        <v>УВАЖАЕМЫЙ ИГОРЬ ФЕОДОСЬЕВИЧ, СООБЩАЮ ВАМ, ЧТО Я ВЫПОЛНИЛ ПРАКТИЧЕСКОЕ ЗАДАНИЕ НОМЕР Т</v>
      </c>
    </row>
    <row r="93" spans="1:6" x14ac:dyDescent="0.25">
      <c r="A93" s="7">
        <v>86</v>
      </c>
      <c r="B93" s="6" t="str">
        <f t="shared" si="2"/>
        <v>Э</v>
      </c>
      <c r="D93" s="7">
        <v>86</v>
      </c>
      <c r="E93" s="15" t="str">
        <f t="array" ref="E93">INDEX(ИсхАлф,IF(MATCH(B93,ИсхАлф,0)-Ключ&lt;=0,MATCH(B93,ИсхАлф,0)-Ключ+46,MATCH(B93,ИсхАлф,0)-Ключ))</f>
        <v>Р</v>
      </c>
      <c r="F93" t="str">
        <f t="shared" si="3"/>
        <v>УВАЖАЕМЫЙ ИГОРЬ ФЕОДОСЬЕВИЧ, СООБЩАЮ ВАМ, ЧТО Я ВЫПОЛНИЛ ПРАКТИЧЕСКОЕ ЗАДАНИЕ НОМЕР ТР</v>
      </c>
    </row>
    <row r="94" spans="1:6" x14ac:dyDescent="0.25">
      <c r="A94" s="7">
        <v>87</v>
      </c>
      <c r="B94" s="6" t="str">
        <f t="shared" si="2"/>
        <v>Х</v>
      </c>
      <c r="D94" s="7">
        <v>87</v>
      </c>
      <c r="E94" s="15" t="str">
        <f t="array" ref="E94">INDEX(ИсхАлф,IF(MATCH(B94,ИсхАлф,0)-Ключ&lt;=0,MATCH(B94,ИсхАлф,0)-Ключ+46,MATCH(B94,ИсхАлф,0)-Ключ))</f>
        <v>И</v>
      </c>
      <c r="F94" t="str">
        <f t="shared" si="3"/>
        <v>УВАЖАЕМЫЙ ИГОРЬ ФЕОДОСЬЕВИЧ, СООБЩАЮ ВАМ, ЧТО Я ВЫПОЛНИЛ ПРАКТИЧЕСКОЕ ЗАДАНИЕ НОМЕР ТРИ</v>
      </c>
    </row>
    <row r="95" spans="1:6" x14ac:dyDescent="0.25">
      <c r="A95" s="7">
        <v>88</v>
      </c>
      <c r="B95" s="6" t="str">
        <f t="shared" si="2"/>
        <v>А</v>
      </c>
      <c r="D95" s="7">
        <v>88</v>
      </c>
      <c r="E95" s="15" t="str">
        <f t="array" ref="E95">INDEX(ИсхАлф,IF(MATCH(B95,ИсхАлф,0)-Ключ&lt;=0,MATCH(B95,ИсхАлф,0)-Ключ+46,MATCH(B95,ИсхАлф,0)-Ключ))</f>
        <v>,</v>
      </c>
      <c r="F95" t="str">
        <f t="shared" si="3"/>
        <v>УВАЖАЕМЫЙ ИГОРЬ ФЕОДОСЬЕВИЧ, СООБЩАЮ ВАМ, ЧТО Я ВЫПОЛНИЛ ПРАКТИЧЕСКОЕ ЗАДАНИЕ НОМЕР ТРИ,</v>
      </c>
    </row>
    <row r="96" spans="1:6" x14ac:dyDescent="0.25">
      <c r="A96" s="7">
        <v>89</v>
      </c>
      <c r="B96" s="6" t="str">
        <f t="shared" si="2"/>
        <v>В</v>
      </c>
      <c r="D96" s="7">
        <v>89</v>
      </c>
      <c r="E96" s="15" t="str">
        <f t="array" ref="E96">INDEX(ИсхАлф,IF(MATCH(B96,ИсхАлф,0)-Ключ&lt;=0,MATCH(B96,ИсхАлф,0)-Ключ+46,MATCH(B96,ИсхАлф,0)-Ключ))</f>
        <v xml:space="preserve"> </v>
      </c>
      <c r="F96" t="str">
        <f t="shared" si="3"/>
        <v xml:space="preserve">УВАЖАЕМЫЙ ИГОРЬ ФЕОДОСЬЕВИЧ, СООБЩАЮ ВАМ, ЧТО Я ВЫПОЛНИЛ ПРАКТИЧЕСКОЕ ЗАДАНИЕ НОМЕР ТРИ, </v>
      </c>
    </row>
    <row r="97" spans="1:6" x14ac:dyDescent="0.25">
      <c r="A97" s="7">
        <v>90</v>
      </c>
      <c r="B97" s="6" t="str">
        <f t="shared" si="2"/>
        <v>Ь</v>
      </c>
      <c r="D97" s="7">
        <v>90</v>
      </c>
      <c r="E97" s="15" t="str">
        <f t="array" ref="E97">INDEX(ИсхАлф,IF(MATCH(B97,ИсхАлф,0)-Ключ&lt;=0,MATCH(B97,ИсхАлф,0)-Ключ+46,MATCH(B97,ИсхАлф,0)-Ключ))</f>
        <v>П</v>
      </c>
      <c r="F97" t="str">
        <f t="shared" si="3"/>
        <v>УВАЖАЕМЫЙ ИГОРЬ ФЕОДОСЬЕВИЧ, СООБЩАЮ ВАМ, ЧТО Я ВЫПОЛНИЛ ПРАКТИЧЕСКОЕ ЗАДАНИЕ НОМЕР ТРИ, П</v>
      </c>
    </row>
    <row r="98" spans="1:6" x14ac:dyDescent="0.25">
      <c r="A98" s="7">
        <v>91</v>
      </c>
      <c r="B98" s="6" t="str">
        <f t="shared" si="2"/>
        <v>Ы</v>
      </c>
      <c r="D98" s="7">
        <v>91</v>
      </c>
      <c r="E98" s="15" t="str">
        <f t="array" ref="E98">INDEX(ИсхАлф,IF(MATCH(B98,ИсхАлф,0)-Ключ&lt;=0,MATCH(B98,ИсхАлф,0)-Ключ+46,MATCH(B98,ИсхАлф,0)-Ключ))</f>
        <v>О</v>
      </c>
      <c r="F98" t="str">
        <f t="shared" si="3"/>
        <v>УВАЖАЕМЫЙ ИГОРЬ ФЕОДОСЬЕВИЧ, СООБЩАЮ ВАМ, ЧТО Я ВЫПОЛНИЛ ПРАКТИЧЕСКОЕ ЗАДАНИЕ НОМЕР ТРИ, ПО</v>
      </c>
    </row>
    <row r="99" spans="1:6" x14ac:dyDescent="0.25">
      <c r="A99" s="7">
        <v>92</v>
      </c>
      <c r="B99" s="6" t="str">
        <f t="shared" si="2"/>
        <v>Ъ</v>
      </c>
      <c r="D99" s="7">
        <v>92</v>
      </c>
      <c r="E99" s="15" t="str">
        <f t="array" ref="E99">INDEX(ИсхАлф,IF(MATCH(B99,ИсхАлф,0)-Ключ&lt;=0,MATCH(B99,ИсхАлф,0)-Ключ+46,MATCH(B99,ИсхАлф,0)-Ключ))</f>
        <v>Н</v>
      </c>
      <c r="F99" t="str">
        <f t="shared" si="3"/>
        <v>УВАЖАЕМЫЙ ИГОРЬ ФЕОДОСЬЕВИЧ, СООБЩАЮ ВАМ, ЧТО Я ВЫПОЛНИЛ ПРАКТИЧЕСКОЕ ЗАДАНИЕ НОМЕР ТРИ, ПОН</v>
      </c>
    </row>
    <row r="100" spans="1:6" x14ac:dyDescent="0.25">
      <c r="A100" s="7">
        <v>93</v>
      </c>
      <c r="B100" s="6" t="str">
        <f t="shared" si="2"/>
        <v>Ы</v>
      </c>
      <c r="D100" s="7">
        <v>93</v>
      </c>
      <c r="E100" s="15" t="str">
        <f t="array" ref="E100">INDEX(ИсхАлф,IF(MATCH(B100,ИсхАлф,0)-Ключ&lt;=0,MATCH(B100,ИсхАлф,0)-Ключ+46,MATCH(B100,ИсхАлф,0)-Ключ))</f>
        <v>О</v>
      </c>
      <c r="F100" t="str">
        <f t="shared" si="3"/>
        <v>УВАЖАЕМЫЙ ИГОРЬ ФЕОДОСЬЕВИЧ, СООБЩАЮ ВАМ, ЧТО Я ВЫПОЛНИЛ ПРАКТИЧЕСКОЕ ЗАДАНИЕ НОМЕР ТРИ, ПОНО</v>
      </c>
    </row>
    <row r="101" spans="1:6" x14ac:dyDescent="0.25">
      <c r="A101" s="7">
        <v>94</v>
      </c>
      <c r="B101" s="6" t="str">
        <f t="shared" si="2"/>
        <v>Щ</v>
      </c>
      <c r="D101" s="7">
        <v>94</v>
      </c>
      <c r="E101" s="15" t="str">
        <f t="array" ref="E101">INDEX(ИсхАлф,IF(MATCH(B101,ИсхАлф,0)-Ключ&lt;=0,MATCH(B101,ИсхАлф,0)-Ключ+46,MATCH(B101,ИсхАлф,0)-Ключ))</f>
        <v>М</v>
      </c>
      <c r="F101" t="str">
        <f t="shared" si="3"/>
        <v>УВАЖАЕМЫЙ ИГОРЬ ФЕОДОСЬЕВИЧ, СООБЩАЮ ВАМ, ЧТО Я ВЫПОЛНИЛ ПРАКТИЧЕСКОЕ ЗАДАНИЕ НОМЕР ТРИ, ПОНОМ</v>
      </c>
    </row>
    <row r="102" spans="1:6" x14ac:dyDescent="0.25">
      <c r="A102" s="7">
        <v>95</v>
      </c>
      <c r="B102" s="6" t="str">
        <f t="shared" si="2"/>
        <v>М</v>
      </c>
      <c r="D102" s="7">
        <v>95</v>
      </c>
      <c r="E102" s="15" t="str">
        <f t="array" ref="E102">INDEX(ИсхАлф,IF(MATCH(B102,ИсхАлф,0)-Ключ&lt;=0,MATCH(B102,ИсхАлф,0)-Ключ+46,MATCH(B102,ИсхАлф,0)-Ключ))</f>
        <v>А</v>
      </c>
      <c r="F102" t="str">
        <f t="shared" si="3"/>
        <v>УВАЖАЕМЫЙ ИГОРЬ ФЕОДОСЬЕВИЧ, СООБЩАЮ ВАМ, ЧТО Я ВЫПОЛНИЛ ПРАКТИЧЕСКОЕ ЗАДАНИЕ НОМЕР ТРИ, ПОНОМА</v>
      </c>
    </row>
    <row r="103" spans="1:6" x14ac:dyDescent="0.25">
      <c r="A103" s="7">
        <v>96</v>
      </c>
      <c r="B103" s="6" t="str">
        <f t="shared" si="2"/>
        <v>Э</v>
      </c>
      <c r="D103" s="7">
        <v>96</v>
      </c>
      <c r="E103" s="15" t="str">
        <f t="array" ref="E103">INDEX(ИсхАлф,IF(MATCH(B103,ИсхАлф,0)-Ключ&lt;=0,MATCH(B103,ИсхАлф,0)-Ключ+46,MATCH(B103,ИсхАлф,0)-Ключ))</f>
        <v>Р</v>
      </c>
      <c r="F103" t="str">
        <f t="shared" si="3"/>
        <v>УВАЖАЕМЫЙ ИГОРЬ ФЕОДОСЬЕВИЧ, СООБЩАЮ ВАМ, ЧТО Я ВЫПОЛНИЛ ПРАКТИЧЕСКОЕ ЗАДАНИЕ НОМЕР ТРИ, ПОНОМАР</v>
      </c>
    </row>
    <row r="104" spans="1:6" x14ac:dyDescent="0.25">
      <c r="A104" s="7">
        <v>97</v>
      </c>
      <c r="B104" s="6" t="str">
        <f t="shared" si="2"/>
        <v>С</v>
      </c>
      <c r="D104" s="7">
        <v>97</v>
      </c>
      <c r="E104" s="15" t="str">
        <f t="array" ref="E104">INDEX(ИсхАлф,IF(MATCH(B104,ИсхАлф,0)-Ключ&lt;=0,MATCH(B104,ИсхАлф,0)-Ключ+46,MATCH(B104,ИсхАлф,0)-Ключ))</f>
        <v>Е</v>
      </c>
      <c r="F104" t="str">
        <f t="shared" si="3"/>
        <v>УВАЖАЕМЫЙ ИГОРЬ ФЕОДОСЬЕВИЧ, СООБЩАЮ ВАМ, ЧТО Я ВЫПОЛНИЛ ПРАКТИЧЕСКОЕ ЗАДАНИЕ НОМЕР ТРИ, ПОНОМАРЕ</v>
      </c>
    </row>
    <row r="105" spans="1:6" x14ac:dyDescent="0.25">
      <c r="A105" s="7">
        <v>98</v>
      </c>
      <c r="B105" s="6" t="str">
        <f t="shared" si="2"/>
        <v>О</v>
      </c>
      <c r="D105" s="7">
        <v>98</v>
      </c>
      <c r="E105" s="15" t="str">
        <f t="array" ref="E105">INDEX(ИсхАлф,IF(MATCH(B105,ИсхАлф,0)-Ключ&lt;=0,MATCH(B105,ИсхАлф,0)-Ключ+46,MATCH(B105,ИсхАлф,0)-Ключ))</f>
        <v>В</v>
      </c>
      <c r="F105" t="str">
        <f t="shared" si="3"/>
        <v>УВАЖАЕМЫЙ ИГОРЬ ФЕОДОСЬЕВИЧ, СООБЩАЮ ВАМ, ЧТО Я ВЫПОЛНИЛ ПРАКТИЧЕСКОЕ ЗАДАНИЕ НОМЕР ТРИ, ПОНОМАРЕВ</v>
      </c>
    </row>
    <row r="106" spans="1:6" x14ac:dyDescent="0.25">
      <c r="A106" s="7">
        <v>99</v>
      </c>
      <c r="B106" s="6" t="str">
        <f t="shared" si="2"/>
        <v>В</v>
      </c>
      <c r="D106" s="7">
        <v>99</v>
      </c>
      <c r="E106" s="15" t="str">
        <f t="array" ref="E106">INDEX(ИсхАлф,IF(MATCH(B106,ИсхАлф,0)-Ключ&lt;=0,MATCH(B106,ИсхАлф,0)-Ключ+46,MATCH(B106,ИсхАлф,0)-Ключ))</f>
        <v xml:space="preserve"> </v>
      </c>
      <c r="F106" t="str">
        <f t="shared" si="3"/>
        <v xml:space="preserve">УВАЖАЕМЫЙ ИГОРЬ ФЕОДОСЬЕВИЧ, СООБЩАЮ ВАМ, ЧТО Я ВЫПОЛНИЛ ПРАКТИЧЕСКОЕ ЗАДАНИЕ НОМЕР ТРИ, ПОНОМАРЕВ </v>
      </c>
    </row>
    <row r="107" spans="1:6" x14ac:dyDescent="0.25">
      <c r="A107" s="7">
        <v>100</v>
      </c>
      <c r="B107" s="6" t="str">
        <f t="shared" si="2"/>
        <v>М</v>
      </c>
      <c r="D107" s="7">
        <v>100</v>
      </c>
      <c r="E107" s="15" t="str">
        <f t="array" ref="E107">INDEX(ИсхАлф,IF(MATCH(B107,ИсхАлф,0)-Ключ&lt;=0,MATCH(B107,ИсхАлф,0)-Ключ+46,MATCH(B107,ИсхАлф,0)-Ключ))</f>
        <v>А</v>
      </c>
      <c r="F107" t="str">
        <f t="shared" si="3"/>
        <v>УВАЖАЕМЫЙ ИГОРЬ ФЕОДОСЬЕВИЧ, СООБЩАЮ ВАМ, ЧТО Я ВЫПОЛНИЛ ПРАКТИЧЕСКОЕ ЗАДАНИЕ НОМЕР ТРИ, ПОНОМАРЕВ А</v>
      </c>
    </row>
    <row r="108" spans="1:6" x14ac:dyDescent="0.25">
      <c r="A108" s="7">
        <v>101</v>
      </c>
      <c r="B108" s="6" t="str">
        <f t="shared" si="2"/>
        <v>Ъ</v>
      </c>
      <c r="D108" s="7">
        <v>101</v>
      </c>
      <c r="E108" s="15" t="str">
        <f t="array" ref="E108">INDEX(ИсхАлф,IF(MATCH(B108,ИсхАлф,0)-Ключ&lt;=0,MATCH(B108,ИсхАлф,0)-Ключ+46,MATCH(B108,ИсхАлф,0)-Ключ))</f>
        <v>Н</v>
      </c>
      <c r="F108" t="str">
        <f t="shared" si="3"/>
        <v>УВАЖАЕМЫЙ ИГОРЬ ФЕОДОСЬЕВИЧ, СООБЩАЮ ВАМ, ЧТО Я ВЫПОЛНИЛ ПРАКТИЧЕСКОЕ ЗАДАНИЕ НОМЕР ТРИ, ПОНОМАРЕВ АН</v>
      </c>
    </row>
    <row r="109" spans="1:6" x14ac:dyDescent="0.25">
      <c r="A109" s="7">
        <v>102</v>
      </c>
      <c r="B109" s="6" t="str">
        <f t="shared" si="2"/>
        <v>Я</v>
      </c>
      <c r="D109" s="7">
        <v>102</v>
      </c>
      <c r="E109" s="15" t="str">
        <f t="array" ref="E109">INDEX(ИсхАлф,IF(MATCH(B109,ИсхАлф,0)-Ключ&lt;=0,MATCH(B109,ИсхАлф,0)-Ключ+46,MATCH(B109,ИсхАлф,0)-Ключ))</f>
        <v>Т</v>
      </c>
      <c r="F109" t="str">
        <f t="shared" si="3"/>
        <v>УВАЖАЕМЫЙ ИГОРЬ ФЕОДОСЬЕВИЧ, СООБЩАЮ ВАМ, ЧТО Я ВЫПОЛНИЛ ПРАКТИЧЕСКОЕ ЗАДАНИЕ НОМЕР ТРИ, ПОНОМАРЕВ АНТ</v>
      </c>
    </row>
    <row r="110" spans="1:6" x14ac:dyDescent="0.25">
      <c r="A110" s="7">
        <v>103</v>
      </c>
      <c r="B110" s="6" t="str">
        <f t="shared" si="2"/>
        <v>Ы</v>
      </c>
      <c r="D110" s="7">
        <v>103</v>
      </c>
      <c r="E110" s="15" t="str">
        <f t="array" ref="E110">INDEX(ИсхАлф,IF(MATCH(B110,ИсхАлф,0)-Ключ&lt;=0,MATCH(B110,ИсхАлф,0)-Ключ+46,MATCH(B110,ИсхАлф,0)-Ключ))</f>
        <v>О</v>
      </c>
      <c r="F110" t="str">
        <f t="shared" si="3"/>
        <v>УВАЖАЕМЫЙ ИГОРЬ ФЕОДОСЬЕВИЧ, СООБЩАЮ ВАМ, ЧТО Я ВЫПОЛНИЛ ПРАКТИЧЕСКОЕ ЗАДАНИЕ НОМЕР ТРИ, ПОНОМАРЕВ АНТО</v>
      </c>
    </row>
    <row r="111" spans="1:6" x14ac:dyDescent="0.25">
      <c r="A111" s="7">
        <v>104</v>
      </c>
      <c r="B111" s="6" t="str">
        <f t="shared" si="2"/>
        <v>Ъ</v>
      </c>
      <c r="D111" s="7">
        <v>104</v>
      </c>
      <c r="E111" s="15" t="str">
        <f t="array" ref="E111">INDEX(ИсхАлф,IF(MATCH(B111,ИсхАлф,0)-Ключ&lt;=0,MATCH(B111,ИсхАлф,0)-Ключ+46,MATCH(B111,ИсхАлф,0)-Ключ))</f>
        <v>Н</v>
      </c>
      <c r="F111" t="str">
        <f t="shared" si="3"/>
        <v>УВАЖАЕМЫЙ ИГОРЬ ФЕОДОСЬЕВИЧ, СООБЩАЮ ВАМ, ЧТО Я ВЫПОЛНИЛ ПРАКТИЧЕСКОЕ ЗАДАНИЕ НОМЕР ТРИ, ПОНОМАРЕВ АНТОН</v>
      </c>
    </row>
    <row r="112" spans="1:6" x14ac:dyDescent="0.25">
      <c r="A112" s="7">
        <v>105</v>
      </c>
      <c r="B112" s="6" t="str">
        <f t="shared" si="2"/>
        <v>В</v>
      </c>
      <c r="D112" s="7">
        <v>105</v>
      </c>
      <c r="E112" s="15" t="str">
        <f t="array" ref="E112">INDEX(ИсхАлф,IF(MATCH(B112,ИсхАлф,0)-Ключ&lt;=0,MATCH(B112,ИсхАлф,0)-Ключ+46,MATCH(B112,ИсхАлф,0)-Ключ))</f>
        <v xml:space="preserve"> </v>
      </c>
      <c r="F112" t="str">
        <f t="shared" si="3"/>
        <v xml:space="preserve">УВАЖАЕМЫЙ ИГОРЬ ФЕОДОСЬЕВИЧ, СООБЩАЮ ВАМ, ЧТО Я ВЫПОЛНИЛ ПРАКТИЧЕСКОЕ ЗАДАНИЕ НОМЕР ТРИ, ПОНОМАРЕВ АНТОН </v>
      </c>
    </row>
    <row r="113" spans="1:6" x14ac:dyDescent="0.25">
      <c r="A113" s="7">
        <v>106</v>
      </c>
      <c r="B113" s="6" t="str">
        <f t="shared" si="2"/>
        <v>Р</v>
      </c>
      <c r="D113" s="7">
        <v>106</v>
      </c>
      <c r="E113" s="15" t="str">
        <f t="array" ref="E113">INDEX(ИсхАлф,IF(MATCH(B113,ИсхАлф,0)-Ключ&lt;=0,MATCH(B113,ИсхАлф,0)-Ключ+46,MATCH(B113,ИсхАлф,0)-Ключ))</f>
        <v>Д</v>
      </c>
      <c r="F113" t="str">
        <f t="shared" si="3"/>
        <v>УВАЖАЕМЫЙ ИГОРЬ ФЕОДОСЬЕВИЧ, СООБЩАЮ ВАМ, ЧТО Я ВЫПОЛНИЛ ПРАКТИЧЕСКОЕ ЗАДАНИЕ НОМЕР ТРИ, ПОНОМАРЕВ АНТОН Д</v>
      </c>
    </row>
    <row r="114" spans="1:6" x14ac:dyDescent="0.25">
      <c r="A114" s="7">
        <v>107</v>
      </c>
      <c r="B114" s="6" t="str">
        <f t="shared" si="2"/>
        <v>Щ</v>
      </c>
      <c r="D114" s="7">
        <v>107</v>
      </c>
      <c r="E114" s="15" t="str">
        <f t="array" ref="E114">INDEX(ИсхАлф,IF(MATCH(B114,ИсхАлф,0)-Ключ&lt;=0,MATCH(B114,ИсхАлф,0)-Ключ+46,MATCH(B114,ИсхАлф,0)-Ключ))</f>
        <v>М</v>
      </c>
      <c r="F114" t="str">
        <f t="shared" si="3"/>
        <v>УВАЖАЕМЫЙ ИГОРЬ ФЕОДОСЬЕВИЧ, СООБЩАЮ ВАМ, ЧТО Я ВЫПОЛНИЛ ПРАКТИЧЕСКОЕ ЗАДАНИЕ НОМЕР ТРИ, ПОНОМАРЕВ АНТОН ДМ</v>
      </c>
    </row>
    <row r="115" spans="1:6" x14ac:dyDescent="0.25">
      <c r="A115" s="7">
        <v>108</v>
      </c>
      <c r="B115" s="6" t="str">
        <f t="shared" si="2"/>
        <v>Х</v>
      </c>
      <c r="D115" s="7">
        <v>108</v>
      </c>
      <c r="E115" s="15" t="str">
        <f t="array" ref="E115">INDEX(ИсхАлф,IF(MATCH(B115,ИсхАлф,0)-Ключ&lt;=0,MATCH(B115,ИсхАлф,0)-Ключ+46,MATCH(B115,ИсхАлф,0)-Ключ))</f>
        <v>И</v>
      </c>
      <c r="F115" t="str">
        <f t="shared" si="3"/>
        <v>УВАЖАЕМЫЙ ИГОРЬ ФЕОДОСЬЕВИЧ, СООБЩАЮ ВАМ, ЧТО Я ВЫПОЛНИЛ ПРАКТИЧЕСКОЕ ЗАДАНИЕ НОМЕР ТРИ, ПОНОМАРЕВ АНТОН ДМИ</v>
      </c>
    </row>
    <row r="116" spans="1:6" x14ac:dyDescent="0.25">
      <c r="A116" s="7">
        <v>109</v>
      </c>
      <c r="B116" s="6" t="str">
        <f t="shared" si="2"/>
        <v>Я</v>
      </c>
      <c r="D116" s="7">
        <v>109</v>
      </c>
      <c r="E116" s="15" t="str">
        <f t="array" ref="E116">INDEX(ИсхАлф,IF(MATCH(B116,ИсхАлф,0)-Ключ&lt;=0,MATCH(B116,ИсхАлф,0)-Ключ+46,MATCH(B116,ИсхАлф,0)-Ключ))</f>
        <v>Т</v>
      </c>
      <c r="F116" t="str">
        <f t="shared" si="3"/>
        <v>УВАЖАЕМЫЙ ИГОРЬ ФЕОДОСЬЕВИЧ, СООБЩАЮ ВАМ, ЧТО Я ВЫПОЛНИЛ ПРАКТИЧЕСКОЕ ЗАДАНИЕ НОМЕР ТРИ, ПОНОМАРЕВ АНТОН ДМИТ</v>
      </c>
    </row>
    <row r="117" spans="1:6" x14ac:dyDescent="0.25">
      <c r="A117" s="7">
        <v>110</v>
      </c>
      <c r="B117" s="6" t="str">
        <f t="shared" si="2"/>
        <v>Э</v>
      </c>
      <c r="D117" s="7">
        <v>110</v>
      </c>
      <c r="E117" s="15" t="str">
        <f t="array" ref="E117">INDEX(ИсхАлф,IF(MATCH(B117,ИсхАлф,0)-Ключ&lt;=0,MATCH(B117,ИсхАлф,0)-Ключ+46,MATCH(B117,ИсхАлф,0)-Ключ))</f>
        <v>Р</v>
      </c>
      <c r="F117" t="str">
        <f t="shared" si="3"/>
        <v>УВАЖАЕМЫЙ ИГОРЬ ФЕОДОСЬЕВИЧ, СООБЩАЮ ВАМ, ЧТО Я ВЫПОЛНИЛ ПРАКТИЧЕСКОЕ ЗАДАНИЕ НОМЕР ТРИ, ПОНОМАРЕВ АНТОН ДМИТР</v>
      </c>
    </row>
    <row r="118" spans="1:6" x14ac:dyDescent="0.25">
      <c r="A118" s="7">
        <v>111</v>
      </c>
      <c r="B118" s="6" t="str">
        <f t="shared" si="2"/>
        <v>Х</v>
      </c>
      <c r="D118" s="7">
        <v>111</v>
      </c>
      <c r="E118" s="15" t="str">
        <f t="array" ref="E118">INDEX(ИсхАлф,IF(MATCH(B118,ИсхАлф,0)-Ключ&lt;=0,MATCH(B118,ИсхАлф,0)-Ключ+46,MATCH(B118,ИсхАлф,0)-Ключ))</f>
        <v>И</v>
      </c>
      <c r="F118" t="str">
        <f t="shared" si="3"/>
        <v>УВАЖАЕМЫЙ ИГОРЬ ФЕОДОСЬЕВИЧ, СООБЩАЮ ВАМ, ЧТО Я ВЫПОЛНИЛ ПРАКТИЧЕСКОЕ ЗАДАНИЕ НОМЕР ТРИ, ПОНОМАРЕВ АНТОН ДМИТРИ</v>
      </c>
    </row>
    <row r="119" spans="1:6" x14ac:dyDescent="0.25">
      <c r="A119" s="7">
        <v>112</v>
      </c>
      <c r="B119" s="6" t="str">
        <f t="shared" si="2"/>
        <v>С</v>
      </c>
      <c r="D119" s="7">
        <v>112</v>
      </c>
      <c r="E119" s="15" t="str">
        <f t="array" ref="E119">INDEX(ИсхАлф,IF(MATCH(B119,ИсхАлф,0)-Ключ&lt;=0,MATCH(B119,ИсхАлф,0)-Ключ+46,MATCH(B119,ИсхАлф,0)-Ключ))</f>
        <v>Е</v>
      </c>
      <c r="F119" t="str">
        <f t="shared" si="3"/>
        <v>УВАЖАЕМЫЙ ИГОРЬ ФЕОДОСЬЕВИЧ, СООБЩАЮ ВАМ, ЧТО Я ВЫПОЛНИЛ ПРАКТИЧЕСКОЕ ЗАДАНИЕ НОМЕР ТРИ, ПОНОМАРЕВ АНТОН ДМИТРИЕ</v>
      </c>
    </row>
    <row r="120" spans="1:6" x14ac:dyDescent="0.25">
      <c r="A120" s="7">
        <v>113</v>
      </c>
      <c r="B120" s="6" t="str">
        <f t="shared" si="2"/>
        <v>О</v>
      </c>
      <c r="D120" s="7">
        <v>113</v>
      </c>
      <c r="E120" s="15" t="str">
        <f t="array" ref="E120">INDEX(ИсхАлф,IF(MATCH(B120,ИсхАлф,0)-Ключ&lt;=0,MATCH(B120,ИсхАлф,0)-Ключ+46,MATCH(B120,ИсхАлф,0)-Ключ))</f>
        <v>В</v>
      </c>
      <c r="F120" t="str">
        <f t="shared" si="3"/>
        <v>УВАЖАЕМЫЙ ИГОРЬ ФЕОДОСЬЕВИЧ, СООБЩАЮ ВАМ, ЧТО Я ВЫПОЛНИЛ ПРАКТИЧЕСКОЕ ЗАДАНИЕ НОМЕР ТРИ, ПОНОМАРЕВ АНТОН ДМИТРИЕВ</v>
      </c>
    </row>
    <row r="121" spans="1:6" x14ac:dyDescent="0.25">
      <c r="A121" s="7">
        <v>114</v>
      </c>
      <c r="B121" s="6" t="str">
        <f t="shared" si="2"/>
        <v>Х</v>
      </c>
      <c r="D121" s="7">
        <v>114</v>
      </c>
      <c r="E121" s="15" t="str">
        <f t="array" ref="E121">INDEX(ИсхАлф,IF(MATCH(B121,ИсхАлф,0)-Ключ&lt;=0,MATCH(B121,ИсхАлф,0)-Ключ+46,MATCH(B121,ИсхАлф,0)-Ключ))</f>
        <v>И</v>
      </c>
      <c r="F121" t="str">
        <f t="shared" si="3"/>
        <v>УВАЖАЕМЫЙ ИГОРЬ ФЕОДОСЬЕВИЧ, СООБЩАЮ ВАМ, ЧТО Я ВЫПОЛНИЛ ПРАКТИЧЕСКОЕ ЗАДАНИЕ НОМЕР ТРИ, ПОНОМАРЕВ АНТОН ДМИТРИЕВИ</v>
      </c>
    </row>
    <row r="122" spans="1:6" x14ac:dyDescent="0.25">
      <c r="A122" s="7">
        <v>115</v>
      </c>
      <c r="B122" s="6" t="str">
        <f t="shared" si="2"/>
        <v>2</v>
      </c>
      <c r="D122" s="7">
        <v>115</v>
      </c>
      <c r="E122" s="15" t="str">
        <f t="array" ref="E122">INDEX(ИсхАлф,IF(MATCH(B122,ИсхАлф,0)-Ключ&lt;=0,MATCH(B122,ИсхАлф,0)-Ключ+46,MATCH(B122,ИсхАлф,0)-Ключ))</f>
        <v>Ч</v>
      </c>
      <c r="F122" t="str">
        <f t="shared" si="3"/>
        <v>УВАЖАЕМЫЙ ИГОРЬ ФЕОДОСЬЕВИЧ, СООБЩАЮ ВАМ, ЧТО Я ВЫПОЛНИЛ ПРАКТИЧЕСКОЕ ЗАДАНИЕ НОМЕР ТРИ, ПОНОМАРЕВ АНТОН ДМИТРИЕВИЧ</v>
      </c>
    </row>
    <row r="123" spans="1:6" x14ac:dyDescent="0.25">
      <c r="A123" s="7">
        <v>116</v>
      </c>
      <c r="B123" s="6" t="str">
        <f t="shared" si="2"/>
        <v>В</v>
      </c>
      <c r="D123" s="7">
        <v>116</v>
      </c>
      <c r="E123" s="15" t="str">
        <f t="array" ref="E123">INDEX(ИсхАлф,IF(MATCH(B123,ИсхАлф,0)-Ключ&lt;=0,MATCH(B123,ИсхАлф,0)-Ключ+46,MATCH(B123,ИсхАлф,0)-Ключ))</f>
        <v xml:space="preserve"> </v>
      </c>
      <c r="F123" t="str">
        <f t="shared" si="3"/>
        <v xml:space="preserve">УВАЖАЕМЫЙ ИГОРЬ ФЕОДОСЬЕВИЧ, СООБЩАЮ ВАМ, ЧТО Я ВЫПОЛНИЛ ПРАКТИЧЕСКОЕ ЗАДАНИЕ НОМЕР ТРИ, ПОНОМАРЕВ АНТОН ДМИТРИЕВИЧ </v>
      </c>
    </row>
    <row r="124" spans="1:6" x14ac:dyDescent="0.25">
      <c r="A124" s="7">
        <v>117</v>
      </c>
      <c r="B124" s="6" t="str">
        <f t="shared" si="2"/>
        <v>Л</v>
      </c>
      <c r="D124" s="7">
        <v>117</v>
      </c>
      <c r="E124" s="15" t="str">
        <f t="array" ref="E124">INDEX(ИсхАлф,IF(MATCH(B124,ИсхАлф,0)-Ключ&lt;=0,MATCH(B124,ИсхАлф,0)-Ключ+46,MATCH(B124,ИсхАлф,0)-Ключ))</f>
        <v>0</v>
      </c>
      <c r="F124" t="str">
        <f t="shared" si="3"/>
        <v>УВАЖАЕМЫЙ ИГОРЬ ФЕОДОСЬЕВИЧ, СООБЩАЮ ВАМ, ЧТО Я ВЫПОЛНИЛ ПРАКТИЧЕСКОЕ ЗАДАНИЕ НОМЕР ТРИ, ПОНОМАРЕВ АНТОН ДМИТРИЕВИЧ 0</v>
      </c>
    </row>
    <row r="125" spans="1:6" x14ac:dyDescent="0.25">
      <c r="A125" s="7">
        <v>118</v>
      </c>
      <c r="B125" s="6" t="str">
        <f t="shared" si="2"/>
        <v>К</v>
      </c>
      <c r="D125" s="7">
        <v>118</v>
      </c>
      <c r="E125" s="15" t="str">
        <f t="array" ref="E125">INDEX(ИсхАлф,IF(MATCH(B125,ИсхАлф,0)-Ключ&lt;=0,MATCH(B125,ИсхАлф,0)-Ключ+46,MATCH(B125,ИсхАлф,0)-Ключ))</f>
        <v>9</v>
      </c>
      <c r="F125" t="str">
        <f t="shared" si="3"/>
        <v>УВАЖАЕМЫЙ ИГОРЬ ФЕОДОСЬЕВИЧ, СООБЩАЮ ВАМ, ЧТО Я ВЫПОЛНИЛ ПРАКТИЧЕСКОЕ ЗАДАНИЕ НОМЕР ТРИ, ПОНОМАРЕВ АНТОН ДМИТРИЕВИЧ 09</v>
      </c>
    </row>
    <row r="126" spans="1:6" x14ac:dyDescent="0.25">
      <c r="A126" s="7">
        <v>119</v>
      </c>
      <c r="B126" s="6" t="str">
        <f t="shared" si="2"/>
        <v>Б</v>
      </c>
      <c r="D126" s="7">
        <v>119</v>
      </c>
      <c r="E126" s="15" t="str">
        <f t="array" ref="E126">INDEX(ИсхАлф,IF(MATCH(B126,ИсхАлф,0)-Ключ&lt;=0,MATCH(B126,ИсхАлф,0)-Ключ+46,MATCH(B126,ИсхАлф,0)-Ключ))</f>
        <v>.</v>
      </c>
      <c r="F126" t="str">
        <f t="shared" si="3"/>
        <v>УВАЖАЕМЫЙ ИГОРЬ ФЕОДОСЬЕВИЧ, СООБЩАЮ ВАМ, ЧТО Я ВЫПОЛНИЛ ПРАКТИЧЕСКОЕ ЗАДАНИЕ НОМЕР ТРИ, ПОНОМАРЕВ АНТОН ДМИТРИЕВИЧ 09.</v>
      </c>
    </row>
    <row r="127" spans="1:6" x14ac:dyDescent="0.25">
      <c r="A127" s="7">
        <v>120</v>
      </c>
      <c r="B127" s="6" t="str">
        <f t="shared" si="2"/>
        <v>Г</v>
      </c>
      <c r="D127" s="7">
        <v>120</v>
      </c>
      <c r="E127" s="15" t="str">
        <f t="array" ref="E127">INDEX(ИсхАлф,IF(MATCH(B127,ИсхАлф,0)-Ключ&lt;=0,MATCH(B127,ИсхАлф,0)-Ключ+46,MATCH(B127,ИсхАлф,0)-Ключ))</f>
        <v>1</v>
      </c>
      <c r="F127" t="str">
        <f t="shared" si="3"/>
        <v>УВАЖАЕМЫЙ ИГОРЬ ФЕОДОСЬЕВИЧ, СООБЩАЮ ВАМ, ЧТО Я ВЫПОЛНИЛ ПРАКТИЧЕСКОЕ ЗАДАНИЕ НОМЕР ТРИ, ПОНОМАРЕВ АНТОН ДМИТРИЕВИЧ 09.1</v>
      </c>
    </row>
    <row r="128" spans="1:6" x14ac:dyDescent="0.25">
      <c r="A128" s="7">
        <v>121</v>
      </c>
      <c r="B128" s="6" t="str">
        <f t="shared" si="2"/>
        <v>Л</v>
      </c>
      <c r="D128" s="7">
        <v>121</v>
      </c>
      <c r="E128" s="15" t="str">
        <f t="array" ref="E128">INDEX(ИсхАлф,IF(MATCH(B128,ИсхАлф,0)-Ключ&lt;=0,MATCH(B128,ИсхАлф,0)-Ключ+46,MATCH(B128,ИсхАлф,0)-Ключ))</f>
        <v>0</v>
      </c>
      <c r="F128" t="str">
        <f t="shared" si="3"/>
        <v>УВАЖАЕМЫЙ ИГОРЬ ФЕОДОСЬЕВИЧ, СООБЩАЮ ВАМ, ЧТО Я ВЫПОЛНИЛ ПРАКТИЧЕСКОЕ ЗАДАНИЕ НОМЕР ТРИ, ПОНОМАРЕВ АНТОН ДМИТРИЕВИЧ 09.10</v>
      </c>
    </row>
    <row r="129" spans="1:6" x14ac:dyDescent="0.25">
      <c r="A129" s="7">
        <v>122</v>
      </c>
      <c r="B129" s="6" t="str">
        <f t="shared" si="2"/>
        <v>Б</v>
      </c>
      <c r="D129" s="7">
        <v>122</v>
      </c>
      <c r="E129" s="15" t="str">
        <f t="array" ref="E129">INDEX(ИсхАлф,IF(MATCH(B129,ИсхАлф,0)-Ключ&lt;=0,MATCH(B129,ИсхАлф,0)-Ключ+46,MATCH(B129,ИсхАлф,0)-Ключ))</f>
        <v>.</v>
      </c>
      <c r="F129" t="str">
        <f t="shared" si="3"/>
        <v>УВАЖАЕМЫЙ ИГОРЬ ФЕОДОСЬЕВИЧ, СООБЩАЮ ВАМ, ЧТО Я ВЫПОЛНИЛ ПРАКТИЧЕСКОЕ ЗАДАНИЕ НОМЕР ТРИ, ПОНОМАРЕВ АНТОН ДМИТРИЕВИЧ 09.10.</v>
      </c>
    </row>
    <row r="130" spans="1:6" x14ac:dyDescent="0.25">
      <c r="A130" s="7">
        <v>123</v>
      </c>
      <c r="B130" s="6" t="str">
        <f t="shared" si="2"/>
        <v>Д</v>
      </c>
      <c r="D130" s="7">
        <v>123</v>
      </c>
      <c r="E130" s="15" t="str">
        <f t="array" ref="E130">INDEX(ИсхАлф,IF(MATCH(B130,ИсхАлф,0)-Ключ&lt;=0,MATCH(B130,ИсхАлф,0)-Ключ+46,MATCH(B130,ИсхАлф,0)-Ключ))</f>
        <v>2</v>
      </c>
      <c r="F130" t="str">
        <f t="shared" si="3"/>
        <v>УВАЖАЕМЫЙ ИГОРЬ ФЕОДОСЬЕВИЧ, СООБЩАЮ ВАМ, ЧТО Я ВЫПОЛНИЛ ПРАКТИЧЕСКОЕ ЗАДАНИЕ НОМЕР ТРИ, ПОНОМАРЕВ АНТОН ДМИТРИЕВИЧ 09.10.2</v>
      </c>
    </row>
    <row r="131" spans="1:6" x14ac:dyDescent="0.25">
      <c r="A131" s="7">
        <v>124</v>
      </c>
      <c r="B131" s="6" t="str">
        <f t="shared" si="2"/>
        <v>Л</v>
      </c>
      <c r="D131" s="7">
        <v>124</v>
      </c>
      <c r="E131" s="15" t="str">
        <f t="array" ref="E131">INDEX(ИсхАлф,IF(MATCH(B131,ИсхАлф,0)-Ключ&lt;=0,MATCH(B131,ИсхАлф,0)-Ключ+46,MATCH(B131,ИсхАлф,0)-Ключ))</f>
        <v>0</v>
      </c>
      <c r="F131" t="str">
        <f t="shared" si="3"/>
        <v>УВАЖАЕМЫЙ ИГОРЬ ФЕОДОСЬЕВИЧ, СООБЩАЮ ВАМ, ЧТО Я ВЫПОЛНИЛ ПРАКТИЧЕСКОЕ ЗАДАНИЕ НОМЕР ТРИ, ПОНОМАРЕВ АНТОН ДМИТРИЕВИЧ 09.10.20</v>
      </c>
    </row>
    <row r="132" spans="1:6" x14ac:dyDescent="0.25">
      <c r="A132" s="7">
        <v>125</v>
      </c>
      <c r="B132" s="6" t="str">
        <f t="shared" si="2"/>
        <v>Л</v>
      </c>
      <c r="D132" s="7">
        <v>125</v>
      </c>
      <c r="E132" s="15" t="str">
        <f t="array" ref="E132">INDEX(ИсхАлф,IF(MATCH(B132,ИсхАлф,0)-Ключ&lt;=0,MATCH(B132,ИсхАлф,0)-Ключ+46,MATCH(B132,ИсхАлф,0)-Ключ))</f>
        <v>0</v>
      </c>
      <c r="F132" t="str">
        <f t="shared" si="3"/>
        <v>УВАЖАЕМЫЙ ИГОРЬ ФЕОДОСЬЕВИЧ, СООБЩАЮ ВАМ, ЧТО Я ВЫПОЛНИЛ ПРАКТИЧЕСКОЕ ЗАДАНИЕ НОМЕР ТРИ, ПОНОМАРЕВ АНТОН ДМИТРИЕВИЧ 09.10.200</v>
      </c>
    </row>
    <row r="133" spans="1:6" x14ac:dyDescent="0.25">
      <c r="A133" s="7">
        <v>126</v>
      </c>
      <c r="B133" s="6" t="str">
        <f t="shared" si="2"/>
        <v>Д</v>
      </c>
      <c r="D133" s="7">
        <v>126</v>
      </c>
      <c r="E133" s="15" t="str">
        <f t="array" ref="E133">INDEX(ИсхАлф,IF(MATCH(B133,ИсхАлф,0)-Ключ&lt;=0,MATCH(B133,ИсхАлф,0)-Ключ+46,MATCH(B133,ИсхАлф,0)-Ключ))</f>
        <v>2</v>
      </c>
      <c r="F133" t="str">
        <f t="shared" si="3"/>
        <v>УВАЖАЕМЫЙ ИГОРЬ ФЕОДОСЬЕВИЧ, СООБЩАЮ ВАМ, ЧТО Я ВЫПОЛНИЛ ПРАКТИЧЕСКОЕ ЗАДАНИЕ НОМЕР ТРИ, ПОНОМАРЕВ АНТОН ДМИТРИЕВИЧ 09.10.2002</v>
      </c>
    </row>
    <row r="134" spans="1:6" x14ac:dyDescent="0.25">
      <c r="A134" s="7">
        <v>127</v>
      </c>
      <c r="B134" s="6" t="str">
        <f t="shared" si="2"/>
        <v>Б</v>
      </c>
      <c r="D134" s="7">
        <v>127</v>
      </c>
      <c r="E134" s="15" t="str">
        <f t="array" ref="E134">INDEX(ИсхАлф,IF(MATCH(B134,ИсхАлф,0)-Ключ&lt;=0,MATCH(B134,ИсхАлф,0)-Ключ+46,MATCH(B134,ИсхАлф,0)-Ключ))</f>
        <v>.</v>
      </c>
      <c r="F134" t="str">
        <f t="shared" si="3"/>
        <v>УВАЖАЕМЫЙ ИГОРЬ ФЕОДОСЬЕВИЧ, СООБЩАЮ ВАМ, ЧТО Я ВЫПОЛНИЛ ПРАКТИЧЕСКОЕ ЗАДАНИЕ НОМЕР ТРИ, ПОНОМАРЕВ АНТОН ДМИТРИЕВИЧ 09.10.2002.</v>
      </c>
    </row>
  </sheetData>
  <mergeCells count="6">
    <mergeCell ref="A1:T1"/>
    <mergeCell ref="A2:T2"/>
    <mergeCell ref="V2:W2"/>
    <mergeCell ref="V5:W5"/>
    <mergeCell ref="A4:T4"/>
    <mergeCell ref="A5:T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8"/>
  <sheetViews>
    <sheetView workbookViewId="0">
      <selection activeCell="N11" sqref="N11"/>
    </sheetView>
  </sheetViews>
  <sheetFormatPr defaultRowHeight="15" x14ac:dyDescent="0.25"/>
  <sheetData>
    <row r="1" spans="1:27" ht="15.75" thickBot="1" x14ac:dyDescent="0.3">
      <c r="A1" s="33" t="s">
        <v>56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7" ht="15.75" thickBot="1" x14ac:dyDescent="0.3">
      <c r="A2" s="31" t="str">
        <f>UPPER(СообОтвет)</f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Y2" s="18" t="s">
        <v>53</v>
      </c>
      <c r="Z2" s="19"/>
      <c r="AA2" s="14">
        <f>LEN(A2)</f>
        <v>159</v>
      </c>
    </row>
    <row r="4" spans="1:27" ht="15.75" thickBot="1" x14ac:dyDescent="0.3">
      <c r="A4" s="34" t="s">
        <v>57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 spans="1:27" ht="15.75" thickBot="1" x14ac:dyDescent="0.3">
      <c r="A5" s="31" t="str">
        <f>F168</f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РЫЮ7СОХ2Б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Y5" s="18" t="s">
        <v>53</v>
      </c>
      <c r="Z5" s="19"/>
      <c r="AA5" s="14">
        <f>LEN(A5)</f>
        <v>159</v>
      </c>
    </row>
    <row r="10" spans="1:27" x14ac:dyDescent="0.25">
      <c r="A10" s="7">
        <v>1</v>
      </c>
      <c r="B10" s="6" t="str">
        <f t="shared" ref="B10:B73" si="0">MID(A$2,A10,1)</f>
        <v>У</v>
      </c>
      <c r="D10" s="7">
        <v>1</v>
      </c>
      <c r="E10" s="15" t="str">
        <f t="array" ref="E10">INDEX(ИсхАлф,IF(MATCH(B10,ИсхАлф,0)+Ключ&gt;46,MATCH(B10,ИсхАлф,0)+Ключ-46,MATCH(B10,ИсхАлф,0)+Ключ))</f>
        <v>,</v>
      </c>
      <c r="F10" t="str">
        <f>E10</f>
        <v>,</v>
      </c>
    </row>
    <row r="11" spans="1:27" x14ac:dyDescent="0.25">
      <c r="A11" s="7">
        <v>2</v>
      </c>
      <c r="B11" s="6" t="str">
        <f t="shared" si="0"/>
        <v>В</v>
      </c>
      <c r="D11" s="7">
        <v>2</v>
      </c>
      <c r="E11" s="15" t="str">
        <f t="array" ref="E11">INDEX(ИсхАлф,IF(MATCH(B11,ИсхАлф,0)+Ключ&gt;46,MATCH(B11,ИсхАлф,0)+Ключ-46,MATCH(B11,ИсхАлф,0)+Ключ))</f>
        <v>О</v>
      </c>
      <c r="F11" t="str">
        <f>F10&amp;E11</f>
        <v>,О</v>
      </c>
    </row>
    <row r="12" spans="1:27" x14ac:dyDescent="0.25">
      <c r="A12" s="7">
        <v>3</v>
      </c>
      <c r="B12" s="6" t="str">
        <f t="shared" si="0"/>
        <v>А</v>
      </c>
      <c r="D12" s="7">
        <v>3</v>
      </c>
      <c r="E12" s="15" t="str">
        <f t="array" ref="E12">INDEX(ИсхАлф,IF(MATCH(B12,ИсхАлф,0)+Ключ&gt;46,MATCH(B12,ИсхАлф,0)+Ключ-46,MATCH(B12,ИсхАлф,0)+Ключ))</f>
        <v>М</v>
      </c>
      <c r="F12" t="str">
        <f>F11&amp;E12</f>
        <v>,ОМ</v>
      </c>
    </row>
    <row r="13" spans="1:27" x14ac:dyDescent="0.25">
      <c r="A13" s="7">
        <v>4</v>
      </c>
      <c r="B13" s="6" t="str">
        <f t="shared" si="0"/>
        <v>Ж</v>
      </c>
      <c r="D13" s="7">
        <v>4</v>
      </c>
      <c r="E13" s="15" t="str">
        <f t="array" ref="E13">INDEX(ИсхАлф,IF(MATCH(B13,ИсхАлф,0)+Ключ&gt;46,MATCH(B13,ИсхАлф,0)+Ключ-46,MATCH(B13,ИсхАлф,0)+Ключ))</f>
        <v>У</v>
      </c>
      <c r="F13" t="str">
        <f t="shared" ref="F13:F76" si="1">F12&amp;E13</f>
        <v>,ОМУ</v>
      </c>
    </row>
    <row r="14" spans="1:27" x14ac:dyDescent="0.25">
      <c r="A14" s="7">
        <v>5</v>
      </c>
      <c r="B14" s="6" t="str">
        <f t="shared" si="0"/>
        <v>А</v>
      </c>
      <c r="D14" s="7">
        <v>5</v>
      </c>
      <c r="E14" s="15" t="str">
        <f t="array" ref="E14">INDEX(ИсхАлф,IF(MATCH(B14,ИсхАлф,0)+Ключ&gt;46,MATCH(B14,ИсхАлф,0)+Ключ-46,MATCH(B14,ИсхАлф,0)+Ключ))</f>
        <v>М</v>
      </c>
      <c r="F14" t="str">
        <f t="shared" si="1"/>
        <v>,ОМУМ</v>
      </c>
    </row>
    <row r="15" spans="1:27" x14ac:dyDescent="0.25">
      <c r="A15" s="7">
        <v>6</v>
      </c>
      <c r="B15" s="6" t="str">
        <f t="shared" si="0"/>
        <v>Е</v>
      </c>
      <c r="D15" s="7">
        <v>6</v>
      </c>
      <c r="E15" s="15" t="str">
        <f t="array" ref="E15">INDEX(ИсхАлф,IF(MATCH(B15,ИсхАлф,0)+Ключ&gt;46,MATCH(B15,ИсхАлф,0)+Ключ-46,MATCH(B15,ИсхАлф,0)+Ключ))</f>
        <v>С</v>
      </c>
      <c r="F15" t="str">
        <f t="shared" si="1"/>
        <v>,ОМУМС</v>
      </c>
    </row>
    <row r="16" spans="1:27" x14ac:dyDescent="0.25">
      <c r="A16" s="7">
        <v>7</v>
      </c>
      <c r="B16" s="6" t="str">
        <f t="shared" si="0"/>
        <v>М</v>
      </c>
      <c r="D16" s="7">
        <v>7</v>
      </c>
      <c r="E16" s="15" t="str">
        <f t="array" ref="E16">INDEX(ИсхАлф,IF(MATCH(B16,ИсхАлф,0)+Ключ&gt;46,MATCH(B16,ИсхАлф,0)+Ключ-46,MATCH(B16,ИсхАлф,0)+Ключ))</f>
        <v>Щ</v>
      </c>
      <c r="F16" t="str">
        <f t="shared" si="1"/>
        <v>,ОМУМСЩ</v>
      </c>
    </row>
    <row r="17" spans="1:6" x14ac:dyDescent="0.25">
      <c r="A17" s="7">
        <v>8</v>
      </c>
      <c r="B17" s="6" t="str">
        <f t="shared" si="0"/>
        <v>Ы</v>
      </c>
      <c r="D17" s="7">
        <v>8</v>
      </c>
      <c r="E17" s="15" t="str">
        <f t="array" ref="E17">INDEX(ИсхАлф,IF(MATCH(B17,ИсхАлф,0)+Ключ&gt;46,MATCH(B17,ИсхАлф,0)+Ключ-46,MATCH(B17,ИсхАлф,0)+Ключ))</f>
        <v>6</v>
      </c>
      <c r="F17" t="str">
        <f t="shared" si="1"/>
        <v>,ОМУМСЩ6</v>
      </c>
    </row>
    <row r="18" spans="1:6" x14ac:dyDescent="0.25">
      <c r="A18" s="7">
        <v>9</v>
      </c>
      <c r="B18" s="6" t="str">
        <f t="shared" si="0"/>
        <v>Й</v>
      </c>
      <c r="D18" s="7">
        <v>9</v>
      </c>
      <c r="E18" s="15" t="str">
        <f t="array" ref="E18">INDEX(ИсхАлф,IF(MATCH(B18,ИсхАлф,0)+Ключ&gt;46,MATCH(B18,ИсхАлф,0)+Ключ-46,MATCH(B18,ИсхАлф,0)+Ключ))</f>
        <v>Ц</v>
      </c>
      <c r="F18" t="str">
        <f t="shared" si="1"/>
        <v>,ОМУМСЩ6Ц</v>
      </c>
    </row>
    <row r="19" spans="1:6" x14ac:dyDescent="0.25">
      <c r="A19" s="7">
        <v>10</v>
      </c>
      <c r="B19" s="6" t="str">
        <f t="shared" si="0"/>
        <v xml:space="preserve"> </v>
      </c>
      <c r="D19" s="7">
        <v>10</v>
      </c>
      <c r="E19" s="15" t="str">
        <f t="array" ref="E19">INDEX(ИсхАлф,IF(MATCH(B19,ИсхАлф,0)+Ключ&gt;46,MATCH(B19,ИсхАлф,0)+Ключ-46,MATCH(B19,ИсхАлф,0)+Ключ))</f>
        <v>В</v>
      </c>
      <c r="F19" t="str">
        <f t="shared" si="1"/>
        <v>,ОМУМСЩ6ЦВ</v>
      </c>
    </row>
    <row r="20" spans="1:6" x14ac:dyDescent="0.25">
      <c r="A20" s="7">
        <v>11</v>
      </c>
      <c r="B20" s="6" t="str">
        <f t="shared" si="0"/>
        <v>А</v>
      </c>
      <c r="D20" s="7">
        <v>11</v>
      </c>
      <c r="E20" s="15" t="str">
        <f t="array" ref="E20">INDEX(ИсхАлф,IF(MATCH(B20,ИсхАлф,0)+Ключ&gt;46,MATCH(B20,ИсхАлф,0)+Ключ-46,MATCH(B20,ИсхАлф,0)+Ключ))</f>
        <v>М</v>
      </c>
      <c r="F20" t="str">
        <f t="shared" si="1"/>
        <v>,ОМУМСЩ6ЦВМ</v>
      </c>
    </row>
    <row r="21" spans="1:6" x14ac:dyDescent="0.25">
      <c r="A21" s="7">
        <v>12</v>
      </c>
      <c r="B21" s="6" t="str">
        <f t="shared" si="0"/>
        <v>Н</v>
      </c>
      <c r="D21" s="7">
        <v>12</v>
      </c>
      <c r="E21" s="15" t="str">
        <f t="array" ref="E21">INDEX(ИсхАлф,IF(MATCH(B21,ИсхАлф,0)+Ключ&gt;46,MATCH(B21,ИсхАлф,0)+Ключ-46,MATCH(B21,ИсхАлф,0)+Ключ))</f>
        <v>Ъ</v>
      </c>
      <c r="F21" t="str">
        <f t="shared" si="1"/>
        <v>,ОМУМСЩ6ЦВМЪ</v>
      </c>
    </row>
    <row r="22" spans="1:6" x14ac:dyDescent="0.25">
      <c r="A22" s="7">
        <v>13</v>
      </c>
      <c r="B22" s="6" t="str">
        <f t="shared" si="0"/>
        <v>Т</v>
      </c>
      <c r="D22" s="7">
        <v>13</v>
      </c>
      <c r="E22" s="15" t="str">
        <f t="array" ref="E22">INDEX(ИсхАлф,IF(MATCH(B22,ИсхАлф,0)+Ключ&gt;46,MATCH(B22,ИсхАлф,0)+Ключ-46,MATCH(B22,ИсхАлф,0)+Ключ))</f>
        <v>Я</v>
      </c>
      <c r="F22" t="str">
        <f t="shared" si="1"/>
        <v>,ОМУМСЩ6ЦВМЪЯ</v>
      </c>
    </row>
    <row r="23" spans="1:6" x14ac:dyDescent="0.25">
      <c r="A23" s="7">
        <v>14</v>
      </c>
      <c r="B23" s="6" t="str">
        <f t="shared" si="0"/>
        <v>О</v>
      </c>
      <c r="D23" s="7">
        <v>14</v>
      </c>
      <c r="E23" s="15" t="str">
        <f t="array" ref="E23">INDEX(ИсхАлф,IF(MATCH(B23,ИсхАлф,0)+Ключ&gt;46,MATCH(B23,ИсхАлф,0)+Ключ-46,MATCH(B23,ИсхАлф,0)+Ключ))</f>
        <v>Ы</v>
      </c>
      <c r="F23" t="str">
        <f t="shared" si="1"/>
        <v>,ОМУМСЩ6ЦВМЪЯЫ</v>
      </c>
    </row>
    <row r="24" spans="1:6" x14ac:dyDescent="0.25">
      <c r="A24" s="7">
        <v>15</v>
      </c>
      <c r="B24" s="6" t="str">
        <f t="shared" si="0"/>
        <v>Н</v>
      </c>
      <c r="D24" s="7">
        <v>15</v>
      </c>
      <c r="E24" s="15" t="str">
        <f t="array" ref="E24">INDEX(ИсхАлф,IF(MATCH(B24,ИсхАлф,0)+Ключ&gt;46,MATCH(B24,ИсхАлф,0)+Ключ-46,MATCH(B24,ИсхАлф,0)+Ключ))</f>
        <v>Ъ</v>
      </c>
      <c r="F24" t="str">
        <f t="shared" si="1"/>
        <v>,ОМУМСЩ6ЦВМЪЯЫЪ</v>
      </c>
    </row>
    <row r="25" spans="1:6" x14ac:dyDescent="0.25">
      <c r="A25" s="7">
        <v>16</v>
      </c>
      <c r="B25" s="6" t="str">
        <f t="shared" si="0"/>
        <v xml:space="preserve"> </v>
      </c>
      <c r="D25" s="7">
        <v>16</v>
      </c>
      <c r="E25" s="15" t="str">
        <f t="array" ref="E25">INDEX(ИсхАлф,IF(MATCH(B25,ИсхАлф,0)+Ключ&gt;46,MATCH(B25,ИсхАлф,0)+Ключ-46,MATCH(B25,ИсхАлф,0)+Ключ))</f>
        <v>В</v>
      </c>
      <c r="F25" t="str">
        <f t="shared" si="1"/>
        <v>,ОМУМСЩ6ЦВМЪЯЫЪВ</v>
      </c>
    </row>
    <row r="26" spans="1:6" x14ac:dyDescent="0.25">
      <c r="A26" s="7">
        <v>17</v>
      </c>
      <c r="B26" s="6" t="str">
        <f t="shared" si="0"/>
        <v>Д</v>
      </c>
      <c r="D26" s="7">
        <v>17</v>
      </c>
      <c r="E26" s="15" t="str">
        <f t="array" ref="E26">INDEX(ИсхАлф,IF(MATCH(B26,ИсхАлф,0)+Ключ&gt;46,MATCH(B26,ИсхАлф,0)+Ключ-46,MATCH(B26,ИсхАлф,0)+Ключ))</f>
        <v>Р</v>
      </c>
      <c r="F26" t="str">
        <f t="shared" si="1"/>
        <v>,ОМУМСЩ6ЦВМЪЯЫЪВР</v>
      </c>
    </row>
    <row r="27" spans="1:6" x14ac:dyDescent="0.25">
      <c r="A27" s="7">
        <v>18</v>
      </c>
      <c r="B27" s="6" t="str">
        <f t="shared" si="0"/>
        <v>М</v>
      </c>
      <c r="D27" s="7">
        <v>18</v>
      </c>
      <c r="E27" s="15" t="str">
        <f t="array" ref="E27">INDEX(ИсхАлф,IF(MATCH(B27,ИсхАлф,0)+Ключ&gt;46,MATCH(B27,ИсхАлф,0)+Ключ-46,MATCH(B27,ИсхАлф,0)+Ключ))</f>
        <v>Щ</v>
      </c>
      <c r="F27" t="str">
        <f t="shared" si="1"/>
        <v>,ОМУМСЩ6ЦВМЪЯЫЪВРЩ</v>
      </c>
    </row>
    <row r="28" spans="1:6" x14ac:dyDescent="0.25">
      <c r="A28" s="7">
        <v>19</v>
      </c>
      <c r="B28" s="6" t="str">
        <f t="shared" si="0"/>
        <v>И</v>
      </c>
      <c r="D28" s="7">
        <v>19</v>
      </c>
      <c r="E28" s="15" t="str">
        <f t="array" ref="E28">INDEX(ИсхАлф,IF(MATCH(B28,ИсхАлф,0)+Ключ&gt;46,MATCH(B28,ИсхАлф,0)+Ключ-46,MATCH(B28,ИсхАлф,0)+Ключ))</f>
        <v>Х</v>
      </c>
      <c r="F28" t="str">
        <f t="shared" si="1"/>
        <v>,ОМУМСЩ6ЦВМЪЯЫЪВРЩХ</v>
      </c>
    </row>
    <row r="29" spans="1:6" x14ac:dyDescent="0.25">
      <c r="A29" s="7">
        <v>20</v>
      </c>
      <c r="B29" s="6" t="str">
        <f t="shared" si="0"/>
        <v>Т</v>
      </c>
      <c r="D29" s="7">
        <v>20</v>
      </c>
      <c r="E29" s="15" t="str">
        <f t="array" ref="E29">INDEX(ИсхАлф,IF(MATCH(B29,ИсхАлф,0)+Ключ&gt;46,MATCH(B29,ИсхАлф,0)+Ключ-46,MATCH(B29,ИсхАлф,0)+Ключ))</f>
        <v>Я</v>
      </c>
      <c r="F29" t="str">
        <f t="shared" si="1"/>
        <v>,ОМУМСЩ6ЦВМЪЯЫЪВРЩХЯ</v>
      </c>
    </row>
    <row r="30" spans="1:6" x14ac:dyDescent="0.25">
      <c r="A30" s="7">
        <v>21</v>
      </c>
      <c r="B30" s="6" t="str">
        <f t="shared" si="0"/>
        <v>Р</v>
      </c>
      <c r="D30" s="7">
        <v>21</v>
      </c>
      <c r="E30" s="15" t="str">
        <f t="array" ref="E30">INDEX(ИсхАлф,IF(MATCH(B30,ИсхАлф,0)+Ключ&gt;46,MATCH(B30,ИсхАлф,0)+Ключ-46,MATCH(B30,ИсхАлф,0)+Ключ))</f>
        <v>Э</v>
      </c>
      <c r="F30" t="str">
        <f t="shared" si="1"/>
        <v>,ОМУМСЩ6ЦВМЪЯЫЪВРЩХЯЭ</v>
      </c>
    </row>
    <row r="31" spans="1:6" x14ac:dyDescent="0.25">
      <c r="A31" s="7">
        <v>22</v>
      </c>
      <c r="B31" s="6" t="str">
        <f t="shared" si="0"/>
        <v>И</v>
      </c>
      <c r="D31" s="7">
        <v>22</v>
      </c>
      <c r="E31" s="15" t="str">
        <f t="array" ref="E31">INDEX(ИсхАлф,IF(MATCH(B31,ИсхАлф,0)+Ключ&gt;46,MATCH(B31,ИсхАлф,0)+Ключ-46,MATCH(B31,ИсхАлф,0)+Ключ))</f>
        <v>Х</v>
      </c>
      <c r="F31" t="str">
        <f t="shared" si="1"/>
        <v>,ОМУМСЩ6ЦВМЪЯЫЪВРЩХЯЭХ</v>
      </c>
    </row>
    <row r="32" spans="1:6" x14ac:dyDescent="0.25">
      <c r="A32" s="7">
        <v>23</v>
      </c>
      <c r="B32" s="6" t="str">
        <f t="shared" si="0"/>
        <v>Е</v>
      </c>
      <c r="D32" s="7">
        <v>23</v>
      </c>
      <c r="E32" s="15" t="str">
        <f t="array" ref="E32">INDEX(ИсхАлф,IF(MATCH(B32,ИсхАлф,0)+Ключ&gt;46,MATCH(B32,ИсхАлф,0)+Ключ-46,MATCH(B32,ИсхАлф,0)+Ключ))</f>
        <v>С</v>
      </c>
      <c r="F32" t="str">
        <f t="shared" si="1"/>
        <v>,ОМУМСЩ6ЦВМЪЯЫЪВРЩХЯЭХС</v>
      </c>
    </row>
    <row r="33" spans="1:6" x14ac:dyDescent="0.25">
      <c r="A33" s="7">
        <v>24</v>
      </c>
      <c r="B33" s="6" t="str">
        <f t="shared" si="0"/>
        <v>В</v>
      </c>
      <c r="D33" s="7">
        <v>24</v>
      </c>
      <c r="E33" s="15" t="str">
        <f t="array" ref="E33">INDEX(ИсхАлф,IF(MATCH(B33,ИсхАлф,0)+Ключ&gt;46,MATCH(B33,ИсхАлф,0)+Ключ-46,MATCH(B33,ИсхАлф,0)+Ключ))</f>
        <v>О</v>
      </c>
      <c r="F33" t="str">
        <f t="shared" si="1"/>
        <v>,ОМУМСЩ6ЦВМЪЯЫЪВРЩХЯЭХСО</v>
      </c>
    </row>
    <row r="34" spans="1:6" x14ac:dyDescent="0.25">
      <c r="A34" s="7">
        <v>25</v>
      </c>
      <c r="B34" s="6" t="str">
        <f t="shared" si="0"/>
        <v>И</v>
      </c>
      <c r="D34" s="7">
        <v>25</v>
      </c>
      <c r="E34" s="15" t="str">
        <f t="array" ref="E34">INDEX(ИсхАлф,IF(MATCH(B34,ИсхАлф,0)+Ключ&gt;46,MATCH(B34,ИсхАлф,0)+Ключ-46,MATCH(B34,ИсхАлф,0)+Ключ))</f>
        <v>Х</v>
      </c>
      <c r="F34" t="str">
        <f t="shared" si="1"/>
        <v>,ОМУМСЩ6ЦВМЪЯЫЪВРЩХЯЭХСОХ</v>
      </c>
    </row>
    <row r="35" spans="1:6" x14ac:dyDescent="0.25">
      <c r="A35" s="7">
        <v>26</v>
      </c>
      <c r="B35" s="6" t="str">
        <f t="shared" si="0"/>
        <v>Ч</v>
      </c>
      <c r="D35" s="7">
        <v>26</v>
      </c>
      <c r="E35" s="15" t="str">
        <f t="array" ref="E35">INDEX(ИсхАлф,IF(MATCH(B35,ИсхАлф,0)+Ключ&gt;46,MATCH(B35,ИсхАлф,0)+Ключ-46,MATCH(B35,ИсхАлф,0)+Ключ))</f>
        <v>2</v>
      </c>
      <c r="F35" t="str">
        <f t="shared" si="1"/>
        <v>,ОМУМСЩ6ЦВМЪЯЫЪВРЩХЯЭХСОХ2</v>
      </c>
    </row>
    <row r="36" spans="1:6" x14ac:dyDescent="0.25">
      <c r="A36" s="7">
        <v>27</v>
      </c>
      <c r="B36" s="6" t="str">
        <f t="shared" si="0"/>
        <v>,</v>
      </c>
      <c r="D36" s="7">
        <v>27</v>
      </c>
      <c r="E36" s="15" t="str">
        <f t="array" ref="E36">INDEX(ИсхАлф,IF(MATCH(B36,ИсхАлф,0)+Ключ&gt;46,MATCH(B36,ИсхАлф,0)+Ключ-46,MATCH(B36,ИсхАлф,0)+Ключ))</f>
        <v>А</v>
      </c>
      <c r="F36" t="str">
        <f t="shared" si="1"/>
        <v>,ОМУМСЩ6ЦВМЪЯЫЪВРЩХЯЭХСОХ2А</v>
      </c>
    </row>
    <row r="37" spans="1:6" x14ac:dyDescent="0.25">
      <c r="A37" s="7">
        <v>28</v>
      </c>
      <c r="B37" s="6" t="str">
        <f t="shared" si="0"/>
        <v xml:space="preserve"> </v>
      </c>
      <c r="D37" s="7">
        <v>28</v>
      </c>
      <c r="E37" s="15" t="str">
        <f t="array" ref="E37">INDEX(ИсхАлф,IF(MATCH(B37,ИсхАлф,0)+Ключ&gt;46,MATCH(B37,ИсхАлф,0)+Ключ-46,MATCH(B37,ИсхАлф,0)+Ключ))</f>
        <v>В</v>
      </c>
      <c r="F37" t="str">
        <f t="shared" si="1"/>
        <v>,ОМУМСЩ6ЦВМЪЯЫЪВРЩХЯЭХСОХ2АВ</v>
      </c>
    </row>
    <row r="38" spans="1:6" x14ac:dyDescent="0.25">
      <c r="A38" s="7">
        <v>29</v>
      </c>
      <c r="B38" s="6" t="str">
        <f t="shared" si="0"/>
        <v>Я</v>
      </c>
      <c r="D38" s="7">
        <v>29</v>
      </c>
      <c r="E38" s="15" t="str">
        <f t="array" ref="E38">INDEX(ИсхАлф,IF(MATCH(B38,ИсхАлф,0)+Ключ&gt;46,MATCH(B38,ИсхАлф,0)+Ключ-46,MATCH(B38,ИсхАлф,0)+Ключ))</f>
        <v>0</v>
      </c>
      <c r="F38" t="str">
        <f t="shared" si="1"/>
        <v>,ОМУМСЩ6ЦВМЪЯЫЪВРЩХЯЭХСОХ2АВ0</v>
      </c>
    </row>
    <row r="39" spans="1:6" x14ac:dyDescent="0.25">
      <c r="A39" s="7">
        <v>30</v>
      </c>
      <c r="B39" s="6" t="str">
        <f t="shared" si="0"/>
        <v xml:space="preserve"> </v>
      </c>
      <c r="D39" s="7">
        <v>30</v>
      </c>
      <c r="E39" s="15" t="str">
        <f t="array" ref="E39">INDEX(ИсхАлф,IF(MATCH(B39,ИсхАлф,0)+Ключ&gt;46,MATCH(B39,ИсхАлф,0)+Ключ-46,MATCH(B39,ИсхАлф,0)+Ключ))</f>
        <v>В</v>
      </c>
      <c r="F39" t="str">
        <f t="shared" si="1"/>
        <v>,ОМУМСЩ6ЦВМЪЯЫЪВРЩХЯЭХСОХ2АВ0В</v>
      </c>
    </row>
    <row r="40" spans="1:6" x14ac:dyDescent="0.25">
      <c r="A40" s="7">
        <v>31</v>
      </c>
      <c r="B40" s="6" t="str">
        <f t="shared" si="0"/>
        <v>Б</v>
      </c>
      <c r="D40" s="7">
        <v>31</v>
      </c>
      <c r="E40" s="15" t="str">
        <f t="array" ref="E40">INDEX(ИсхАлф,IF(MATCH(B40,ИсхАлф,0)+Ключ&gt;46,MATCH(B40,ИсхАлф,0)+Ключ-46,MATCH(B40,ИсхАлф,0)+Ключ))</f>
        <v>Н</v>
      </c>
      <c r="F40" t="str">
        <f t="shared" si="1"/>
        <v>,ОМУМСЩ6ЦВМЪЯЫЪВРЩХЯЭХСОХ2АВ0ВН</v>
      </c>
    </row>
    <row r="41" spans="1:6" x14ac:dyDescent="0.25">
      <c r="A41" s="7">
        <v>32</v>
      </c>
      <c r="B41" s="6" t="str">
        <f t="shared" si="0"/>
        <v>Е</v>
      </c>
      <c r="D41" s="7">
        <v>32</v>
      </c>
      <c r="E41" s="15" t="str">
        <f t="array" ref="E41">INDEX(ИсхАлф,IF(MATCH(B41,ИсхАлф,0)+Ключ&gt;46,MATCH(B41,ИсхАлф,0)+Ключ-46,MATCH(B41,ИсхАлф,0)+Ключ))</f>
        <v>С</v>
      </c>
      <c r="F41" t="str">
        <f t="shared" si="1"/>
        <v>,ОМУМСЩ6ЦВМЪЯЫЪВРЩХЯЭХСОХ2АВ0ВНС</v>
      </c>
    </row>
    <row r="42" spans="1:6" x14ac:dyDescent="0.25">
      <c r="A42" s="7">
        <v>33</v>
      </c>
      <c r="B42" s="6" t="str">
        <f t="shared" si="0"/>
        <v>З</v>
      </c>
      <c r="D42" s="7">
        <v>33</v>
      </c>
      <c r="E42" s="15" t="str">
        <f t="array" ref="E42">INDEX(ИсхАлф,IF(MATCH(B42,ИсхАлф,0)+Ключ&gt;46,MATCH(B42,ИсхАлф,0)+Ключ-46,MATCH(B42,ИсхАлф,0)+Ключ))</f>
        <v>Ф</v>
      </c>
      <c r="F42" t="str">
        <f t="shared" si="1"/>
        <v>,ОМУМСЩ6ЦВМЪЯЫЪВРЩХЯЭХСОХ2АВ0ВНСФ</v>
      </c>
    </row>
    <row r="43" spans="1:6" x14ac:dyDescent="0.25">
      <c r="A43" s="7">
        <v>34</v>
      </c>
      <c r="B43" s="6" t="str">
        <f t="shared" si="0"/>
        <v>М</v>
      </c>
      <c r="D43" s="7">
        <v>34</v>
      </c>
      <c r="E43" s="15" t="str">
        <f t="array" ref="E43">INDEX(ИсхАлф,IF(MATCH(B43,ИсхАлф,0)+Ключ&gt;46,MATCH(B43,ИсхАлф,0)+Ключ-46,MATCH(B43,ИсхАлф,0)+Ключ))</f>
        <v>Щ</v>
      </c>
      <c r="F43" t="str">
        <f t="shared" si="1"/>
        <v>,ОМУМСЩ6ЦВМЪЯЫЪВРЩХЯЭХСОХ2АВ0ВНСФЩ</v>
      </c>
    </row>
    <row r="44" spans="1:6" x14ac:dyDescent="0.25">
      <c r="A44" s="7">
        <v>35</v>
      </c>
      <c r="B44" s="6" t="str">
        <f t="shared" si="0"/>
        <v>Е</v>
      </c>
      <c r="D44" s="7">
        <v>35</v>
      </c>
      <c r="E44" s="15" t="str">
        <f t="array" ref="E44">INDEX(ИсхАлф,IF(MATCH(B44,ИсхАлф,0)+Ключ&gt;46,MATCH(B44,ИсхАлф,0)+Ключ-46,MATCH(B44,ИсхАлф,0)+Ключ))</f>
        <v>С</v>
      </c>
      <c r="F44" t="str">
        <f t="shared" si="1"/>
        <v>,ОМУМСЩ6ЦВМЪЯЫЪВРЩХЯЭХСОХ2АВ0ВНСФЩС</v>
      </c>
    </row>
    <row r="45" spans="1:6" x14ac:dyDescent="0.25">
      <c r="A45" s="7">
        <v>36</v>
      </c>
      <c r="B45" s="6" t="str">
        <f t="shared" si="0"/>
        <v>Р</v>
      </c>
      <c r="D45" s="7">
        <v>36</v>
      </c>
      <c r="E45" s="15" t="str">
        <f t="array" ref="E45">INDEX(ИсхАлф,IF(MATCH(B45,ИсхАлф,0)+Ключ&gt;46,MATCH(B45,ИсхАлф,0)+Ключ-46,MATCH(B45,ИсхАлф,0)+Ключ))</f>
        <v>Э</v>
      </c>
      <c r="F45" t="str">
        <f t="shared" si="1"/>
        <v>,ОМУМСЩ6ЦВМЪЯЫЪВРЩХЯЭХСОХ2АВ0ВНСФЩСЭ</v>
      </c>
    </row>
    <row r="46" spans="1:6" x14ac:dyDescent="0.25">
      <c r="A46" s="7">
        <v>37</v>
      </c>
      <c r="B46" s="6" t="str">
        <f t="shared" si="0"/>
        <v>Н</v>
      </c>
      <c r="D46" s="7">
        <v>37</v>
      </c>
      <c r="E46" s="15" t="str">
        <f t="array" ref="E46">INDEX(ИсхАлф,IF(MATCH(B46,ИсхАлф,0)+Ключ&gt;46,MATCH(B46,ИсхАлф,0)+Ключ-46,MATCH(B46,ИсхАлф,0)+Ключ))</f>
        <v>Ъ</v>
      </c>
      <c r="F46" t="str">
        <f t="shared" si="1"/>
        <v>,ОМУМСЩ6ЦВМЪЯЫЪВРЩХЯЭХСОХ2АВ0ВНСФЩСЭЪ</v>
      </c>
    </row>
    <row r="47" spans="1:6" x14ac:dyDescent="0.25">
      <c r="A47" s="7">
        <v>38</v>
      </c>
      <c r="B47" s="6" t="str">
        <f t="shared" si="0"/>
        <v>О</v>
      </c>
      <c r="D47" s="7">
        <v>38</v>
      </c>
      <c r="E47" s="15" t="str">
        <f t="array" ref="E47">INDEX(ИсхАлф,IF(MATCH(B47,ИсхАлф,0)+Ключ&gt;46,MATCH(B47,ИсхАлф,0)+Ключ-46,MATCH(B47,ИсхАлф,0)+Ключ))</f>
        <v>Ы</v>
      </c>
      <c r="F47" t="str">
        <f t="shared" si="1"/>
        <v>,ОМУМСЩ6ЦВМЪЯЫЪВРЩХЯЭХСОХ2АВ0ВНСФЩСЭЪЫ</v>
      </c>
    </row>
    <row r="48" spans="1:6" x14ac:dyDescent="0.25">
      <c r="A48" s="7">
        <v>39</v>
      </c>
      <c r="B48" s="6" t="str">
        <f t="shared" si="0"/>
        <v xml:space="preserve"> </v>
      </c>
      <c r="D48" s="7">
        <v>39</v>
      </c>
      <c r="E48" s="15" t="str">
        <f t="array" ref="E48">INDEX(ИсхАлф,IF(MATCH(B48,ИсхАлф,0)+Ключ&gt;46,MATCH(B48,ИсхАлф,0)+Ключ-46,MATCH(B48,ИсхАлф,0)+Ключ))</f>
        <v>В</v>
      </c>
      <c r="F48" t="str">
        <f t="shared" si="1"/>
        <v>,ОМУМСЩ6ЦВМЪЯЫЪВРЩХЯЭХСОХ2АВ0ВНСФЩСЭЪЫВ</v>
      </c>
    </row>
    <row r="49" spans="1:6" x14ac:dyDescent="0.25">
      <c r="A49" s="7">
        <v>40</v>
      </c>
      <c r="B49" s="6" t="str">
        <f t="shared" si="0"/>
        <v>Р</v>
      </c>
      <c r="D49" s="7">
        <v>40</v>
      </c>
      <c r="E49" s="15" t="str">
        <f t="array" ref="E49">INDEX(ИсхАлф,IF(MATCH(B49,ИсхАлф,0)+Ключ&gt;46,MATCH(B49,ИсхАлф,0)+Ключ-46,MATCH(B49,ИсхАлф,0)+Ключ))</f>
        <v>Э</v>
      </c>
      <c r="F49" t="str">
        <f t="shared" si="1"/>
        <v>,ОМУМСЩ6ЦВМЪЯЫЪВРЩХЯЭХСОХ2АВ0ВНСФЩСЭЪЫВЭ</v>
      </c>
    </row>
    <row r="50" spans="1:6" x14ac:dyDescent="0.25">
      <c r="A50" s="7">
        <v>41</v>
      </c>
      <c r="B50" s="6" t="str">
        <f t="shared" si="0"/>
        <v>А</v>
      </c>
      <c r="D50" s="7">
        <v>41</v>
      </c>
      <c r="E50" s="15" t="str">
        <f t="array" ref="E50">INDEX(ИсхАлф,IF(MATCH(B50,ИсхАлф,0)+Ключ&gt;46,MATCH(B50,ИсхАлф,0)+Ключ-46,MATCH(B50,ИсхАлф,0)+Ключ))</f>
        <v>М</v>
      </c>
      <c r="F50" t="str">
        <f t="shared" si="1"/>
        <v>,ОМУМСЩ6ЦВМЪЯЫЪВРЩХЯЭХСОХ2АВ0ВНСФЩСЭЪЫВЭМ</v>
      </c>
    </row>
    <row r="51" spans="1:6" x14ac:dyDescent="0.25">
      <c r="A51" s="7">
        <v>42</v>
      </c>
      <c r="B51" s="6" t="str">
        <f t="shared" si="0"/>
        <v>Д</v>
      </c>
      <c r="D51" s="7">
        <v>42</v>
      </c>
      <c r="E51" s="15" t="str">
        <f t="array" ref="E51">INDEX(ИсхАлф,IF(MATCH(B51,ИсхАлф,0)+Ключ&gt;46,MATCH(B51,ИсхАлф,0)+Ключ-46,MATCH(B51,ИсхАлф,0)+Ключ))</f>
        <v>Р</v>
      </c>
      <c r="F51" t="str">
        <f t="shared" si="1"/>
        <v>,ОМУМСЩ6ЦВМЪЯЫЪВРЩХЯЭХСОХ2АВ0ВНСФЩСЭЪЫВЭМР</v>
      </c>
    </row>
    <row r="52" spans="1:6" x14ac:dyDescent="0.25">
      <c r="A52" s="7">
        <v>43</v>
      </c>
      <c r="B52" s="6" t="str">
        <f t="shared" si="0"/>
        <v xml:space="preserve"> </v>
      </c>
      <c r="D52" s="7">
        <v>43</v>
      </c>
      <c r="E52" s="15" t="str">
        <f t="array" ref="E52">INDEX(ИсхАлф,IF(MATCH(B52,ИсхАлф,0)+Ключ&gt;46,MATCH(B52,ИсхАлф,0)+Ключ-46,MATCH(B52,ИсхАлф,0)+Ключ))</f>
        <v>В</v>
      </c>
      <c r="F52" t="str">
        <f t="shared" si="1"/>
        <v>,ОМУМСЩ6ЦВМЪЯЫЪВРЩХЯЭХСОХ2АВ0ВНСФЩСЭЪЫВЭМРВ</v>
      </c>
    </row>
    <row r="53" spans="1:6" x14ac:dyDescent="0.25">
      <c r="A53" s="7">
        <v>44</v>
      </c>
      <c r="B53" s="6" t="str">
        <f t="shared" si="0"/>
        <v>Н</v>
      </c>
      <c r="D53" s="7">
        <v>44</v>
      </c>
      <c r="E53" s="15" t="str">
        <f t="array" ref="E53">INDEX(ИсхАлф,IF(MATCH(B53,ИсхАлф,0)+Ключ&gt;46,MATCH(B53,ИсхАлф,0)+Ключ-46,MATCH(B53,ИсхАлф,0)+Ключ))</f>
        <v>Ъ</v>
      </c>
      <c r="F53" t="str">
        <f t="shared" si="1"/>
        <v>,ОМУМСЩ6ЦВМЪЯЫЪВРЩХЯЭХСОХ2АВ0ВНСФЩСЭЪЫВЭМРВЪ</v>
      </c>
    </row>
    <row r="54" spans="1:6" x14ac:dyDescent="0.25">
      <c r="A54" s="7">
        <v>45</v>
      </c>
      <c r="B54" s="6" t="str">
        <f t="shared" si="0"/>
        <v>А</v>
      </c>
      <c r="D54" s="7">
        <v>45</v>
      </c>
      <c r="E54" s="15" t="str">
        <f t="array" ref="E54">INDEX(ИсхАлф,IF(MATCH(B54,ИсхАлф,0)+Ключ&gt;46,MATCH(B54,ИсхАлф,0)+Ключ-46,MATCH(B54,ИсхАлф,0)+Ключ))</f>
        <v>М</v>
      </c>
      <c r="F54" t="str">
        <f t="shared" si="1"/>
        <v>,ОМУМСЩ6ЦВМЪЯЫЪВРЩХЯЭХСОХ2АВ0ВНСФЩСЭЪЫВЭМРВЪМ</v>
      </c>
    </row>
    <row r="55" spans="1:6" x14ac:dyDescent="0.25">
      <c r="A55" s="7">
        <v>46</v>
      </c>
      <c r="B55" s="6" t="str">
        <f t="shared" si="0"/>
        <v>Ш</v>
      </c>
      <c r="D55" s="7">
        <v>46</v>
      </c>
      <c r="E55" s="15" t="str">
        <f t="array" ref="E55">INDEX(ИсхАлф,IF(MATCH(B55,ИсхАлф,0)+Ключ&gt;46,MATCH(B55,ИсхАлф,0)+Ключ-46,MATCH(B55,ИсхАлф,0)+Ключ))</f>
        <v>3</v>
      </c>
      <c r="F55" t="str">
        <f t="shared" si="1"/>
        <v>,ОМУМСЩ6ЦВМЪЯЫЪВРЩХЯЭХСОХ2АВ0ВНСФЩСЭЪЫВЭМРВЪМ3</v>
      </c>
    </row>
    <row r="56" spans="1:6" x14ac:dyDescent="0.25">
      <c r="A56" s="7">
        <v>47</v>
      </c>
      <c r="B56" s="6" t="str">
        <f t="shared" si="0"/>
        <v>Е</v>
      </c>
      <c r="D56" s="7">
        <v>47</v>
      </c>
      <c r="E56" s="15" t="str">
        <f t="array" ref="E56">INDEX(ИсхАлф,IF(MATCH(B56,ИсхАлф,0)+Ключ&gt;46,MATCH(B56,ИсхАлф,0)+Ключ-46,MATCH(B56,ИсхАлф,0)+Ключ))</f>
        <v>С</v>
      </c>
      <c r="F56" t="str">
        <f t="shared" si="1"/>
        <v>,ОМУМСЩ6ЦВМЪЯЫЪВРЩХЯЭХСОХ2АВ0ВНСФЩСЭЪЫВЭМРВЪМ3С</v>
      </c>
    </row>
    <row r="57" spans="1:6" x14ac:dyDescent="0.25">
      <c r="A57" s="7">
        <v>48</v>
      </c>
      <c r="B57" s="6" t="str">
        <f t="shared" si="0"/>
        <v>М</v>
      </c>
      <c r="D57" s="7">
        <v>48</v>
      </c>
      <c r="E57" s="15" t="str">
        <f t="array" ref="E57">INDEX(ИсхАлф,IF(MATCH(B57,ИсхАлф,0)+Ключ&gt;46,MATCH(B57,ИсхАлф,0)+Ключ-46,MATCH(B57,ИсхАлф,0)+Ключ))</f>
        <v>Щ</v>
      </c>
      <c r="F57" t="str">
        <f t="shared" si="1"/>
        <v>,ОМУМСЩ6ЦВМЪЯЫЪВРЩХЯЭХСОХ2АВ0ВНСФЩСЭЪЫВЭМРВЪМ3СЩ</v>
      </c>
    </row>
    <row r="58" spans="1:6" x14ac:dyDescent="0.25">
      <c r="A58" s="7">
        <v>49</v>
      </c>
      <c r="B58" s="6" t="str">
        <f t="shared" si="0"/>
        <v>У</v>
      </c>
      <c r="D58" s="7">
        <v>49</v>
      </c>
      <c r="E58" s="15" t="str">
        <f t="array" ref="E58">INDEX(ИсхАлф,IF(MATCH(B58,ИсхАлф,0)+Ключ&gt;46,MATCH(B58,ИсхАлф,0)+Ключ-46,MATCH(B58,ИсхАлф,0)+Ключ))</f>
        <v>,</v>
      </c>
      <c r="F58" t="str">
        <f t="shared" si="1"/>
        <v>,ОМУМСЩ6ЦВМЪЯЫЪВРЩХЯЭХСОХ2АВ0ВНСФЩСЭЪЫВЭМРВЪМ3СЩ,</v>
      </c>
    </row>
    <row r="59" spans="1:6" x14ac:dyDescent="0.25">
      <c r="A59" s="7">
        <v>50</v>
      </c>
      <c r="B59" s="6" t="str">
        <f t="shared" si="0"/>
        <v xml:space="preserve"> </v>
      </c>
      <c r="D59" s="7">
        <v>50</v>
      </c>
      <c r="E59" s="15" t="str">
        <f t="array" ref="E59">INDEX(ИсхАлф,IF(MATCH(B59,ИсхАлф,0)+Ключ&gt;46,MATCH(B59,ИсхАлф,0)+Ключ-46,MATCH(B59,ИсхАлф,0)+Ключ))</f>
        <v>В</v>
      </c>
      <c r="F59" t="str">
        <f t="shared" si="1"/>
        <v>,ОМУМСЩ6ЦВМЪЯЫЪВРЩХЯЭХСОХ2АВ0ВНСФЩСЭЪЫВЭМРВЪМ3СЩ,В</v>
      </c>
    </row>
    <row r="60" spans="1:6" x14ac:dyDescent="0.25">
      <c r="A60" s="7">
        <v>51</v>
      </c>
      <c r="B60" s="6" t="str">
        <f t="shared" si="0"/>
        <v>С</v>
      </c>
      <c r="D60" s="7">
        <v>51</v>
      </c>
      <c r="E60" s="15" t="str">
        <f t="array" ref="E60">INDEX(ИсхАлф,IF(MATCH(B60,ИсхАлф,0)+Ключ&gt;46,MATCH(B60,ИсхАлф,0)+Ключ-46,MATCH(B60,ИсхАлф,0)+Ключ))</f>
        <v>Ю</v>
      </c>
      <c r="F60" t="str">
        <f t="shared" si="1"/>
        <v>,ОМУМСЩ6ЦВМЪЯЫЪВРЩХЯЭХСОХ2АВ0ВНСФЩСЭЪЫВЭМРВЪМ3СЩ,ВЮ</v>
      </c>
    </row>
    <row r="61" spans="1:6" x14ac:dyDescent="0.25">
      <c r="A61" s="7">
        <v>52</v>
      </c>
      <c r="B61" s="6" t="str">
        <f t="shared" si="0"/>
        <v>О</v>
      </c>
      <c r="D61" s="7">
        <v>52</v>
      </c>
      <c r="E61" s="15" t="str">
        <f t="array" ref="E61">INDEX(ИсхАлф,IF(MATCH(B61,ИсхАлф,0)+Ключ&gt;46,MATCH(B61,ИсхАлф,0)+Ключ-46,MATCH(B61,ИсхАлф,0)+Ключ))</f>
        <v>Ы</v>
      </c>
      <c r="F61" t="str">
        <f t="shared" si="1"/>
        <v>,ОМУМСЩ6ЦВМЪЯЫЪВРЩХЯЭХСОХ2АВ0ВНСФЩСЭЪЫВЭМРВЪМ3СЩ,ВЮЫ</v>
      </c>
    </row>
    <row r="62" spans="1:6" x14ac:dyDescent="0.25">
      <c r="A62" s="7">
        <v>53</v>
      </c>
      <c r="B62" s="6" t="str">
        <f t="shared" si="0"/>
        <v>Т</v>
      </c>
      <c r="D62" s="7">
        <v>53</v>
      </c>
      <c r="E62" s="15" t="str">
        <f t="array" ref="E62">INDEX(ИсхАлф,IF(MATCH(B62,ИсхАлф,0)+Ключ&gt;46,MATCH(B62,ИсхАлф,0)+Ключ-46,MATCH(B62,ИсхАлф,0)+Ключ))</f>
        <v>Я</v>
      </c>
      <c r="F62" t="str">
        <f t="shared" si="1"/>
        <v>,ОМУМСЩ6ЦВМЪЯЫЪВРЩХЯЭХСОХ2АВ0ВНСФЩСЭЪЫВЭМРВЪМ3СЩ,ВЮЫЯ</v>
      </c>
    </row>
    <row r="63" spans="1:6" x14ac:dyDescent="0.25">
      <c r="A63" s="7">
        <v>54</v>
      </c>
      <c r="B63" s="6" t="str">
        <f t="shared" si="0"/>
        <v>Р</v>
      </c>
      <c r="D63" s="7">
        <v>54</v>
      </c>
      <c r="E63" s="15" t="str">
        <f t="array" ref="E63">INDEX(ИсхАлф,IF(MATCH(B63,ИсхАлф,0)+Ключ&gt;46,MATCH(B63,ИсхАлф,0)+Ключ-46,MATCH(B63,ИсхАлф,0)+Ключ))</f>
        <v>Э</v>
      </c>
      <c r="F63" t="str">
        <f t="shared" si="1"/>
        <v>,ОМУМСЩ6ЦВМЪЯЫЪВРЩХЯЭХСОХ2АВ0ВНСФЩСЭЪЫВЭМРВЪМ3СЩ,ВЮЫЯЭ</v>
      </c>
    </row>
    <row r="64" spans="1:6" x14ac:dyDescent="0.25">
      <c r="A64" s="7">
        <v>55</v>
      </c>
      <c r="B64" s="6" t="str">
        <f t="shared" si="0"/>
        <v>У</v>
      </c>
      <c r="D64" s="7">
        <v>55</v>
      </c>
      <c r="E64" s="15" t="str">
        <f t="array" ref="E64">INDEX(ИсхАлф,IF(MATCH(B64,ИсхАлф,0)+Ключ&gt;46,MATCH(B64,ИсхАлф,0)+Ключ-46,MATCH(B64,ИсхАлф,0)+Ключ))</f>
        <v>,</v>
      </c>
      <c r="F64" t="str">
        <f t="shared" si="1"/>
        <v>,ОМУМСЩ6ЦВМЪЯЫЪВРЩХЯЭХСОХ2АВ0ВНСФЩСЭЪЫВЭМРВЪМ3СЩ,ВЮЫЯЭ,</v>
      </c>
    </row>
    <row r="65" spans="1:6" x14ac:dyDescent="0.25">
      <c r="A65" s="7">
        <v>56</v>
      </c>
      <c r="B65" s="6" t="str">
        <f t="shared" si="0"/>
        <v>Д</v>
      </c>
      <c r="D65" s="7">
        <v>56</v>
      </c>
      <c r="E65" s="15" t="str">
        <f t="array" ref="E65">INDEX(ИсхАлф,IF(MATCH(B65,ИсхАлф,0)+Ключ&gt;46,MATCH(B65,ИсхАлф,0)+Ключ-46,MATCH(B65,ИсхАлф,0)+Ключ))</f>
        <v>Р</v>
      </c>
      <c r="F65" t="str">
        <f t="shared" si="1"/>
        <v>,ОМУМСЩ6ЦВМЪЯЫЪВРЩХЯЭХСОХ2АВ0ВНСФЩСЭЪЫВЭМРВЪМ3СЩ,ВЮЫЯЭ,Р</v>
      </c>
    </row>
    <row r="66" spans="1:6" x14ac:dyDescent="0.25">
      <c r="A66" s="7">
        <v>57</v>
      </c>
      <c r="B66" s="6" t="str">
        <f t="shared" si="0"/>
        <v>Н</v>
      </c>
      <c r="D66" s="7">
        <v>57</v>
      </c>
      <c r="E66" s="15" t="str">
        <f t="array" ref="E66">INDEX(ИсхАлф,IF(MATCH(B66,ИсхАлф,0)+Ключ&gt;46,MATCH(B66,ИсхАлф,0)+Ключ-46,MATCH(B66,ИсхАлф,0)+Ключ))</f>
        <v>Ъ</v>
      </c>
      <c r="F66" t="str">
        <f t="shared" si="1"/>
        <v>,ОМУМСЩ6ЦВМЪЯЫЪВРЩХЯЭХСОХ2АВ0ВНСФЩСЭЪЫВЭМРВЪМ3СЩ,ВЮЫЯЭ,РЪ</v>
      </c>
    </row>
    <row r="67" spans="1:6" x14ac:dyDescent="0.25">
      <c r="A67" s="7">
        <v>58</v>
      </c>
      <c r="B67" s="6" t="str">
        <f t="shared" si="0"/>
        <v>И</v>
      </c>
      <c r="D67" s="7">
        <v>58</v>
      </c>
      <c r="E67" s="15" t="str">
        <f t="array" ref="E67">INDEX(ИсхАлф,IF(MATCH(B67,ИсхАлф,0)+Ключ&gt;46,MATCH(B67,ИсхАлф,0)+Ключ-46,MATCH(B67,ИсхАлф,0)+Ключ))</f>
        <v>Х</v>
      </c>
      <c r="F67" t="str">
        <f t="shared" si="1"/>
        <v>,ОМУМСЩ6ЦВМЪЯЫЪВРЩХЯЭХСОХ2АВ0ВНСФЩСЭЪЫВЭМРВЪМ3СЩ,ВЮЫЯЭ,РЪХ</v>
      </c>
    </row>
    <row r="68" spans="1:6" x14ac:dyDescent="0.25">
      <c r="A68" s="7">
        <v>59</v>
      </c>
      <c r="B68" s="6" t="str">
        <f t="shared" si="0"/>
        <v>Ч</v>
      </c>
      <c r="D68" s="7">
        <v>59</v>
      </c>
      <c r="E68" s="15" t="str">
        <f t="array" ref="E68">INDEX(ИсхАлф,IF(MATCH(B68,ИсхАлф,0)+Ключ&gt;46,MATCH(B68,ИсхАлф,0)+Ключ-46,MATCH(B68,ИсхАлф,0)+Ключ))</f>
        <v>2</v>
      </c>
      <c r="F68" t="str">
        <f t="shared" si="1"/>
        <v>,ОМУМСЩ6ЦВМЪЯЫЪВРЩХЯЭХСОХ2АВ0ВНСФЩСЭЪЫВЭМРВЪМ3СЩ,ВЮЫЯЭ,РЪХ2</v>
      </c>
    </row>
    <row r="69" spans="1:6" x14ac:dyDescent="0.25">
      <c r="A69" s="7">
        <v>60</v>
      </c>
      <c r="B69" s="6" t="str">
        <f t="shared" si="0"/>
        <v>Е</v>
      </c>
      <c r="D69" s="7">
        <v>60</v>
      </c>
      <c r="E69" s="15" t="str">
        <f t="array" ref="E69">INDEX(ИсхАлф,IF(MATCH(B69,ИсхАлф,0)+Ключ&gt;46,MATCH(B69,ИсхАлф,0)+Ключ-46,MATCH(B69,ИсхАлф,0)+Ключ))</f>
        <v>С</v>
      </c>
      <c r="F69" t="str">
        <f t="shared" si="1"/>
        <v>,ОМУМСЩ6ЦВМЪЯЫЪВРЩХЯЭХСОХ2АВ0ВНСФЩСЭЪЫВЭМРВЪМ3СЩ,ВЮЫЯЭ,РЪХ2С</v>
      </c>
    </row>
    <row r="70" spans="1:6" x14ac:dyDescent="0.25">
      <c r="A70" s="7">
        <v>61</v>
      </c>
      <c r="B70" s="6" t="str">
        <f t="shared" si="0"/>
        <v>С</v>
      </c>
      <c r="D70" s="7">
        <v>61</v>
      </c>
      <c r="E70" s="15" t="str">
        <f t="array" ref="E70">INDEX(ИсхАлф,IF(MATCH(B70,ИсхАлф,0)+Ключ&gt;46,MATCH(B70,ИсхАлф,0)+Ключ-46,MATCH(B70,ИсхАлф,0)+Ключ))</f>
        <v>Ю</v>
      </c>
      <c r="F70" t="str">
        <f t="shared" si="1"/>
        <v>,ОМУМСЩ6ЦВМЪЯЫЪВРЩХЯЭХСОХ2АВ0ВНСФЩСЭЪЫВЭМРВЪМ3СЩ,ВЮЫЯЭ,РЪХ2СЮ</v>
      </c>
    </row>
    <row r="71" spans="1:6" x14ac:dyDescent="0.25">
      <c r="A71" s="7">
        <v>62</v>
      </c>
      <c r="B71" s="6" t="str">
        <f t="shared" si="0"/>
        <v>Т</v>
      </c>
      <c r="D71" s="7">
        <v>62</v>
      </c>
      <c r="E71" s="15" t="str">
        <f t="array" ref="E71">INDEX(ИсхАлф,IF(MATCH(B71,ИсхАлф,0)+Ключ&gt;46,MATCH(B71,ИсхАлф,0)+Ключ-46,MATCH(B71,ИсхАлф,0)+Ключ))</f>
        <v>Я</v>
      </c>
      <c r="F71" t="str">
        <f t="shared" si="1"/>
        <v>,ОМУМСЩ6ЦВМЪЯЫЪВРЩХЯЭХСОХ2АВ0ВНСФЩСЭЪЫВЭМРВЪМ3СЩ,ВЮЫЯЭ,РЪХ2СЮЯ</v>
      </c>
    </row>
    <row r="72" spans="1:6" x14ac:dyDescent="0.25">
      <c r="A72" s="7">
        <v>63</v>
      </c>
      <c r="B72" s="6" t="str">
        <f t="shared" si="0"/>
        <v>В</v>
      </c>
      <c r="D72" s="7">
        <v>63</v>
      </c>
      <c r="E72" s="15" t="str">
        <f t="array" ref="E72">INDEX(ИсхАлф,IF(MATCH(B72,ИсхАлф,0)+Ключ&gt;46,MATCH(B72,ИсхАлф,0)+Ключ-46,MATCH(B72,ИсхАлф,0)+Ключ))</f>
        <v>О</v>
      </c>
      <c r="F72" t="str">
        <f t="shared" si="1"/>
        <v>,ОМУМСЩ6ЦВМЪЯЫЪВРЩХЯЭХСОХ2АВ0ВНСФЩСЭЪЫВЭМРВЪМ3СЩ,ВЮЫЯЭ,РЪХ2СЮЯО</v>
      </c>
    </row>
    <row r="73" spans="1:6" x14ac:dyDescent="0.25">
      <c r="A73" s="7">
        <v>64</v>
      </c>
      <c r="B73" s="6" t="str">
        <f t="shared" si="0"/>
        <v>У</v>
      </c>
      <c r="D73" s="7">
        <v>64</v>
      </c>
      <c r="E73" s="15" t="str">
        <f t="array" ref="E73">INDEX(ИсхАлф,IF(MATCH(B73,ИсхАлф,0)+Ключ&gt;46,MATCH(B73,ИсхАлф,0)+Ключ-46,MATCH(B73,ИсхАлф,0)+Ключ))</f>
        <v>,</v>
      </c>
      <c r="F73" t="str">
        <f t="shared" si="1"/>
        <v>,ОМУМСЩ6ЦВМЪЯЫЪВРЩХЯЭХСОХ2АВ0ВНСФЩСЭЪЫВЭМРВЪМ3СЩ,ВЮЫЯЭ,РЪХ2СЮЯО,</v>
      </c>
    </row>
    <row r="74" spans="1:6" x14ac:dyDescent="0.25">
      <c r="A74" s="7">
        <v>65</v>
      </c>
      <c r="B74" s="6" t="str">
        <f t="shared" ref="B74:B137" si="2">MID(A$2,A74,1)</f>
        <v>,</v>
      </c>
      <c r="D74" s="7">
        <v>65</v>
      </c>
      <c r="E74" s="15" t="str">
        <f t="array" ref="E74">INDEX(ИсхАлф,IF(MATCH(B74,ИсхАлф,0)+Ключ&gt;46,MATCH(B74,ИсхАлф,0)+Ключ-46,MATCH(B74,ИсхАлф,0)+Ключ))</f>
        <v>А</v>
      </c>
      <c r="F74" t="str">
        <f t="shared" si="1"/>
        <v>,ОМУМСЩ6ЦВМЪЯЫЪВРЩХЯЭХСОХ2АВ0ВНСФЩСЭЪЫВЭМРВЪМ3СЩ,ВЮЫЯЭ,РЪХ2СЮЯО,А</v>
      </c>
    </row>
    <row r="75" spans="1:6" x14ac:dyDescent="0.25">
      <c r="A75" s="7">
        <v>66</v>
      </c>
      <c r="B75" s="6" t="str">
        <f t="shared" si="2"/>
        <v xml:space="preserve"> </v>
      </c>
      <c r="D75" s="7">
        <v>66</v>
      </c>
      <c r="E75" s="15" t="str">
        <f t="array" ref="E75">INDEX(ИсхАлф,IF(MATCH(B75,ИсхАлф,0)+Ключ&gt;46,MATCH(B75,ИсхАлф,0)+Ключ-46,MATCH(B75,ИсхАлф,0)+Ключ))</f>
        <v>В</v>
      </c>
      <c r="F75" t="str">
        <f t="shared" si="1"/>
        <v>,ОМУМСЩ6ЦВМЪЯЫЪВРЩХЯЭХСОХ2АВ0ВНСФЩСЭЪЫВЭМРВЪМ3СЩ,ВЮЫЯЭ,РЪХ2СЮЯО,АВ</v>
      </c>
    </row>
    <row r="76" spans="1:6" x14ac:dyDescent="0.25">
      <c r="A76" s="7">
        <v>67</v>
      </c>
      <c r="B76" s="6" t="str">
        <f t="shared" si="2"/>
        <v>Н</v>
      </c>
      <c r="D76" s="7">
        <v>67</v>
      </c>
      <c r="E76" s="15" t="str">
        <f t="array" ref="E76">INDEX(ИсхАлф,IF(MATCH(B76,ИсхАлф,0)+Ключ&gt;46,MATCH(B76,ИсхАлф,0)+Ключ-46,MATCH(B76,ИсхАлф,0)+Ключ))</f>
        <v>Ъ</v>
      </c>
      <c r="F76" t="str">
        <f t="shared" si="1"/>
        <v>,ОМУМСЩ6ЦВМЪЯЫЪВРЩХЯЭХСОХ2АВ0ВНСФЩСЭЪЫВЭМРВЪМ3СЩ,ВЮЫЯЭ,РЪХ2СЮЯО,АВЪ</v>
      </c>
    </row>
    <row r="77" spans="1:6" x14ac:dyDescent="0.25">
      <c r="A77" s="7">
        <v>68</v>
      </c>
      <c r="B77" s="6" t="str">
        <f t="shared" si="2"/>
        <v>А</v>
      </c>
      <c r="D77" s="7">
        <v>68</v>
      </c>
      <c r="E77" s="15" t="str">
        <f t="array" ref="E77">INDEX(ИсхАлф,IF(MATCH(B77,ИсхАлф,0)+Ключ&gt;46,MATCH(B77,ИсхАлф,0)+Ключ-46,MATCH(B77,ИсхАлф,0)+Ключ))</f>
        <v>М</v>
      </c>
      <c r="F77" t="str">
        <f t="shared" ref="F77:F140" si="3">F76&amp;E77</f>
        <v>,ОМУМСЩ6ЦВМЪЯЫЪВРЩХЯЭХСОХ2АВ0ВНСФЩСЭЪЫВЭМРВЪМ3СЩ,ВЮЫЯЭ,РЪХ2СЮЯО,АВЪМ</v>
      </c>
    </row>
    <row r="78" spans="1:6" x14ac:dyDescent="0.25">
      <c r="A78" s="7">
        <v>69</v>
      </c>
      <c r="B78" s="6" t="str">
        <f t="shared" si="2"/>
        <v>Д</v>
      </c>
      <c r="D78" s="7">
        <v>69</v>
      </c>
      <c r="E78" s="15" t="str">
        <f t="array" ref="E78">INDEX(ИсхАлф,IF(MATCH(B78,ИсхАлф,0)+Ключ&gt;46,MATCH(B78,ИсхАлф,0)+Ключ-46,MATCH(B78,ИсхАлф,0)+Ключ))</f>
        <v>Р</v>
      </c>
      <c r="F78" t="str">
        <f t="shared" si="3"/>
        <v>,ОМУМСЩ6ЦВМЪЯЫЪВРЩХЯЭХСОХ2АВ0ВНСФЩСЭЪЫВЭМРВЪМ3СЩ,ВЮЫЯЭ,РЪХ2СЮЯО,АВЪМР</v>
      </c>
    </row>
    <row r="79" spans="1:6" x14ac:dyDescent="0.25">
      <c r="A79" s="7">
        <v>70</v>
      </c>
      <c r="B79" s="6" t="str">
        <f t="shared" si="2"/>
        <v>Е</v>
      </c>
      <c r="D79" s="7">
        <v>70</v>
      </c>
      <c r="E79" s="15" t="str">
        <f t="array" ref="E79">INDEX(ИсхАлф,IF(MATCH(B79,ИсхАлф,0)+Ключ&gt;46,MATCH(B79,ИсхАлф,0)+Ключ-46,MATCH(B79,ИсхАлф,0)+Ключ))</f>
        <v>С</v>
      </c>
      <c r="F79" t="str">
        <f t="shared" si="3"/>
        <v>,ОМУМСЩ6ЦВМЪЯЫЪВРЩХЯЭХСОХ2АВ0ВНСФЩСЭЪЫВЭМРВЪМ3СЩ,ВЮЫЯЭ,РЪХ2СЮЯО,АВЪМРС</v>
      </c>
    </row>
    <row r="80" spans="1:6" x14ac:dyDescent="0.25">
      <c r="A80" s="7">
        <v>71</v>
      </c>
      <c r="B80" s="6" t="str">
        <f t="shared" si="2"/>
        <v>Ю</v>
      </c>
      <c r="D80" s="7">
        <v>71</v>
      </c>
      <c r="E80" s="15" t="str">
        <f t="array" ref="E80">INDEX(ИсхАлф,IF(MATCH(B80,ИсхАлф,0)+Ключ&gt;46,MATCH(B80,ИсхАлф,0)+Ключ-46,MATCH(B80,ИсхАлф,0)+Ключ))</f>
        <v>9</v>
      </c>
      <c r="F80" t="str">
        <f t="shared" si="3"/>
        <v>,ОМУМСЩ6ЦВМЪЯЫЪВРЩХЯЭХСОХ2АВ0ВНСФЩСЭЪЫВЭМРВЪМ3СЩ,ВЮЫЯЭ,РЪХ2СЮЯО,АВЪМРС9</v>
      </c>
    </row>
    <row r="81" spans="1:6" x14ac:dyDescent="0.25">
      <c r="A81" s="7">
        <v>72</v>
      </c>
      <c r="B81" s="6" t="str">
        <f t="shared" si="2"/>
        <v>С</v>
      </c>
      <c r="D81" s="7">
        <v>72</v>
      </c>
      <c r="E81" s="15" t="str">
        <f t="array" ref="E81">INDEX(ИсхАлф,IF(MATCH(B81,ИсхАлф,0)+Ключ&gt;46,MATCH(B81,ИсхАлф,0)+Ключ-46,MATCH(B81,ИсхАлф,0)+Ключ))</f>
        <v>Ю</v>
      </c>
      <c r="F81" t="str">
        <f t="shared" si="3"/>
        <v>,ОМУМСЩ6ЦВМЪЯЫЪВРЩХЯЭХСОХ2АВ0ВНСФЩСЭЪЫВЭМРВЪМ3СЩ,ВЮЫЯЭ,РЪХ2СЮЯО,АВЪМРС9Ю</v>
      </c>
    </row>
    <row r="82" spans="1:6" x14ac:dyDescent="0.25">
      <c r="A82" s="7">
        <v>73</v>
      </c>
      <c r="B82" s="6" t="str">
        <f t="shared" si="2"/>
        <v>Ь</v>
      </c>
      <c r="D82" s="7">
        <v>73</v>
      </c>
      <c r="E82" s="15" t="str">
        <f t="array" ref="E82">INDEX(ИсхАлф,IF(MATCH(B82,ИсхАлф,0)+Ключ&gt;46,MATCH(B82,ИсхАлф,0)+Ключ-46,MATCH(B82,ИсхАлф,0)+Ключ))</f>
        <v>7</v>
      </c>
      <c r="F82" t="str">
        <f t="shared" si="3"/>
        <v>,ОМУМСЩ6ЦВМЪЯЫЪВРЩХЯЭХСОХ2АВ0ВНСФЩСЭЪЫВЭМРВЪМ3СЩ,ВЮЫЯЭ,РЪХ2СЮЯО,АВЪМРС9Ю7</v>
      </c>
    </row>
    <row r="83" spans="1:6" x14ac:dyDescent="0.25">
      <c r="A83" s="7">
        <v>74</v>
      </c>
      <c r="B83" s="6" t="str">
        <f t="shared" si="2"/>
        <v xml:space="preserve"> </v>
      </c>
      <c r="D83" s="7">
        <v>74</v>
      </c>
      <c r="E83" s="15" t="str">
        <f t="array" ref="E83">INDEX(ИсхАлф,IF(MATCH(B83,ИсхАлф,0)+Ключ&gt;46,MATCH(B83,ИсхАлф,0)+Ключ-46,MATCH(B83,ИсхАлф,0)+Ключ))</f>
        <v>В</v>
      </c>
      <c r="F83" t="str">
        <f t="shared" si="3"/>
        <v>,ОМУМСЩ6ЦВМЪЯЫЪВРЩХЯЭХСОХ2АВ0ВНСФЩСЭЪЫВЭМРВЪМ3СЩ,ВЮЫЯЭ,РЪХ2СЮЯО,АВЪМРС9Ю7В</v>
      </c>
    </row>
    <row r="84" spans="1:6" x14ac:dyDescent="0.25">
      <c r="A84" s="7">
        <v>75</v>
      </c>
      <c r="B84" s="6" t="str">
        <f t="shared" si="2"/>
        <v>Н</v>
      </c>
      <c r="D84" s="7">
        <v>75</v>
      </c>
      <c r="E84" s="15" t="str">
        <f t="array" ref="E84">INDEX(ИсхАлф,IF(MATCH(B84,ИсхАлф,0)+Ключ&gt;46,MATCH(B84,ИсхАлф,0)+Ключ-46,MATCH(B84,ИсхАлф,0)+Ключ))</f>
        <v>Ъ</v>
      </c>
      <c r="F84" t="str">
        <f t="shared" si="3"/>
        <v>,ОМУМСЩ6ЦВМЪЯЫЪВРЩХЯЭХСОХ2АВ0ВНСФЩСЭЪЫВЭМРВЪМ3СЩ,ВЮЫЯЭ,РЪХ2СЮЯО,АВЪМРС9Ю7ВЪ</v>
      </c>
    </row>
    <row r="85" spans="1:6" x14ac:dyDescent="0.25">
      <c r="A85" s="7">
        <v>76</v>
      </c>
      <c r="B85" s="6" t="str">
        <f t="shared" si="2"/>
        <v>А</v>
      </c>
      <c r="D85" s="7">
        <v>76</v>
      </c>
      <c r="E85" s="15" t="str">
        <f t="array" ref="E85">INDEX(ИсхАлф,IF(MATCH(B85,ИсхАлф,0)+Ключ&gt;46,MATCH(B85,ИсхАлф,0)+Ключ-46,MATCH(B85,ИсхАлф,0)+Ключ))</f>
        <v>М</v>
      </c>
      <c r="F85" t="str">
        <f t="shared" si="3"/>
        <v>,ОМУМСЩ6ЦВМЪЯЫЪВРЩХЯЭХСОХ2АВ0ВНСФЩСЭЪЫВЭМРВЪМ3СЩ,ВЮЫЯЭ,РЪХ2СЮЯО,АВЪМРС9Ю7ВЪМ</v>
      </c>
    </row>
    <row r="86" spans="1:6" x14ac:dyDescent="0.25">
      <c r="A86" s="7">
        <v>77</v>
      </c>
      <c r="B86" s="6" t="str">
        <f t="shared" si="2"/>
        <v xml:space="preserve"> </v>
      </c>
      <c r="D86" s="7">
        <v>77</v>
      </c>
      <c r="E86" s="15" t="str">
        <f t="array" ref="E86">INDEX(ИсхАлф,IF(MATCH(B86,ИсхАлф,0)+Ключ&gt;46,MATCH(B86,ИсхАлф,0)+Ключ-46,MATCH(B86,ИсхАлф,0)+Ключ))</f>
        <v>В</v>
      </c>
      <c r="F86" t="str">
        <f t="shared" si="3"/>
        <v>,ОМУМСЩ6ЦВМЪЯЫЪВРЩХЯЭХСОХ2АВ0ВНСФЩСЭЪЫВЭМРВЪМ3СЩ,ВЮЫЯЭ,РЪХ2СЮЯО,АВЪМРС9Ю7ВЪМВ</v>
      </c>
    </row>
    <row r="87" spans="1:6" x14ac:dyDescent="0.25">
      <c r="A87" s="7">
        <v>78</v>
      </c>
      <c r="B87" s="6" t="str">
        <f t="shared" si="2"/>
        <v>Е</v>
      </c>
      <c r="D87" s="7">
        <v>78</v>
      </c>
      <c r="E87" s="15" t="str">
        <f t="array" ref="E87">INDEX(ИсхАлф,IF(MATCH(B87,ИсхАлф,0)+Ключ&gt;46,MATCH(B87,ИсхАлф,0)+Ключ-46,MATCH(B87,ИсхАлф,0)+Ключ))</f>
        <v>С</v>
      </c>
      <c r="F87" t="str">
        <f t="shared" si="3"/>
        <v>,ОМУМСЩ6ЦВМЪЯЫЪВРЩХЯЭХСОХ2АВ0ВНСФЩСЭЪЫВЭМРВЪМ3СЩ,ВЮЫЯЭ,РЪХ2СЮЯО,АВЪМРС9Ю7ВЪМВС</v>
      </c>
    </row>
    <row r="88" spans="1:6" x14ac:dyDescent="0.25">
      <c r="A88" s="7">
        <v>79</v>
      </c>
      <c r="B88" s="6" t="str">
        <f t="shared" si="2"/>
        <v>Г</v>
      </c>
      <c r="D88" s="7">
        <v>79</v>
      </c>
      <c r="E88" s="15" t="str">
        <f t="array" ref="E88">INDEX(ИсхАлф,IF(MATCH(B88,ИсхАлф,0)+Ключ&gt;46,MATCH(B88,ИсхАлф,0)+Ключ-46,MATCH(B88,ИсхАлф,0)+Ключ))</f>
        <v>П</v>
      </c>
      <c r="F88" t="str">
        <f t="shared" si="3"/>
        <v>,ОМУМСЩ6ЦВМЪЯЫЪВРЩХЯЭХСОХ2АВ0ВНСФЩСЭЪЫВЭМРВЪМ3СЩ,ВЮЫЯЭ,РЪХ2СЮЯО,АВЪМРС9Ю7ВЪМВСП</v>
      </c>
    </row>
    <row r="89" spans="1:6" x14ac:dyDescent="0.25">
      <c r="A89" s="7">
        <v>80</v>
      </c>
      <c r="B89" s="6" t="str">
        <f t="shared" si="2"/>
        <v>О</v>
      </c>
      <c r="D89" s="7">
        <v>80</v>
      </c>
      <c r="E89" s="15" t="str">
        <f t="array" ref="E89">INDEX(ИсхАлф,IF(MATCH(B89,ИсхАлф,0)+Ключ&gt;46,MATCH(B89,ИсхАлф,0)+Ключ-46,MATCH(B89,ИсхАлф,0)+Ключ))</f>
        <v>Ы</v>
      </c>
      <c r="F89" t="str">
        <f t="shared" si="3"/>
        <v>,ОМУМСЩ6ЦВМЪЯЫЪВРЩХЯЭХСОХ2АВ0ВНСФЩСЭЪЫВЭМРВЪМ3СЩ,ВЮЫЯЭ,РЪХ2СЮЯО,АВЪМРС9Ю7ВЪМВСПЫ</v>
      </c>
    </row>
    <row r="90" spans="1:6" x14ac:dyDescent="0.25">
      <c r="A90" s="7">
        <v>81</v>
      </c>
      <c r="B90" s="6" t="str">
        <f t="shared" si="2"/>
        <v xml:space="preserve"> </v>
      </c>
      <c r="D90" s="7">
        <v>81</v>
      </c>
      <c r="E90" s="15" t="str">
        <f t="array" ref="E90">INDEX(ИсхАлф,IF(MATCH(B90,ИсхАлф,0)+Ключ&gt;46,MATCH(B90,ИсхАлф,0)+Ключ-46,MATCH(B90,ИсхАлф,0)+Ключ))</f>
        <v>В</v>
      </c>
      <c r="F90" t="str">
        <f t="shared" si="3"/>
        <v>,ОМУМСЩ6ЦВМЪЯЫЪВРЩХЯЭХСОХ2АВ0ВНСФЩСЭЪЫВЭМРВЪМ3СЩ,ВЮЫЯЭ,РЪХ2СЮЯО,АВЪМРС9Ю7ВЪМВСПЫВ</v>
      </c>
    </row>
    <row r="91" spans="1:6" x14ac:dyDescent="0.25">
      <c r="A91" s="7">
        <v>82</v>
      </c>
      <c r="B91" s="6" t="str">
        <f t="shared" si="2"/>
        <v>Д</v>
      </c>
      <c r="D91" s="7">
        <v>82</v>
      </c>
      <c r="E91" s="15" t="str">
        <f t="array" ref="E91">INDEX(ИсхАлф,IF(MATCH(B91,ИсхАлф,0)+Ключ&gt;46,MATCH(B91,ИсхАлф,0)+Ключ-46,MATCH(B91,ИсхАлф,0)+Ключ))</f>
        <v>Р</v>
      </c>
      <c r="F91" t="str">
        <f t="shared" si="3"/>
        <v>,ОМУМСЩ6ЦВМЪЯЫЪВРЩХЯЭХСОХ2АВ0ВНСФЩСЭЪЫВЭМРВЪМ3СЩ,ВЮЫЯЭ,РЪХ2СЮЯО,АВЪМРС9Ю7ВЪМВСПЫВР</v>
      </c>
    </row>
    <row r="92" spans="1:6" x14ac:dyDescent="0.25">
      <c r="A92" s="7">
        <v>83</v>
      </c>
      <c r="B92" s="6" t="str">
        <f t="shared" si="2"/>
        <v>А</v>
      </c>
      <c r="D92" s="7">
        <v>83</v>
      </c>
      <c r="E92" s="15" t="str">
        <f t="array" ref="E92">INDEX(ИсхАлф,IF(MATCH(B92,ИсхАлф,0)+Ключ&gt;46,MATCH(B92,ИсхАлф,0)+Ключ-46,MATCH(B92,ИсхАлф,0)+Ключ))</f>
        <v>М</v>
      </c>
      <c r="F92" t="str">
        <f t="shared" si="3"/>
        <v>,ОМУМСЩ6ЦВМЪЯЫЪВРЩХЯЭХСОХ2АВ0ВНСФЩСЭЪЫВЭМРВЪМ3СЩ,ВЮЫЯЭ,РЪХ2СЮЯО,АВЪМРС9Ю7ВЪМВСПЫВРМ</v>
      </c>
    </row>
    <row r="93" spans="1:6" x14ac:dyDescent="0.25">
      <c r="A93" s="7">
        <v>84</v>
      </c>
      <c r="B93" s="6" t="str">
        <f t="shared" si="2"/>
        <v>Л</v>
      </c>
      <c r="D93" s="7">
        <v>84</v>
      </c>
      <c r="E93" s="15" t="str">
        <f t="array" ref="E93">INDEX(ИсхАлф,IF(MATCH(B93,ИсхАлф,0)+Ключ&gt;46,MATCH(B93,ИсхАлф,0)+Ключ-46,MATCH(B93,ИсхАлф,0)+Ключ))</f>
        <v>Ш</v>
      </c>
      <c r="F93" t="str">
        <f t="shared" si="3"/>
        <v>,ОМУМСЩ6ЦВМЪЯЫЪВРЩХЯЭХСОХ2АВ0ВНСФЩСЭЪЫВЭМРВЪМ3СЩ,ВЮЫЯЭ,РЪХ2СЮЯО,АВЪМРС9Ю7ВЪМВСПЫВРМШ</v>
      </c>
    </row>
    <row r="94" spans="1:6" x14ac:dyDescent="0.25">
      <c r="A94" s="7">
        <v>85</v>
      </c>
      <c r="B94" s="6" t="str">
        <f t="shared" si="2"/>
        <v>Ь</v>
      </c>
      <c r="D94" s="7">
        <v>85</v>
      </c>
      <c r="E94" s="15" t="str">
        <f t="array" ref="E94">INDEX(ИсхАлф,IF(MATCH(B94,ИсхАлф,0)+Ключ&gt;46,MATCH(B94,ИсхАлф,0)+Ключ-46,MATCH(B94,ИсхАлф,0)+Ключ))</f>
        <v>7</v>
      </c>
      <c r="F94" t="str">
        <f t="shared" si="3"/>
        <v>,ОМУМСЩ6ЦВМЪЯЫЪВРЩХЯЭХСОХ2АВ0ВНСФЩСЭЪЫВЭМРВЪМ3СЩ,ВЮЫЯЭ,РЪХ2СЮЯО,АВЪМРС9Ю7ВЪМВСПЫВРМШ7</v>
      </c>
    </row>
    <row r="95" spans="1:6" x14ac:dyDescent="0.25">
      <c r="A95" s="7">
        <v>86</v>
      </c>
      <c r="B95" s="6" t="str">
        <f t="shared" si="2"/>
        <v>Н</v>
      </c>
      <c r="D95" s="7">
        <v>86</v>
      </c>
      <c r="E95" s="15" t="str">
        <f t="array" ref="E95">INDEX(ИсхАлф,IF(MATCH(B95,ИсхАлф,0)+Ключ&gt;46,MATCH(B95,ИсхАлф,0)+Ключ-46,MATCH(B95,ИсхАлф,0)+Ключ))</f>
        <v>Ъ</v>
      </c>
      <c r="F95" t="str">
        <f t="shared" si="3"/>
        <v>,ОМУМСЩ6ЦВМЪЯЫЪВРЩХЯЭХСОХ2АВ0ВНСФЩСЭЪЫВЭМРВЪМ3СЩ,ВЮЫЯЭ,РЪХ2СЮЯО,АВЪМРС9Ю7ВЪМВСПЫВРМШ7Ъ</v>
      </c>
    </row>
    <row r="96" spans="1:6" x14ac:dyDescent="0.25">
      <c r="A96" s="7">
        <v>87</v>
      </c>
      <c r="B96" s="6" t="str">
        <f t="shared" si="2"/>
        <v>Е</v>
      </c>
      <c r="D96" s="7">
        <v>87</v>
      </c>
      <c r="E96" s="15" t="str">
        <f t="array" ref="E96">INDEX(ИсхАлф,IF(MATCH(B96,ИсхАлф,0)+Ключ&gt;46,MATCH(B96,ИсхАлф,0)+Ключ-46,MATCH(B96,ИсхАлф,0)+Ключ))</f>
        <v>С</v>
      </c>
      <c r="F96" t="str">
        <f t="shared" si="3"/>
        <v>,ОМУМСЩ6ЦВМЪЯЫЪВРЩХЯЭХСОХ2АВ0ВНСФЩСЭЪЫВЭМРВЪМ3СЩ,ВЮЫЯЭ,РЪХ2СЮЯО,АВЪМРС9Ю7ВЪМВСПЫВРМШ7ЪС</v>
      </c>
    </row>
    <row r="97" spans="1:6" x14ac:dyDescent="0.25">
      <c r="A97" s="7">
        <v>88</v>
      </c>
      <c r="B97" s="6" t="str">
        <f t="shared" si="2"/>
        <v>Й</v>
      </c>
      <c r="D97" s="7">
        <v>88</v>
      </c>
      <c r="E97" s="15" t="str">
        <f t="array" ref="E97">INDEX(ИсхАлф,IF(MATCH(B97,ИсхАлф,0)+Ключ&gt;46,MATCH(B97,ИсхАлф,0)+Ключ-46,MATCH(B97,ИсхАлф,0)+Ключ))</f>
        <v>Ц</v>
      </c>
      <c r="F97" t="str">
        <f t="shared" si="3"/>
        <v>,ОМУМСЩ6ЦВМЪЯЫЪВРЩХЯЭХСОХ2АВ0ВНСФЩСЭЪЫВЭМРВЪМ3СЩ,ВЮЫЯЭ,РЪХ2СЮЯО,АВЪМРС9Ю7ВЪМВСПЫВРМШ7ЪСЦ</v>
      </c>
    </row>
    <row r="98" spans="1:6" x14ac:dyDescent="0.25">
      <c r="A98" s="7">
        <v>89</v>
      </c>
      <c r="B98" s="6" t="str">
        <f t="shared" si="2"/>
        <v>Ш</v>
      </c>
      <c r="D98" s="7">
        <v>89</v>
      </c>
      <c r="E98" s="15" t="str">
        <f t="array" ref="E98">INDEX(ИсхАлф,IF(MATCH(B98,ИсхАлф,0)+Ключ&gt;46,MATCH(B98,ИсхАлф,0)+Ключ-46,MATCH(B98,ИсхАлф,0)+Ключ))</f>
        <v>3</v>
      </c>
      <c r="F98" t="str">
        <f t="shared" si="3"/>
        <v>,ОМУМСЩ6ЦВМЪЯЫЪВРЩХЯЭХСОХ2АВ0ВНСФЩСЭЪЫВЭМРВЪМ3СЩ,ВЮЫЯЭ,РЪХ2СЮЯО,АВЪМРС9Ю7ВЪМВСПЫВРМШ7ЪСЦ3</v>
      </c>
    </row>
    <row r="99" spans="1:6" x14ac:dyDescent="0.25">
      <c r="A99" s="7">
        <v>90</v>
      </c>
      <c r="B99" s="6" t="str">
        <f t="shared" si="2"/>
        <v>Е</v>
      </c>
      <c r="D99" s="7">
        <v>90</v>
      </c>
      <c r="E99" s="15" t="str">
        <f t="array" ref="E99">INDEX(ИсхАлф,IF(MATCH(B99,ИсхАлф,0)+Ключ&gt;46,MATCH(B99,ИсхАлф,0)+Ключ-46,MATCH(B99,ИсхАлф,0)+Ключ))</f>
        <v>С</v>
      </c>
      <c r="F99" t="str">
        <f t="shared" si="3"/>
        <v>,ОМУМСЩ6ЦВМЪЯЫЪВРЩХЯЭХСОХ2АВ0ВНСФЩСЭЪЫВЭМРВЪМ3СЩ,ВЮЫЯЭ,РЪХ2СЮЯО,АВЪМРС9Ю7ВЪМВСПЫВРМШ7ЪСЦ3С</v>
      </c>
    </row>
    <row r="100" spans="1:6" x14ac:dyDescent="0.25">
      <c r="A100" s="7">
        <v>91</v>
      </c>
      <c r="B100" s="6" t="str">
        <f t="shared" si="2"/>
        <v>Е</v>
      </c>
      <c r="D100" s="7">
        <v>91</v>
      </c>
      <c r="E100" s="15" t="str">
        <f t="array" ref="E100">INDEX(ИсхАлф,IF(MATCH(B100,ИсхАлф,0)+Ключ&gt;46,MATCH(B100,ИсхАлф,0)+Ключ-46,MATCH(B100,ИсхАлф,0)+Ключ))</f>
        <v>С</v>
      </c>
      <c r="F100" t="str">
        <f t="shared" si="3"/>
        <v>,ОМУМСЩ6ЦВМЪЯЫЪВРЩХЯЭХСОХ2АВ0ВНСФЩСЭЪЫВЭМРВЪМ3СЩ,ВЮЫЯЭ,РЪХ2СЮЯО,АВЪМРС9Ю7ВЪМВСПЫВРМШ7ЪСЦ3СС</v>
      </c>
    </row>
    <row r="101" spans="1:6" x14ac:dyDescent="0.25">
      <c r="A101" s="7">
        <v>92</v>
      </c>
      <c r="B101" s="6" t="str">
        <f t="shared" si="2"/>
        <v xml:space="preserve"> </v>
      </c>
      <c r="D101" s="7">
        <v>92</v>
      </c>
      <c r="E101" s="15" t="str">
        <f t="array" ref="E101">INDEX(ИсхАлф,IF(MATCH(B101,ИсхАлф,0)+Ключ&gt;46,MATCH(B101,ИсхАлф,0)+Ключ-46,MATCH(B101,ИсхАлф,0)+Ключ))</f>
        <v>В</v>
      </c>
      <c r="F101" t="str">
        <f t="shared" si="3"/>
        <v>,ОМУМСЩ6ЦВМЪЯЫЪВРЩХЯЭХСОХ2АВ0ВНСФЩСЭЪЫВЭМРВЪМ3СЩ,ВЮЫЯЭ,РЪХ2СЮЯО,АВЪМРС9Ю7ВЪМВСПЫВРМШ7ЪСЦ3ССВ</v>
      </c>
    </row>
    <row r="102" spans="1:6" x14ac:dyDescent="0.25">
      <c r="A102" s="7">
        <v>93</v>
      </c>
      <c r="B102" s="6" t="str">
        <f t="shared" si="2"/>
        <v>У</v>
      </c>
      <c r="D102" s="7">
        <v>93</v>
      </c>
      <c r="E102" s="15" t="str">
        <f t="array" ref="E102">INDEX(ИсхАлф,IF(MATCH(B102,ИсхАлф,0)+Ключ&gt;46,MATCH(B102,ИсхАлф,0)+Ключ-46,MATCH(B102,ИсхАлф,0)+Ключ))</f>
        <v>,</v>
      </c>
      <c r="F102" t="str">
        <f t="shared" si="3"/>
        <v>,ОМУМСЩ6ЦВМЪЯЫЪВРЩХЯЭХСОХ2АВ0ВНСФЩСЭЪЫВЭМРВЪМ3СЩ,ВЮЫЯЭ,РЪХ2СЮЯО,АВЪМРС9Ю7ВЪМВСПЫВРМШ7ЪСЦ3ССВ,</v>
      </c>
    </row>
    <row r="103" spans="1:6" x14ac:dyDescent="0.25">
      <c r="A103" s="7">
        <v>94</v>
      </c>
      <c r="B103" s="6" t="str">
        <f t="shared" si="2"/>
        <v>С</v>
      </c>
      <c r="D103" s="7">
        <v>94</v>
      </c>
      <c r="E103" s="15" t="str">
        <f t="array" ref="E103">INDEX(ИсхАлф,IF(MATCH(B103,ИсхАлф,0)+Ключ&gt;46,MATCH(B103,ИсхАлф,0)+Ключ-46,MATCH(B103,ИсхАлф,0)+Ключ))</f>
        <v>Ю</v>
      </c>
      <c r="F103" t="str">
        <f t="shared" si="3"/>
        <v>,ОМУМСЩ6ЦВМЪЯЫЪВРЩХЯЭХСОХ2АВ0ВНСФЩСЭЪЫВЭМРВЪМ3СЩ,ВЮЫЯЭ,РЪХ2СЮЯО,АВЪМРС9Ю7ВЪМВСПЫВРМШ7ЪСЦ3ССВ,Ю</v>
      </c>
    </row>
    <row r="104" spans="1:6" x14ac:dyDescent="0.25">
      <c r="A104" s="7">
        <v>95</v>
      </c>
      <c r="B104" s="6" t="str">
        <f t="shared" si="2"/>
        <v>П</v>
      </c>
      <c r="D104" s="7">
        <v>95</v>
      </c>
      <c r="E104" s="15" t="str">
        <f t="array" ref="E104">INDEX(ИсхАлф,IF(MATCH(B104,ИсхАлф,0)+Ключ&gt;46,MATCH(B104,ИсхАлф,0)+Ключ-46,MATCH(B104,ИсхАлф,0)+Ключ))</f>
        <v>Ь</v>
      </c>
      <c r="F104" t="str">
        <f t="shared" si="3"/>
        <v>,ОМУМСЩ6ЦВМЪЯЫЪВРЩХЯЭХСОХ2АВ0ВНСФЩСЭЪЫВЭМРВЪМ3СЩ,ВЮЫЯЭ,РЪХ2СЮЯО,АВЪМРС9Ю7ВЪМВСПЫВРМШ7ЪСЦ3ССВ,ЮЬ</v>
      </c>
    </row>
    <row r="105" spans="1:6" x14ac:dyDescent="0.25">
      <c r="A105" s="7">
        <v>96</v>
      </c>
      <c r="B105" s="6" t="str">
        <f t="shared" si="2"/>
        <v>Е</v>
      </c>
      <c r="D105" s="7">
        <v>96</v>
      </c>
      <c r="E105" s="15" t="str">
        <f t="array" ref="E105">INDEX(ИсхАлф,IF(MATCH(B105,ИсхАлф,0)+Ключ&gt;46,MATCH(B105,ИсхАлф,0)+Ключ-46,MATCH(B105,ИсхАлф,0)+Ключ))</f>
        <v>С</v>
      </c>
      <c r="F105" t="str">
        <f t="shared" si="3"/>
        <v>,ОМУМСЩ6ЦВМЪЯЫЪВРЩХЯЭХСОХ2АВ0ВНСФЩСЭЪЫВЭМРВЪМ3СЩ,ВЮЫЯЭ,РЪХ2СЮЯО,АВЪМРС9Ю7ВЪМВСПЫВРМШ7ЪСЦ3ССВ,ЮЬС</v>
      </c>
    </row>
    <row r="106" spans="1:6" x14ac:dyDescent="0.25">
      <c r="A106" s="7">
        <v>97</v>
      </c>
      <c r="B106" s="6" t="str">
        <f t="shared" si="2"/>
        <v>Ш</v>
      </c>
      <c r="D106" s="7">
        <v>97</v>
      </c>
      <c r="E106" s="15" t="str">
        <f t="array" ref="E106">INDEX(ИсхАлф,IF(MATCH(B106,ИсхАлф,0)+Ключ&gt;46,MATCH(B106,ИсхАлф,0)+Ключ-46,MATCH(B106,ИсхАлф,0)+Ключ))</f>
        <v>3</v>
      </c>
      <c r="F106" t="str">
        <f t="shared" si="3"/>
        <v>,ОМУМСЩ6ЦВМЪЯЫЪВРЩХЯЭХСОХ2АВ0ВНСФЩСЭЪЫВЭМРВЪМ3СЩ,ВЮЫЯЭ,РЪХ2СЮЯО,АВЪМРС9Ю7ВЪМВСПЫВРМШ7ЪСЦ3ССВ,ЮЬС3</v>
      </c>
    </row>
    <row r="107" spans="1:6" x14ac:dyDescent="0.25">
      <c r="A107" s="7">
        <v>98</v>
      </c>
      <c r="B107" s="6" t="str">
        <f t="shared" si="2"/>
        <v>Н</v>
      </c>
      <c r="D107" s="7">
        <v>98</v>
      </c>
      <c r="E107" s="15" t="str">
        <f t="array" ref="E107">INDEX(ИсхАлф,IF(MATCH(B107,ИсхАлф,0)+Ключ&gt;46,MATCH(B107,ИсхАлф,0)+Ключ-46,MATCH(B107,ИсхАлф,0)+Ключ))</f>
        <v>Ъ</v>
      </c>
      <c r="F107" t="str">
        <f t="shared" si="3"/>
        <v>,ОМУМСЩ6ЦВМЪЯЫЪВРЩХЯЭХСОХ2АВ0ВНСФЩСЭЪЫВЭМРВЪМ3СЩ,ВЮЫЯЭ,РЪХ2СЮЯО,АВЪМРС9Ю7ВЪМВСПЫВРМШ7ЪСЦ3ССВ,ЮЬС3Ъ</v>
      </c>
    </row>
    <row r="108" spans="1:6" x14ac:dyDescent="0.25">
      <c r="A108" s="7">
        <v>99</v>
      </c>
      <c r="B108" s="6" t="str">
        <f t="shared" si="2"/>
        <v>О</v>
      </c>
      <c r="D108" s="7">
        <v>99</v>
      </c>
      <c r="E108" s="15" t="str">
        <f t="array" ref="E108">INDEX(ИсхАлф,IF(MATCH(B108,ИсхАлф,0)+Ключ&gt;46,MATCH(B108,ИсхАлф,0)+Ключ-46,MATCH(B108,ИсхАлф,0)+Ключ))</f>
        <v>Ы</v>
      </c>
      <c r="F108" t="str">
        <f t="shared" si="3"/>
        <v>,ОМУМСЩ6ЦВМЪЯЫЪВРЩХЯЭХСОХ2АВ0ВНСФЩСЭЪЫВЭМРВЪМ3СЩ,ВЮЫЯЭ,РЪХ2СЮЯО,АВЪМРС9Ю7ВЪМВСПЫВРМШ7ЪСЦ3ССВ,ЮЬС3ЪЫ</v>
      </c>
    </row>
    <row r="109" spans="1:6" x14ac:dyDescent="0.25">
      <c r="A109" s="7">
        <v>100</v>
      </c>
      <c r="B109" s="6" t="str">
        <f t="shared" si="2"/>
        <v>Е</v>
      </c>
      <c r="D109" s="7">
        <v>100</v>
      </c>
      <c r="E109" s="15" t="str">
        <f t="array" ref="E109">INDEX(ИсхАлф,IF(MATCH(B109,ИсхАлф,0)+Ключ&gt;46,MATCH(B109,ИсхАлф,0)+Ключ-46,MATCH(B109,ИсхАлф,0)+Ключ))</f>
        <v>С</v>
      </c>
      <c r="F109" t="str">
        <f t="shared" si="3"/>
        <v>,ОМУМСЩ6ЦВМЪЯЫЪВРЩХЯЭХСОХ2АВ0ВНСФЩСЭЪЫВЭМРВЪМ3СЩ,ВЮЫЯЭ,РЪХ2СЮЯО,АВЪМРС9Ю7ВЪМВСПЫВРМШ7ЪСЦ3ССВ,ЮЬС3ЪЫС</v>
      </c>
    </row>
    <row r="110" spans="1:6" x14ac:dyDescent="0.25">
      <c r="A110" s="7">
        <v>101</v>
      </c>
      <c r="B110" s="6" t="str">
        <f t="shared" si="2"/>
        <v xml:space="preserve"> </v>
      </c>
      <c r="D110" s="7">
        <v>101</v>
      </c>
      <c r="E110" s="15" t="str">
        <f t="array" ref="E110">INDEX(ИсхАлф,IF(MATCH(B110,ИсхАлф,0)+Ключ&gt;46,MATCH(B110,ИсхАлф,0)+Ключ-46,MATCH(B110,ИсхАлф,0)+Ключ))</f>
        <v>В</v>
      </c>
      <c r="F110" t="str">
        <f t="shared" si="3"/>
        <v>,ОМУМСЩ6ЦВМЪЯЫЪВРЩХЯЭХСОХ2АВ0ВНСФЩСЭЪЫВЭМРВЪМ3СЩ,ВЮЫЯЭ,РЪХ2СЮЯО,АВЪМРС9Ю7ВЪМВСПЫВРМШ7ЪСЦ3ССВ,ЮЬС3ЪЫСВ</v>
      </c>
    </row>
    <row r="111" spans="1:6" x14ac:dyDescent="0.25">
      <c r="A111" s="7">
        <v>102</v>
      </c>
      <c r="B111" s="6" t="str">
        <f t="shared" si="2"/>
        <v>И</v>
      </c>
      <c r="D111" s="7">
        <v>102</v>
      </c>
      <c r="E111" s="15" t="str">
        <f t="array" ref="E111">INDEX(ИсхАлф,IF(MATCH(B111,ИсхАлф,0)+Ключ&gt;46,MATCH(B111,ИсхАлф,0)+Ключ-46,MATCH(B111,ИсхАлф,0)+Ключ))</f>
        <v>Х</v>
      </c>
      <c r="F111" t="str">
        <f t="shared" si="3"/>
        <v>,ОМУМСЩ6ЦВМЪЯЫЪВРЩХЯЭХСОХ2АВ0ВНСФЩСЭЪЫВЭМРВЪМ3СЩ,ВЮЫЯЭ,РЪХ2СЮЯО,АВЪМРС9Ю7ВЪМВСПЫВРМШ7ЪСЦ3ССВ,ЮЬС3ЪЫСВХ</v>
      </c>
    </row>
    <row r="112" spans="1:6" x14ac:dyDescent="0.25">
      <c r="A112" s="7">
        <v>103</v>
      </c>
      <c r="B112" s="6" t="str">
        <f t="shared" si="2"/>
        <v xml:space="preserve"> </v>
      </c>
      <c r="D112" s="7">
        <v>103</v>
      </c>
      <c r="E112" s="15" t="str">
        <f t="array" ref="E112">INDEX(ИсхАлф,IF(MATCH(B112,ИсхАлф,0)+Ключ&gt;46,MATCH(B112,ИсхАлф,0)+Ключ-46,MATCH(B112,ИсхАлф,0)+Ключ))</f>
        <v>В</v>
      </c>
      <c r="F112" t="str">
        <f t="shared" si="3"/>
        <v>,ОМУМСЩ6ЦВМЪЯЫЪВРЩХЯЭХСОХ2АВ0ВНСФЩСЭЪЫВЭМРВЪМ3СЩ,ВЮЫЯЭ,РЪХ2СЮЯО,АВЪМРС9Ю7ВЪМВСПЫВРМШ7ЪСЦ3ССВ,ЮЬС3ЪЫСВХВ</v>
      </c>
    </row>
    <row r="113" spans="1:6" x14ac:dyDescent="0.25">
      <c r="A113" s="7">
        <v>104</v>
      </c>
      <c r="B113" s="6" t="str">
        <f t="shared" si="2"/>
        <v>В</v>
      </c>
      <c r="D113" s="7">
        <v>104</v>
      </c>
      <c r="E113" s="15" t="str">
        <f t="array" ref="E113">INDEX(ИсхАлф,IF(MATCH(B113,ИсхАлф,0)+Ключ&gt;46,MATCH(B113,ИсхАлф,0)+Ключ-46,MATCH(B113,ИсхАлф,0)+Ключ))</f>
        <v>О</v>
      </c>
      <c r="F113" t="str">
        <f t="shared" si="3"/>
        <v>,ОМУМСЩ6ЦВМЪЯЫЪВРЩХЯЭХСОХ2АВ0ВНСФЩСЭЪЫВЭМРВЪМ3СЩ,ВЮЫЯЭ,РЪХ2СЮЯО,АВЪМРС9Ю7ВЪМВСПЫВРМШ7ЪСЦ3ССВ,ЮЬС3ЪЫСВХВО</v>
      </c>
    </row>
    <row r="114" spans="1:6" x14ac:dyDescent="0.25">
      <c r="A114" s="7">
        <v>105</v>
      </c>
      <c r="B114" s="6" t="str">
        <f t="shared" si="2"/>
        <v>З</v>
      </c>
      <c r="D114" s="7">
        <v>105</v>
      </c>
      <c r="E114" s="15" t="str">
        <f t="array" ref="E114">INDEX(ИсхАлф,IF(MATCH(B114,ИсхАлф,0)+Ключ&gt;46,MATCH(B114,ИсхАлф,0)+Ключ-46,MATCH(B114,ИсхАлф,0)+Ключ))</f>
        <v>Ф</v>
      </c>
      <c r="F114" t="str">
        <f t="shared" si="3"/>
        <v>,ОМУМСЩ6ЦВМЪЯЫЪВРЩХЯЭХСОХ2АВ0ВНСФЩСЭЪЫВЭМРВЪМ3СЩ,ВЮЫЯЭ,РЪХ2СЮЯО,АВЪМРС9Ю7ВЪМВСПЫВРМШ7ЪСЦ3ССВ,ЮЬС3ЪЫСВХВОФ</v>
      </c>
    </row>
    <row r="115" spans="1:6" x14ac:dyDescent="0.25">
      <c r="A115" s="7">
        <v>106</v>
      </c>
      <c r="B115" s="6" t="str">
        <f t="shared" si="2"/>
        <v>А</v>
      </c>
      <c r="D115" s="7">
        <v>106</v>
      </c>
      <c r="E115" s="15" t="str">
        <f t="array" ref="E115">INDEX(ИсхАлф,IF(MATCH(B115,ИсхАлф,0)+Ключ&gt;46,MATCH(B115,ИсхАлф,0)+Ключ-46,MATCH(B115,ИсхАлф,0)+Ключ))</f>
        <v>М</v>
      </c>
      <c r="F115" t="str">
        <f t="shared" si="3"/>
        <v>,ОМУМСЩ6ЦВМЪЯЫЪВРЩХЯЭХСОХ2АВ0ВНСФЩСЭЪЫВЭМРВЪМ3СЩ,ВЮЫЯЭ,РЪХ2СЮЯО,АВЪМРС9Ю7ВЪМВСПЫВРМШ7ЪСЦ3ССВ,ЮЬС3ЪЫСВХВОФМ</v>
      </c>
    </row>
    <row r="116" spans="1:6" x14ac:dyDescent="0.25">
      <c r="A116" s="7">
        <v>107</v>
      </c>
      <c r="B116" s="6" t="str">
        <f t="shared" si="2"/>
        <v>И</v>
      </c>
      <c r="D116" s="7">
        <v>107</v>
      </c>
      <c r="E116" s="15" t="str">
        <f t="array" ref="E116">INDEX(ИсхАлф,IF(MATCH(B116,ИсхАлф,0)+Ключ&gt;46,MATCH(B116,ИсхАлф,0)+Ключ-46,MATCH(B116,ИсхАлф,0)+Ключ))</f>
        <v>Х</v>
      </c>
      <c r="F116" t="str">
        <f t="shared" si="3"/>
        <v>,ОМУМСЩ6ЦВМЪЯЫЪВРЩХЯЭХСОХ2АВ0ВНСФЩСЭЪЫВЭМРВЪМ3СЩ,ВЮЫЯЭ,РЪХ2СЮЯО,АВЪМРС9Ю7ВЪМВСПЫВРМШ7ЪСЦ3ССВ,ЮЬС3ЪЫСВХВОФМХ</v>
      </c>
    </row>
    <row r="117" spans="1:6" x14ac:dyDescent="0.25">
      <c r="A117" s="7">
        <v>108</v>
      </c>
      <c r="B117" s="6" t="str">
        <f t="shared" si="2"/>
        <v>М</v>
      </c>
      <c r="D117" s="7">
        <v>108</v>
      </c>
      <c r="E117" s="15" t="str">
        <f t="array" ref="E117">INDEX(ИсхАлф,IF(MATCH(B117,ИсхАлф,0)+Ключ&gt;46,MATCH(B117,ИсхАлф,0)+Ключ-46,MATCH(B117,ИсхАлф,0)+Ключ))</f>
        <v>Щ</v>
      </c>
      <c r="F117" t="str">
        <f t="shared" si="3"/>
        <v>,ОМУМСЩ6ЦВМЪЯЫЪВРЩХЯЭХСОХ2АВ0ВНСФЩСЭЪЫВЭМРВЪМ3СЩ,ВЮЫЯЭ,РЪХ2СЮЯО,АВЪМРС9Ю7ВЪМВСПЫВРМШ7ЪСЦ3ССВ,ЮЬС3ЪЫСВХВОФМХЩ</v>
      </c>
    </row>
    <row r="118" spans="1:6" x14ac:dyDescent="0.25">
      <c r="A118" s="7">
        <v>109</v>
      </c>
      <c r="B118" s="6" t="str">
        <f t="shared" si="2"/>
        <v>О</v>
      </c>
      <c r="D118" s="7">
        <v>109</v>
      </c>
      <c r="E118" s="15" t="str">
        <f t="array" ref="E118">INDEX(ИсхАлф,IF(MATCH(B118,ИсхАлф,0)+Ключ&gt;46,MATCH(B118,ИсхАлф,0)+Ключ-46,MATCH(B118,ИсхАлф,0)+Ключ))</f>
        <v>Ы</v>
      </c>
      <c r="F118" t="str">
        <f t="shared" si="3"/>
        <v>,ОМУМСЩ6ЦВМЪЯЫЪВРЩХЯЭХСОХ2АВ0ВНСФЩСЭЪЫВЭМРВЪМ3СЩ,ВЮЫЯЭ,РЪХ2СЮЯО,АВЪМРС9Ю7ВЪМВСПЫВРМШ7ЪСЦ3ССВ,ЮЬС3ЪЫСВХВОФМХЩЫ</v>
      </c>
    </row>
    <row r="119" spans="1:6" x14ac:dyDescent="0.25">
      <c r="A119" s="7">
        <v>110</v>
      </c>
      <c r="B119" s="6" t="str">
        <f t="shared" si="2"/>
        <v>В</v>
      </c>
      <c r="D119" s="7">
        <v>110</v>
      </c>
      <c r="E119" s="15" t="str">
        <f t="array" ref="E119">INDEX(ИсхАлф,IF(MATCH(B119,ИсхАлф,0)+Ключ&gt;46,MATCH(B119,ИсхАлф,0)+Ключ-46,MATCH(B119,ИсхАлф,0)+Ключ))</f>
        <v>О</v>
      </c>
      <c r="F119" t="str">
        <f t="shared" si="3"/>
        <v>,ОМУМСЩ6ЦВМЪЯЫЪВРЩХЯЭХСОХ2АВ0ВНСФЩСЭЪЫВЭМРВЪМ3СЩ,ВЮЫЯЭ,РЪХ2СЮЯО,АВЪМРС9Ю7ВЪМВСПЫВРМШ7ЪСЦ3ССВ,ЮЬС3ЪЫСВХВОФМХЩЫО</v>
      </c>
    </row>
    <row r="120" spans="1:6" x14ac:dyDescent="0.25">
      <c r="A120" s="7">
        <v>111</v>
      </c>
      <c r="B120" s="6" t="str">
        <f t="shared" si="2"/>
        <v>Ы</v>
      </c>
      <c r="D120" s="7">
        <v>111</v>
      </c>
      <c r="E120" s="15" t="str">
        <f t="array" ref="E120">INDEX(ИсхАлф,IF(MATCH(B120,ИсхАлф,0)+Ключ&gt;46,MATCH(B120,ИсхАлф,0)+Ключ-46,MATCH(B120,ИсхАлф,0)+Ключ))</f>
        <v>6</v>
      </c>
      <c r="F120" t="str">
        <f t="shared" si="3"/>
        <v>,ОМУМСЩ6ЦВМЪЯЫЪВРЩХЯЭХСОХ2АВ0ВНСФЩСЭЪЫВЭМРВЪМ3СЩ,ВЮЫЯЭ,РЪХ2СЮЯО,АВЪМРС9Ю7ВЪМВСПЫВРМШ7ЪСЦ3ССВ,ЮЬС3ЪЫСВХВОФМХЩЫО6</v>
      </c>
    </row>
    <row r="121" spans="1:6" x14ac:dyDescent="0.25">
      <c r="A121" s="7">
        <v>112</v>
      </c>
      <c r="B121" s="6" t="str">
        <f t="shared" si="2"/>
        <v>Г</v>
      </c>
      <c r="D121" s="7">
        <v>112</v>
      </c>
      <c r="E121" s="15" t="str">
        <f t="array" ref="E121">INDEX(ИсхАлф,IF(MATCH(B121,ИсхАлф,0)+Ключ&gt;46,MATCH(B121,ИсхАлф,0)+Ключ-46,MATCH(B121,ИсхАлф,0)+Ключ))</f>
        <v>П</v>
      </c>
      <c r="F121" t="str">
        <f t="shared" si="3"/>
        <v>,ОМУМСЩ6ЦВМЪЯЫЪВРЩХЯЭХСОХ2АВ0ВНСФЩСЭЪЫВЭМРВЪМ3СЩ,ВЮЫЯЭ,РЪХ2СЮЯО,АВЪМРС9Ю7ВЪМВСПЫВРМШ7ЪСЦ3ССВ,ЮЬС3ЪЫСВХВОФМХЩЫО6П</v>
      </c>
    </row>
    <row r="122" spans="1:6" x14ac:dyDescent="0.25">
      <c r="A122" s="7">
        <v>113</v>
      </c>
      <c r="B122" s="6" t="str">
        <f t="shared" si="2"/>
        <v>О</v>
      </c>
      <c r="D122" s="7">
        <v>113</v>
      </c>
      <c r="E122" s="15" t="str">
        <f t="array" ref="E122">INDEX(ИсхАлф,IF(MATCH(B122,ИсхАлф,0)+Ключ&gt;46,MATCH(B122,ИсхАлф,0)+Ключ-46,MATCH(B122,ИсхАлф,0)+Ключ))</f>
        <v>Ы</v>
      </c>
      <c r="F122" t="str">
        <f t="shared" si="3"/>
        <v>,ОМУМСЩ6ЦВМЪЯЫЪВРЩХЯЭХСОХ2АВ0ВНСФЩСЭЪЫВЭМРВЪМ3СЩ,ВЮЫЯЭ,РЪХ2СЮЯО,АВЪМРС9Ю7ВЪМВСПЫВРМШ7ЪСЦ3ССВ,ЮЬС3ЪЫСВХВОФМХЩЫО6ПЫ</v>
      </c>
    </row>
    <row r="123" spans="1:6" x14ac:dyDescent="0.25">
      <c r="A123" s="7">
        <v>114</v>
      </c>
      <c r="B123" s="6" t="str">
        <f t="shared" si="2"/>
        <v>Д</v>
      </c>
      <c r="D123" s="7">
        <v>114</v>
      </c>
      <c r="E123" s="15" t="str">
        <f t="array" ref="E123">INDEX(ИсхАлф,IF(MATCH(B123,ИсхАлф,0)+Ключ&gt;46,MATCH(B123,ИсхАлф,0)+Ключ-46,MATCH(B123,ИсхАлф,0)+Ключ))</f>
        <v>Р</v>
      </c>
      <c r="F123" t="str">
        <f t="shared" si="3"/>
        <v>,ОМУМСЩ6ЦВМЪЯЫЪВРЩХЯЭХСОХ2АВ0ВНСФЩСЭЪЫВЭМРВЪМ3СЩ,ВЮЫЯЭ,РЪХ2СЮЯО,АВЪМРС9Ю7ВЪМВСПЫВРМШ7ЪСЦ3ССВ,ЮЬС3ЪЫСВХВОФМХЩЫО6ПЫР</v>
      </c>
    </row>
    <row r="124" spans="1:6" x14ac:dyDescent="0.25">
      <c r="A124" s="7">
        <v>115</v>
      </c>
      <c r="B124" s="6" t="str">
        <f t="shared" si="2"/>
        <v>Н</v>
      </c>
      <c r="D124" s="7">
        <v>115</v>
      </c>
      <c r="E124" s="15" t="str">
        <f t="array" ref="E124">INDEX(ИсхАлф,IF(MATCH(B124,ИсхАлф,0)+Ключ&gt;46,MATCH(B124,ИсхАлф,0)+Ключ-46,MATCH(B124,ИсхАлф,0)+Ключ))</f>
        <v>Ъ</v>
      </c>
      <c r="F124" t="str">
        <f t="shared" si="3"/>
        <v>,ОМУМСЩ6ЦВМЪЯЫЪВРЩХЯЭХСОХ2АВ0ВНСФЩСЭЪЫВЭМРВЪМ3СЩ,ВЮЫЯЭ,РЪХ2СЮЯО,АВЪМРС9Ю7ВЪМВСПЫВРМШ7ЪСЦ3ССВ,ЮЬС3ЪЫСВХВОФМХЩЫО6ПЫРЪ</v>
      </c>
    </row>
    <row r="125" spans="1:6" x14ac:dyDescent="0.25">
      <c r="A125" s="7">
        <v>116</v>
      </c>
      <c r="B125" s="6" t="str">
        <f t="shared" si="2"/>
        <v>О</v>
      </c>
      <c r="D125" s="7">
        <v>116</v>
      </c>
      <c r="E125" s="15" t="str">
        <f t="array" ref="E125">INDEX(ИсхАлф,IF(MATCH(B125,ИсхАлф,0)+Ключ&gt;46,MATCH(B125,ИсхАлф,0)+Ключ-46,MATCH(B125,ИсхАлф,0)+Ключ))</f>
        <v>Ы</v>
      </c>
      <c r="F125" t="str">
        <f t="shared" si="3"/>
        <v>,ОМУМСЩ6ЦВМЪЯЫЪВРЩХЯЭХСОХ2АВ0ВНСФЩСЭЪЫВЭМРВЪМ3СЩ,ВЮЫЯЭ,РЪХ2СЮЯО,АВЪМРС9Ю7ВЪМВСПЫВРМШ7ЪСЦ3ССВ,ЮЬС3ЪЫСВХВОФМХЩЫО6ПЫРЪЫ</v>
      </c>
    </row>
    <row r="126" spans="1:6" x14ac:dyDescent="0.25">
      <c r="A126" s="7">
        <v>117</v>
      </c>
      <c r="B126" s="6" t="str">
        <f t="shared" si="2"/>
        <v>Е</v>
      </c>
      <c r="D126" s="7">
        <v>117</v>
      </c>
      <c r="E126" s="15" t="str">
        <f t="array" ref="E126">INDEX(ИсхАлф,IF(MATCH(B126,ИсхАлф,0)+Ключ&gt;46,MATCH(B126,ИсхАлф,0)+Ключ-46,MATCH(B126,ИсхАлф,0)+Ключ))</f>
        <v>С</v>
      </c>
      <c r="F126" t="str">
        <f t="shared" si="3"/>
        <v>,ОМУМСЩ6ЦВМЪЯЫЪВРЩХЯЭХСОХ2АВ0ВНСФЩСЭЪЫВЭМРВЪМ3СЩ,ВЮЫЯЭ,РЪХ2СЮЯО,АВЪМРС9Ю7ВЪМВСПЫВРМШ7ЪСЦ3ССВ,ЮЬС3ЪЫСВХВОФМХЩЫО6ПЫРЪЫС</v>
      </c>
    </row>
    <row r="127" spans="1:6" x14ac:dyDescent="0.25">
      <c r="A127" s="7">
        <v>118</v>
      </c>
      <c r="B127" s="6" t="str">
        <f t="shared" si="2"/>
        <v xml:space="preserve"> </v>
      </c>
      <c r="D127" s="7">
        <v>118</v>
      </c>
      <c r="E127" s="15" t="str">
        <f t="array" ref="E127">INDEX(ИсхАлф,IF(MATCH(B127,ИсхАлф,0)+Ключ&gt;46,MATCH(B127,ИсхАлф,0)+Ключ-46,MATCH(B127,ИсхАлф,0)+Ключ))</f>
        <v>В</v>
      </c>
      <c r="F127" t="str">
        <f t="shared" si="3"/>
        <v>,ОМУМСЩ6ЦВМЪЯЫЪВРЩХЯЭХСОХ2АВ0ВНСФЩСЭЪЫВЭМРВЪМ3СЩ,ВЮЫЯЭ,РЪХ2СЮЯО,АВЪМРС9Ю7ВЪМВСПЫВРМШ7ЪСЦ3ССВ,ЮЬС3ЪЫСВХВОФМХЩЫО6ПЫРЪЫСВ</v>
      </c>
    </row>
    <row r="128" spans="1:6" x14ac:dyDescent="0.25">
      <c r="A128" s="7">
        <v>119</v>
      </c>
      <c r="B128" s="6" t="str">
        <f t="shared" si="2"/>
        <v>Р</v>
      </c>
      <c r="D128" s="7">
        <v>119</v>
      </c>
      <c r="E128" s="15" t="str">
        <f t="array" ref="E128">INDEX(ИсхАлф,IF(MATCH(B128,ИсхАлф,0)+Ключ&gt;46,MATCH(B128,ИсхАлф,0)+Ключ-46,MATCH(B128,ИсхАлф,0)+Ключ))</f>
        <v>Э</v>
      </c>
      <c r="F128" t="str">
        <f t="shared" si="3"/>
        <v>,ОМУМСЩ6ЦВМЪЯЫЪВРЩХЯЭХСОХ2АВ0ВНСФЩСЭЪЫВЭМРВЪМ3СЩ,ВЮЫЯЭ,РЪХ2СЮЯО,АВЪМРС9Ю7ВЪМВСПЫВРМШ7ЪСЦ3ССВ,ЮЬС3ЪЫСВХВОФМХЩЫО6ПЫРЪЫСВЭ</v>
      </c>
    </row>
    <row r="129" spans="1:6" x14ac:dyDescent="0.25">
      <c r="A129" s="7">
        <v>120</v>
      </c>
      <c r="B129" s="6" t="str">
        <f t="shared" si="2"/>
        <v>А</v>
      </c>
      <c r="D129" s="7">
        <v>120</v>
      </c>
      <c r="E129" s="15" t="str">
        <f t="array" ref="E129">INDEX(ИсхАлф,IF(MATCH(B129,ИсхАлф,0)+Ключ&gt;46,MATCH(B129,ИсхАлф,0)+Ключ-46,MATCH(B129,ИсхАлф,0)+Ключ))</f>
        <v>М</v>
      </c>
      <c r="F129" t="str">
        <f t="shared" si="3"/>
        <v>,ОМУМСЩ6ЦВМЪЯЫЪВРЩХЯЭХСОХ2АВ0ВНСФЩСЭЪЫВЭМРВЪМ3СЩ,ВЮЫЯЭ,РЪХ2СЮЯО,АВЪМРС9Ю7ВЪМВСПЫВРМШ7ЪСЦ3ССВ,ЮЬС3ЪЫСВХВОФМХЩЫО6ПЫРЪЫСВЭМ</v>
      </c>
    </row>
    <row r="130" spans="1:6" x14ac:dyDescent="0.25">
      <c r="A130" s="7">
        <v>121</v>
      </c>
      <c r="B130" s="6" t="str">
        <f t="shared" si="2"/>
        <v>З</v>
      </c>
      <c r="D130" s="7">
        <v>121</v>
      </c>
      <c r="E130" s="15" t="str">
        <f t="array" ref="E130">INDEX(ИсхАлф,IF(MATCH(B130,ИсхАлф,0)+Ключ&gt;46,MATCH(B130,ИсхАлф,0)+Ключ-46,MATCH(B130,ИсхАлф,0)+Ключ))</f>
        <v>Ф</v>
      </c>
      <c r="F130" t="str">
        <f t="shared" si="3"/>
        <v>,ОМУМСЩ6ЦВМЪЯЫЪВРЩХЯЭХСОХ2АВ0ВНСФЩСЭЪЫВЭМРВЪМ3СЩ,ВЮЫЯЭ,РЪХ2СЮЯО,АВЪМРС9Ю7ВЪМВСПЫВРМШ7ЪСЦ3ССВ,ЮЬС3ЪЫСВХВОФМХЩЫО6ПЫРЪЫСВЭМФ</v>
      </c>
    </row>
    <row r="131" spans="1:6" x14ac:dyDescent="0.25">
      <c r="A131" s="7">
        <v>122</v>
      </c>
      <c r="B131" s="6" t="str">
        <f t="shared" si="2"/>
        <v>В</v>
      </c>
      <c r="D131" s="7">
        <v>122</v>
      </c>
      <c r="E131" s="15" t="str">
        <f t="array" ref="E131">INDEX(ИсхАлф,IF(MATCH(B131,ИсхАлф,0)+Ключ&gt;46,MATCH(B131,ИсхАлф,0)+Ключ-46,MATCH(B131,ИсхАлф,0)+Ключ))</f>
        <v>О</v>
      </c>
      <c r="F131" t="str">
        <f t="shared" si="3"/>
        <v>,ОМУМСЩ6ЦВМЪЯЫЪВРЩХЯЭХСОХ2АВ0ВНСФЩСЭЪЫВЭМРВЪМ3СЩ,ВЮЫЯЭ,РЪХ2СЮЯО,АВЪМРС9Ю7ВЪМВСПЫВРМШ7ЪСЦ3ССВ,ЮЬС3ЪЫСВХВОФМХЩЫО6ПЫРЪЫСВЭМФО</v>
      </c>
    </row>
    <row r="132" spans="1:6" x14ac:dyDescent="0.25">
      <c r="A132" s="7">
        <v>123</v>
      </c>
      <c r="B132" s="6" t="str">
        <f t="shared" si="2"/>
        <v>И</v>
      </c>
      <c r="D132" s="7">
        <v>123</v>
      </c>
      <c r="E132" s="15" t="str">
        <f t="array" ref="E132">INDEX(ИсхАлф,IF(MATCH(B132,ИсхАлф,0)+Ключ&gt;46,MATCH(B132,ИсхАлф,0)+Ключ-46,MATCH(B132,ИсхАлф,0)+Ключ))</f>
        <v>Х</v>
      </c>
      <c r="F132" t="str">
        <f t="shared" si="3"/>
        <v>,ОМУМСЩ6ЦВМЪЯЫЪВРЩХЯЭХСОХ2АВ0ВНСФЩСЭЪЫВЭМРВЪМ3СЩ,ВЮЫЯЭ,РЪХ2СЮЯО,АВЪМРС9Ю7ВЪМВСПЫВРМШ7ЪСЦ3ССВ,ЮЬС3ЪЫСВХВОФМХЩЫО6ПЫРЪЫСВЭМФОХ</v>
      </c>
    </row>
    <row r="133" spans="1:6" x14ac:dyDescent="0.25">
      <c r="A133" s="7">
        <v>124</v>
      </c>
      <c r="B133" s="6" t="str">
        <f t="shared" si="2"/>
        <v>Т</v>
      </c>
      <c r="D133" s="7">
        <v>124</v>
      </c>
      <c r="E133" s="15" t="str">
        <f t="array" ref="E133">INDEX(ИсхАлф,IF(MATCH(B133,ИсхАлф,0)+Ключ&gt;46,MATCH(B133,ИсхАлф,0)+Ключ-46,MATCH(B133,ИсхАлф,0)+Ключ))</f>
        <v>Я</v>
      </c>
      <c r="F133" t="str">
        <f t="shared" si="3"/>
        <v>,ОМУМСЩ6ЦВМЪЯЫЪВРЩХЯЭХСОХ2АВ0ВНСФЩСЭЪЫВЭМРВЪМ3СЩ,ВЮЫЯЭ,РЪХ2СЮЯО,АВЪМРС9Ю7ВЪМВСПЫВРМШ7ЪСЦ3ССВ,ЮЬС3ЪЫСВХВОФМХЩЫО6ПЫРЪЫСВЭМФОХЯ</v>
      </c>
    </row>
    <row r="134" spans="1:6" x14ac:dyDescent="0.25">
      <c r="A134" s="7">
        <v>125</v>
      </c>
      <c r="B134" s="6" t="str">
        <f t="shared" si="2"/>
        <v>И</v>
      </c>
      <c r="D134" s="7">
        <v>125</v>
      </c>
      <c r="E134" s="15" t="str">
        <f t="array" ref="E134">INDEX(ИсхАлф,IF(MATCH(B134,ИсхАлф,0)+Ключ&gt;46,MATCH(B134,ИсхАлф,0)+Ключ-46,MATCH(B134,ИсхАлф,0)+Ключ))</f>
        <v>Х</v>
      </c>
      <c r="F134" t="str">
        <f t="shared" si="3"/>
        <v>,ОМУМСЩ6ЦВМЪЯЫЪВРЩХЯЭХСОХ2АВ0ВНСФЩСЭЪЫВЭМРВЪМ3СЩ,ВЮЫЯЭ,РЪХ2СЮЯО,АВЪМРС9Ю7ВЪМВСПЫВРМШ7ЪСЦ3ССВ,ЮЬС3ЪЫСВХВОФМХЩЫО6ПЫРЪЫСВЭМФОХЯХ</v>
      </c>
    </row>
    <row r="135" spans="1:6" x14ac:dyDescent="0.25">
      <c r="A135" s="7">
        <v>126</v>
      </c>
      <c r="B135" s="6" t="str">
        <f t="shared" si="2"/>
        <v>Е</v>
      </c>
      <c r="D135" s="7">
        <v>126</v>
      </c>
      <c r="E135" s="15" t="str">
        <f t="array" ref="E135">INDEX(ИсхАлф,IF(MATCH(B135,ИсхАлф,0)+Ключ&gt;46,MATCH(B135,ИсхАлф,0)+Ключ-46,MATCH(B135,ИсхАлф,0)+Ключ))</f>
        <v>С</v>
      </c>
      <c r="F135" t="str">
        <f t="shared" si="3"/>
        <v>,ОМУМСЩ6ЦВМЪЯЫЪВРЩХЯЭХСОХ2АВ0ВНСФЩСЭЪЫВЭМРВЪМ3СЩ,ВЮЫЯЭ,РЪХ2СЮЯО,АВЪМРС9Ю7ВЪМВСПЫВРМШ7ЪСЦ3ССВ,ЮЬС3ЪЫСВХВОФМХЩЫО6ПЫРЪЫСВЭМФОХЯХС</v>
      </c>
    </row>
    <row r="136" spans="1:6" x14ac:dyDescent="0.25">
      <c r="A136" s="7">
        <v>127</v>
      </c>
      <c r="B136" s="6" t="str">
        <f t="shared" si="2"/>
        <v>.</v>
      </c>
      <c r="D136" s="7">
        <v>127</v>
      </c>
      <c r="E136" s="15" t="str">
        <f t="array" ref="E136">INDEX(ИсхАлф,IF(MATCH(B136,ИсхАлф,0)+Ключ&gt;46,MATCH(B136,ИсхАлф,0)+Ключ-46,MATCH(B136,ИсхАлф,0)+Ключ))</f>
        <v>Б</v>
      </c>
      <c r="F136" t="str">
        <f t="shared" si="3"/>
        <v>,ОМУМСЩ6ЦВМЪЯЫЪВРЩХЯЭХСОХ2АВ0ВНСФЩСЭЪЫВЭМРВЪМ3СЩ,ВЮЫЯЭ,РЪХ2СЮЯО,АВЪМРС9Ю7ВЪМВСПЫВРМШ7ЪСЦ3ССВ,ЮЬС3ЪЫСВХВОФМХЩЫО6ПЫРЪЫСВЭМФОХЯХСБ</v>
      </c>
    </row>
    <row r="137" spans="1:6" x14ac:dyDescent="0.25">
      <c r="A137" s="7">
        <v>128</v>
      </c>
      <c r="B137" s="6" t="str">
        <f t="shared" si="2"/>
        <v xml:space="preserve"> </v>
      </c>
      <c r="D137" s="7">
        <v>128</v>
      </c>
      <c r="E137" s="15" t="str">
        <f t="array" ref="E137">INDEX(ИсхАлф,IF(MATCH(B137,ИсхАлф,0)+Ключ&gt;46,MATCH(B137,ИсхАлф,0)+Ключ-46,MATCH(B137,ИсхАлф,0)+Ключ))</f>
        <v>В</v>
      </c>
      <c r="F137" t="str">
        <f t="shared" si="3"/>
        <v>,ОМУМСЩ6ЦВМЪЯЫЪВРЩХЯЭХСОХ2АВ0ВНСФЩСЭЪЫВЭМРВЪМ3СЩ,ВЮЫЯЭ,РЪХ2СЮЯО,АВЪМРС9Ю7ВЪМВСПЫВРМШ7ЪСЦ3ССВ,ЮЬС3ЪЫСВХВОФМХЩЫО6ПЫРЪЫСВЭМФОХЯХСБВ</v>
      </c>
    </row>
    <row r="138" spans="1:6" x14ac:dyDescent="0.25">
      <c r="A138" s="7">
        <v>129</v>
      </c>
      <c r="B138" s="6" t="str">
        <f t="shared" ref="B138:B166" si="4">MID(A$2,A138,1)</f>
        <v xml:space="preserve"> </v>
      </c>
      <c r="D138" s="7">
        <v>129</v>
      </c>
      <c r="E138" s="15" t="str">
        <f t="array" ref="E138">INDEX(ИсхАлф,IF(MATCH(B138,ИсхАлф,0)+Ключ&gt;46,MATCH(B138,ИсхАлф,0)+Ключ-46,MATCH(B138,ИсхАлф,0)+Ключ))</f>
        <v>В</v>
      </c>
      <c r="F138" t="str">
        <f t="shared" si="3"/>
        <v>,ОМУМСЩ6ЦВМЪЯЫЪВРЩХЯЭХСОХ2АВ0ВНСФЩСЭЪЫВЭМРВЪМ3СЩ,ВЮЫЯЭ,РЪХ2СЮЯО,АВЪМРС9Ю7ВЪМВСПЫВРМШ7ЪСЦ3ССВ,ЮЬС3ЪЫСВХВОФМХЩЫО6ПЫРЪЫСВЭМФОХЯХСБВВ</v>
      </c>
    </row>
    <row r="139" spans="1:6" x14ac:dyDescent="0.25">
      <c r="A139" s="7">
        <v>130</v>
      </c>
      <c r="B139" s="6" t="str">
        <f t="shared" si="4"/>
        <v>С</v>
      </c>
      <c r="D139" s="7">
        <v>130</v>
      </c>
      <c r="E139" s="15" t="str">
        <f t="array" ref="E139">INDEX(ИсхАлф,IF(MATCH(B139,ИсхАлф,0)+Ключ&gt;46,MATCH(B139,ИсхАлф,0)+Ключ-46,MATCH(B139,ИсхАлф,0)+Ключ))</f>
        <v>Ю</v>
      </c>
      <c r="F139" t="str">
        <f t="shared" si="3"/>
        <v>,ОМУМСЩ6ЦВМЪЯЫЪВРЩХЯЭХСОХ2АВ0ВНСФЩСЭЪЫВЭМРВЪМ3СЩ,ВЮЫЯЭ,РЪХ2СЮЯО,АВЪМРС9Ю7ВЪМВСПЫВРМШ7ЪСЦ3ССВ,ЮЬС3ЪЫСВХВОФМХЩЫО6ПЫРЪЫСВЭМФОХЯХСБВВЮ</v>
      </c>
    </row>
    <row r="140" spans="1:6" x14ac:dyDescent="0.25">
      <c r="A140" s="7">
        <v>131</v>
      </c>
      <c r="B140" s="6" t="str">
        <f t="shared" si="4"/>
        <v xml:space="preserve"> </v>
      </c>
      <c r="D140" s="7">
        <v>131</v>
      </c>
      <c r="E140" s="15" t="str">
        <f t="array" ref="E140">INDEX(ИсхАлф,IF(MATCH(B140,ИсхАлф,0)+Ключ&gt;46,MATCH(B140,ИсхАлф,0)+Ключ-46,MATCH(B140,ИсхАлф,0)+Ключ))</f>
        <v>В</v>
      </c>
      <c r="F140" t="str">
        <f t="shared" si="3"/>
        <v>,ОМУМСЩ6ЦВМЪЯЫЪВРЩХЯЭХСОХ2АВ0ВНСФЩСЭЪЫВЭМРВЪМ3СЩ,ВЮЫЯЭ,РЪХ2СЮЯО,АВЪМРС9Ю7ВЪМВСПЫВРМШ7ЪСЦ3ССВ,ЮЬС3ЪЫСВХВОФМХЩЫО6ПЫРЪЫСВЭМФОХЯХСБВВЮВ</v>
      </c>
    </row>
    <row r="141" spans="1:6" x14ac:dyDescent="0.25">
      <c r="A141" s="7">
        <v>132</v>
      </c>
      <c r="B141" s="6" t="str">
        <f t="shared" si="4"/>
        <v>У</v>
      </c>
      <c r="D141" s="7">
        <v>132</v>
      </c>
      <c r="E141" s="15" t="str">
        <f t="array" ref="E141">INDEX(ИсхАлф,IF(MATCH(B141,ИсхАлф,0)+Ключ&gt;46,MATCH(B141,ИсхАлф,0)+Ключ-46,MATCH(B141,ИсхАлф,0)+Ключ))</f>
        <v>,</v>
      </c>
      <c r="F141" t="str">
        <f t="shared" ref="F141:F166" si="5">F140&amp;E141</f>
        <v>,ОМУМСЩ6ЦВМЪЯЫЪВРЩХЯЭХСОХ2АВ0ВНСФЩСЭЪЫВЭМРВЪМ3СЩ,ВЮЫЯЭ,РЪХ2СЮЯО,АВЪМРС9Ю7ВЪМВСПЫВРМШ7ЪСЦ3ССВ,ЮЬС3ЪЫСВХВОФМХЩЫО6ПЫРЪЫСВЭМФОХЯХСБВВЮВ,</v>
      </c>
    </row>
    <row r="142" spans="1:6" x14ac:dyDescent="0.25">
      <c r="A142" s="7">
        <v>133</v>
      </c>
      <c r="B142" s="6" t="str">
        <f t="shared" si="4"/>
        <v>В</v>
      </c>
      <c r="D142" s="7">
        <v>133</v>
      </c>
      <c r="E142" s="15" t="str">
        <f t="array" ref="E142">INDEX(ИсхАлф,IF(MATCH(B142,ИсхАлф,0)+Ключ&gt;46,MATCH(B142,ИсхАлф,0)+Ключ-46,MATCH(B142,ИсхАлф,0)+Ключ))</f>
        <v>О</v>
      </c>
      <c r="F142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</v>
      </c>
    </row>
    <row r="143" spans="1:6" x14ac:dyDescent="0.25">
      <c r="A143" s="7">
        <v>134</v>
      </c>
      <c r="B143" s="6" t="str">
        <f t="shared" si="4"/>
        <v>А</v>
      </c>
      <c r="D143" s="7">
        <v>134</v>
      </c>
      <c r="E143" s="15" t="str">
        <f t="array" ref="E143">INDEX(ИсхАлф,IF(MATCH(B143,ИсхАлф,0)+Ключ&gt;46,MATCH(B143,ИсхАлф,0)+Ключ-46,MATCH(B143,ИсхАлф,0)+Ключ))</f>
        <v>М</v>
      </c>
      <c r="F143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</v>
      </c>
    </row>
    <row r="144" spans="1:6" x14ac:dyDescent="0.25">
      <c r="A144" s="7">
        <v>135</v>
      </c>
      <c r="B144" s="6" t="str">
        <f t="shared" si="4"/>
        <v>Ж</v>
      </c>
      <c r="D144" s="7">
        <v>135</v>
      </c>
      <c r="E144" s="15" t="str">
        <f t="array" ref="E144">INDEX(ИсхАлф,IF(MATCH(B144,ИсхАлф,0)+Ключ&gt;46,MATCH(B144,ИсхАлф,0)+Ключ-46,MATCH(B144,ИсхАлф,0)+Ключ))</f>
        <v>У</v>
      </c>
      <c r="F144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</v>
      </c>
    </row>
    <row r="145" spans="1:6" x14ac:dyDescent="0.25">
      <c r="A145" s="7">
        <v>136</v>
      </c>
      <c r="B145" s="6" t="str">
        <f t="shared" si="4"/>
        <v>Е</v>
      </c>
      <c r="D145" s="7">
        <v>136</v>
      </c>
      <c r="E145" s="15" t="str">
        <f t="array" ref="E145">INDEX(ИсхАлф,IF(MATCH(B145,ИсхАлф,0)+Ключ&gt;46,MATCH(B145,ИсхАлф,0)+Ключ-46,MATCH(B145,ИсхАлф,0)+Ключ))</f>
        <v>С</v>
      </c>
      <c r="F145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</v>
      </c>
    </row>
    <row r="146" spans="1:6" x14ac:dyDescent="0.25">
      <c r="A146" s="7">
        <v>137</v>
      </c>
      <c r="B146" s="6" t="str">
        <f t="shared" si="4"/>
        <v>Н</v>
      </c>
      <c r="D146" s="7">
        <v>137</v>
      </c>
      <c r="E146" s="15" t="str">
        <f t="array" ref="E146">INDEX(ИсхАлф,IF(MATCH(B146,ИсхАлф,0)+Ключ&gt;46,MATCH(B146,ИсхАлф,0)+Ключ-46,MATCH(B146,ИсхАлф,0)+Ключ))</f>
        <v>Ъ</v>
      </c>
      <c r="F146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</v>
      </c>
    </row>
    <row r="147" spans="1:6" x14ac:dyDescent="0.25">
      <c r="A147" s="7">
        <v>138</v>
      </c>
      <c r="B147" s="6" t="str">
        <f t="shared" si="4"/>
        <v>И</v>
      </c>
      <c r="D147" s="7">
        <v>138</v>
      </c>
      <c r="E147" s="15" t="str">
        <f t="array" ref="E147">INDEX(ИсхАлф,IF(MATCH(B147,ИсхАлф,0)+Ключ&gt;46,MATCH(B147,ИсхАлф,0)+Ключ-46,MATCH(B147,ИсхАлф,0)+Ключ))</f>
        <v>Х</v>
      </c>
      <c r="F147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</v>
      </c>
    </row>
    <row r="148" spans="1:6" x14ac:dyDescent="0.25">
      <c r="A148" s="7">
        <v>139</v>
      </c>
      <c r="B148" s="6" t="str">
        <f t="shared" si="4"/>
        <v>Е</v>
      </c>
      <c r="D148" s="7">
        <v>139</v>
      </c>
      <c r="E148" s="15" t="str">
        <f t="array" ref="E148">INDEX(ИсхАлф,IF(MATCH(B148,ИсхАлф,0)+Ключ&gt;46,MATCH(B148,ИсхАлф,0)+Ключ-46,MATCH(B148,ИсхАлф,0)+Ключ))</f>
        <v>С</v>
      </c>
      <c r="F148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</v>
      </c>
    </row>
    <row r="149" spans="1:6" x14ac:dyDescent="0.25">
      <c r="A149" s="7">
        <v>140</v>
      </c>
      <c r="B149" s="6" t="str">
        <f t="shared" si="4"/>
        <v>М</v>
      </c>
      <c r="D149" s="7">
        <v>140</v>
      </c>
      <c r="E149" s="15" t="str">
        <f t="array" ref="E149">INDEX(ИсхАлф,IF(MATCH(B149,ИсхАлф,0)+Ключ&gt;46,MATCH(B149,ИсхАлф,0)+Ключ-46,MATCH(B149,ИсхАлф,0)+Ключ))</f>
        <v>Щ</v>
      </c>
      <c r="F149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</v>
      </c>
    </row>
    <row r="150" spans="1:6" x14ac:dyDescent="0.25">
      <c r="A150" s="7">
        <v>141</v>
      </c>
      <c r="B150" s="6" t="str">
        <f t="shared" si="4"/>
        <v xml:space="preserve"> </v>
      </c>
      <c r="D150" s="7">
        <v>141</v>
      </c>
      <c r="E150" s="15" t="str">
        <f t="array" ref="E150">INDEX(ИсхАлф,IF(MATCH(B150,ИсхАлф,0)+Ключ&gt;46,MATCH(B150,ИсхАлф,0)+Ключ-46,MATCH(B150,ИсхАлф,0)+Ключ))</f>
        <v>В</v>
      </c>
      <c r="F150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</v>
      </c>
    </row>
    <row r="151" spans="1:6" x14ac:dyDescent="0.25">
      <c r="A151" s="7">
        <v>142</v>
      </c>
      <c r="B151" s="6" t="str">
        <f t="shared" si="4"/>
        <v>И</v>
      </c>
      <c r="D151" s="7">
        <v>142</v>
      </c>
      <c r="E151" s="15" t="str">
        <f t="array" ref="E151">INDEX(ИсхАлф,IF(MATCH(B151,ИсхАлф,0)+Ключ&gt;46,MATCH(B151,ИсхАлф,0)+Ключ-46,MATCH(B151,ИсхАлф,0)+Ключ))</f>
        <v>Х</v>
      </c>
      <c r="F151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</v>
      </c>
    </row>
    <row r="152" spans="1:6" x14ac:dyDescent="0.25">
      <c r="A152" s="7">
        <v>143</v>
      </c>
      <c r="B152" s="6" t="str">
        <f t="shared" si="4"/>
        <v>Г</v>
      </c>
      <c r="D152" s="7">
        <v>143</v>
      </c>
      <c r="E152" s="15" t="str">
        <f t="array" ref="E152">INDEX(ИсхАлф,IF(MATCH(B152,ИсхАлф,0)+Ключ&gt;46,MATCH(B152,ИсхАлф,0)+Ключ-46,MATCH(B152,ИсхАлф,0)+Ключ))</f>
        <v>П</v>
      </c>
      <c r="F152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</v>
      </c>
    </row>
    <row r="153" spans="1:6" x14ac:dyDescent="0.25">
      <c r="A153" s="7">
        <v>144</v>
      </c>
      <c r="B153" s="6" t="str">
        <f t="shared" si="4"/>
        <v>О</v>
      </c>
      <c r="D153" s="7">
        <v>144</v>
      </c>
      <c r="E153" s="15" t="str">
        <f t="array" ref="E153">INDEX(ИсхАлф,IF(MATCH(B153,ИсхАлф,0)+Ключ&gt;46,MATCH(B153,ИсхАлф,0)+Ключ-46,MATCH(B153,ИсхАлф,0)+Ключ))</f>
        <v>Ы</v>
      </c>
      <c r="F153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</v>
      </c>
    </row>
    <row r="154" spans="1:6" x14ac:dyDescent="0.25">
      <c r="A154" s="7">
        <v>145</v>
      </c>
      <c r="B154" s="6" t="str">
        <f t="shared" si="4"/>
        <v>Р</v>
      </c>
      <c r="D154" s="7">
        <v>145</v>
      </c>
      <c r="E154" s="15" t="str">
        <f t="array" ref="E154">INDEX(ИсхАлф,IF(MATCH(B154,ИсхАлф,0)+Ключ&gt;46,MATCH(B154,ИсхАлф,0)+Ключ-46,MATCH(B154,ИсхАлф,0)+Ключ))</f>
        <v>Э</v>
      </c>
      <c r="F154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</v>
      </c>
    </row>
    <row r="155" spans="1:6" x14ac:dyDescent="0.25">
      <c r="A155" s="7">
        <v>146</v>
      </c>
      <c r="B155" s="6" t="str">
        <f t="shared" si="4"/>
        <v>Ь</v>
      </c>
      <c r="D155" s="7">
        <v>146</v>
      </c>
      <c r="E155" s="15" t="str">
        <f t="array" ref="E155">INDEX(ИсхАлф,IF(MATCH(B155,ИсхАлф,0)+Ключ&gt;46,MATCH(B155,ИсхАлф,0)+Ключ-46,MATCH(B155,ИсхАлф,0)+Ключ))</f>
        <v>7</v>
      </c>
      <c r="F155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</v>
      </c>
    </row>
    <row r="156" spans="1:6" x14ac:dyDescent="0.25">
      <c r="A156" s="7">
        <v>147</v>
      </c>
      <c r="B156" s="6" t="str">
        <f t="shared" si="4"/>
        <v xml:space="preserve"> </v>
      </c>
      <c r="D156" s="7">
        <v>147</v>
      </c>
      <c r="E156" s="15" t="str">
        <f t="array" ref="E156">INDEX(ИсхАлф,IF(MATCH(B156,ИсхАлф,0)+Ключ&gt;46,MATCH(B156,ИсхАлф,0)+Ключ-46,MATCH(B156,ИсхАлф,0)+Ключ))</f>
        <v>В</v>
      </c>
      <c r="F156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</v>
      </c>
    </row>
    <row r="157" spans="1:6" x14ac:dyDescent="0.25">
      <c r="A157" s="7">
        <v>148</v>
      </c>
      <c r="B157" s="6" t="str">
        <f t="shared" si="4"/>
        <v>Ф</v>
      </c>
      <c r="D157" s="7">
        <v>148</v>
      </c>
      <c r="E157" s="15" t="str">
        <f t="array" ref="E157">INDEX(ИсхАлф,IF(MATCH(B157,ИсхАлф,0)+Ключ&gt;46,MATCH(B157,ИсхАлф,0)+Ключ-46,MATCH(B157,ИсхАлф,0)+Ключ))</f>
        <v>.</v>
      </c>
      <c r="F157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</v>
      </c>
    </row>
    <row r="158" spans="1:6" x14ac:dyDescent="0.25">
      <c r="A158" s="7">
        <v>149</v>
      </c>
      <c r="B158" s="6" t="str">
        <f t="shared" si="4"/>
        <v>Е</v>
      </c>
      <c r="D158" s="7">
        <v>149</v>
      </c>
      <c r="E158" s="15" t="str">
        <f t="array" ref="E158">INDEX(ИсхАлф,IF(MATCH(B158,ИсхАлф,0)+Ключ&gt;46,MATCH(B158,ИсхАлф,0)+Ключ-46,MATCH(B158,ИсхАлф,0)+Ключ))</f>
        <v>С</v>
      </c>
      <c r="F158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</v>
      </c>
    </row>
    <row r="159" spans="1:6" x14ac:dyDescent="0.25">
      <c r="A159" s="7">
        <v>150</v>
      </c>
      <c r="B159" s="6" t="str">
        <f t="shared" si="4"/>
        <v>О</v>
      </c>
      <c r="D159" s="7">
        <v>150</v>
      </c>
      <c r="E159" s="15" t="str">
        <f t="array" ref="E159">INDEX(ИсхАлф,IF(MATCH(B159,ИсхАлф,0)+Ключ&gt;46,MATCH(B159,ИсхАлф,0)+Ключ-46,MATCH(B159,ИсхАлф,0)+Ключ))</f>
        <v>Ы</v>
      </c>
      <c r="F159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</v>
      </c>
    </row>
    <row r="160" spans="1:6" x14ac:dyDescent="0.25">
      <c r="A160" s="7">
        <v>151</v>
      </c>
      <c r="B160" s="6" t="str">
        <f t="shared" si="4"/>
        <v>Д</v>
      </c>
      <c r="D160" s="7">
        <v>151</v>
      </c>
      <c r="E160" s="15" t="str">
        <f t="array" ref="E160">INDEX(ИсхАлф,IF(MATCH(B160,ИсхАлф,0)+Ключ&gt;46,MATCH(B160,ИсхАлф,0)+Ключ-46,MATCH(B160,ИсхАлф,0)+Ключ))</f>
        <v>Р</v>
      </c>
      <c r="F160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Р</v>
      </c>
    </row>
    <row r="161" spans="1:6" x14ac:dyDescent="0.25">
      <c r="A161" s="7">
        <v>152</v>
      </c>
      <c r="B161" s="6" t="str">
        <f t="shared" si="4"/>
        <v>О</v>
      </c>
      <c r="D161" s="7">
        <v>152</v>
      </c>
      <c r="E161" s="15" t="str">
        <f t="array" ref="E161">INDEX(ИсхАлф,IF(MATCH(B161,ИсхАлф,0)+Ключ&gt;46,MATCH(B161,ИсхАлф,0)+Ключ-46,MATCH(B161,ИсхАлф,0)+Ключ))</f>
        <v>Ы</v>
      </c>
      <c r="F161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РЫ</v>
      </c>
    </row>
    <row r="162" spans="1:6" x14ac:dyDescent="0.25">
      <c r="A162" s="7">
        <v>153</v>
      </c>
      <c r="B162" s="6" t="str">
        <f t="shared" si="4"/>
        <v>С</v>
      </c>
      <c r="D162" s="7">
        <v>153</v>
      </c>
      <c r="E162" s="15" t="str">
        <f t="array" ref="E162">INDEX(ИсхАлф,IF(MATCH(B162,ИсхАлф,0)+Ключ&gt;46,MATCH(B162,ИсхАлф,0)+Ключ-46,MATCH(B162,ИсхАлф,0)+Ключ))</f>
        <v>Ю</v>
      </c>
      <c r="F162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РЫЮ</v>
      </c>
    </row>
    <row r="163" spans="1:6" x14ac:dyDescent="0.25">
      <c r="A163" s="7">
        <v>154</v>
      </c>
      <c r="B163" s="6" t="str">
        <f t="shared" si="4"/>
        <v>Ь</v>
      </c>
      <c r="D163" s="7">
        <v>154</v>
      </c>
      <c r="E163" s="15" t="str">
        <f t="array" ref="E163">INDEX(ИсхАлф,IF(MATCH(B163,ИсхАлф,0)+Ключ&gt;46,MATCH(B163,ИсхАлф,0)+Ключ-46,MATCH(B163,ИсхАлф,0)+Ключ))</f>
        <v>7</v>
      </c>
      <c r="F163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РЫЮ7</v>
      </c>
    </row>
    <row r="164" spans="1:6" x14ac:dyDescent="0.25">
      <c r="A164" s="7">
        <v>155</v>
      </c>
      <c r="B164" s="6" t="str">
        <f t="shared" si="4"/>
        <v>Е</v>
      </c>
      <c r="D164" s="7">
        <v>155</v>
      </c>
      <c r="E164" s="15" t="str">
        <f t="array" ref="E164">INDEX(ИсхАлф,IF(MATCH(B164,ИсхАлф,0)+Ключ&gt;46,MATCH(B164,ИсхАлф,0)+Ключ-46,MATCH(B164,ИсхАлф,0)+Ключ))</f>
        <v>С</v>
      </c>
      <c r="F164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РЫЮ7С</v>
      </c>
    </row>
    <row r="165" spans="1:6" x14ac:dyDescent="0.25">
      <c r="A165" s="7">
        <v>156</v>
      </c>
      <c r="B165" s="6" t="str">
        <f t="shared" si="4"/>
        <v>В</v>
      </c>
      <c r="D165" s="7">
        <v>156</v>
      </c>
      <c r="E165" s="15" t="str">
        <f t="array" ref="E165">INDEX(ИсхАлф,IF(MATCH(B165,ИсхАлф,0)+Ключ&gt;46,MATCH(B165,ИсхАлф,0)+Ключ-46,MATCH(B165,ИсхАлф,0)+Ключ))</f>
        <v>О</v>
      </c>
      <c r="F165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РЫЮ7СО</v>
      </c>
    </row>
    <row r="166" spans="1:6" x14ac:dyDescent="0.25">
      <c r="A166" s="7">
        <v>157</v>
      </c>
      <c r="B166" s="6" t="str">
        <f t="shared" si="4"/>
        <v>И</v>
      </c>
      <c r="D166" s="7">
        <v>157</v>
      </c>
      <c r="E166" s="15" t="str">
        <f t="array" ref="E166">INDEX(ИсхАлф,IF(MATCH(B166,ИсхАлф,0)+Ключ&gt;46,MATCH(B166,ИсхАлф,0)+Ключ-46,MATCH(B166,ИсхАлф,0)+Ключ))</f>
        <v>Х</v>
      </c>
      <c r="F166" t="str">
        <f t="shared" si="5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РЫЮ7СОХ</v>
      </c>
    </row>
    <row r="167" spans="1:6" x14ac:dyDescent="0.25">
      <c r="A167" s="7">
        <v>158</v>
      </c>
      <c r="B167" s="6" t="str">
        <f t="shared" ref="B167:B168" si="6">MID(A$2,A167,1)</f>
        <v>Ч</v>
      </c>
      <c r="D167" s="7">
        <v>158</v>
      </c>
      <c r="E167" s="15" t="str">
        <f t="array" ref="E167">INDEX(ИсхАлф,IF(MATCH(B167,ИсхАлф,0)+Ключ&gt;46,MATCH(B167,ИсхАлф,0)+Ключ-46,MATCH(B167,ИсхАлф,0)+Ключ))</f>
        <v>2</v>
      </c>
      <c r="F167" t="str">
        <f t="shared" ref="F167:F168" si="7">F166&amp;E167</f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РЫЮ7СОХ2</v>
      </c>
    </row>
    <row r="168" spans="1:6" x14ac:dyDescent="0.25">
      <c r="A168" s="7">
        <v>159</v>
      </c>
      <c r="B168" s="6" t="str">
        <f t="shared" si="6"/>
        <v>.</v>
      </c>
      <c r="D168" s="7">
        <v>159</v>
      </c>
      <c r="E168" s="15" t="str">
        <f t="array" ref="E168">INDEX(ИсхАлф,IF(MATCH(B168,ИсхАлф,0)+Ключ&gt;46,MATCH(B168,ИсхАлф,0)+Ключ-46,MATCH(B168,ИсхАлф,0)+Ключ))</f>
        <v>Б</v>
      </c>
      <c r="F168" t="str">
        <f t="shared" si="7"/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РЫЮ7СОХ2Б</v>
      </c>
    </row>
  </sheetData>
  <mergeCells count="6">
    <mergeCell ref="Y5:Z5"/>
    <mergeCell ref="A1:W1"/>
    <mergeCell ref="A2:W2"/>
    <mergeCell ref="Y2:Z2"/>
    <mergeCell ref="A5:W5"/>
    <mergeCell ref="A4:W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"/>
  <sheetViews>
    <sheetView workbookViewId="0">
      <selection activeCell="A2" sqref="A2:W2"/>
    </sheetView>
  </sheetViews>
  <sheetFormatPr defaultRowHeight="15" x14ac:dyDescent="0.25"/>
  <sheetData>
    <row r="1" spans="1:26" ht="15.75" thickBot="1" x14ac:dyDescent="0.3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6" ht="15.75" thickBot="1" x14ac:dyDescent="0.3">
      <c r="A2" s="31" t="str">
        <f>ЗашифОтвет</f>
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РЫЮ7СОХ2Б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5" t="s">
        <v>53</v>
      </c>
      <c r="Y2" s="19"/>
      <c r="Z2" s="14">
        <f>LEN(A2)</f>
        <v>159</v>
      </c>
    </row>
    <row r="4" spans="1:26" ht="15.75" thickBot="1" x14ac:dyDescent="0.3">
      <c r="A4" s="33" t="s">
        <v>56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</row>
    <row r="5" spans="1:26" ht="15.75" thickBot="1" x14ac:dyDescent="0.3">
      <c r="A5" s="31" t="str">
        <f>F166</f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5" t="s">
        <v>53</v>
      </c>
      <c r="Y5" s="19"/>
      <c r="Z5" s="14">
        <f>LEN(A5)</f>
        <v>159</v>
      </c>
    </row>
    <row r="8" spans="1:26" x14ac:dyDescent="0.25">
      <c r="A8" s="7">
        <v>1</v>
      </c>
      <c r="B8" s="6" t="str">
        <f t="shared" ref="B8:B71" si="0">MID(A$2,A8,1)</f>
        <v>,</v>
      </c>
      <c r="D8" s="7">
        <v>1</v>
      </c>
      <c r="E8" s="15" t="str">
        <f t="array" ref="E8">INDEX(ИсхАлф,IF(MATCH(B8,ИсхАлф,0)-Ключ&lt;=0,MATCH(B8,ИсхАлф,0)-Ключ+46,MATCH(B8,ИсхАлф,0)-Ключ))</f>
        <v>У</v>
      </c>
      <c r="F8" t="str">
        <f>E8</f>
        <v>У</v>
      </c>
    </row>
    <row r="9" spans="1:26" x14ac:dyDescent="0.25">
      <c r="A9" s="7">
        <v>2</v>
      </c>
      <c r="B9" s="6" t="str">
        <f t="shared" si="0"/>
        <v>О</v>
      </c>
      <c r="D9" s="7">
        <v>2</v>
      </c>
      <c r="E9" s="15" t="str">
        <f t="array" ref="E9">INDEX(ИсхАлф,IF(MATCH(B9,ИсхАлф,0)-Ключ&lt;=0,MATCH(B9,ИсхАлф,0)-Ключ+46,MATCH(B9,ИсхАлф,0)-Ключ))</f>
        <v>В</v>
      </c>
      <c r="F9" t="str">
        <f>F8&amp;E9</f>
        <v>УВ</v>
      </c>
    </row>
    <row r="10" spans="1:26" x14ac:dyDescent="0.25">
      <c r="A10" s="7">
        <v>3</v>
      </c>
      <c r="B10" s="6" t="str">
        <f t="shared" si="0"/>
        <v>М</v>
      </c>
      <c r="D10" s="7">
        <v>3</v>
      </c>
      <c r="E10" s="15" t="str">
        <f t="array" ref="E10">INDEX(ИсхАлф,IF(MATCH(B10,ИсхАлф,0)-Ключ&lt;=0,MATCH(B10,ИсхАлф,0)-Ключ+46,MATCH(B10,ИсхАлф,0)-Ключ))</f>
        <v>А</v>
      </c>
      <c r="F10" t="str">
        <f>F9&amp;E10</f>
        <v>УВА</v>
      </c>
    </row>
    <row r="11" spans="1:26" x14ac:dyDescent="0.25">
      <c r="A11" s="7">
        <v>4</v>
      </c>
      <c r="B11" s="6" t="str">
        <f t="shared" si="0"/>
        <v>У</v>
      </c>
      <c r="D11" s="7">
        <v>4</v>
      </c>
      <c r="E11" s="15" t="str">
        <f t="array" ref="E11">INDEX(ИсхАлф,IF(MATCH(B11,ИсхАлф,0)-Ключ&lt;=0,MATCH(B11,ИсхАлф,0)-Ключ+46,MATCH(B11,ИсхАлф,0)-Ключ))</f>
        <v>Ж</v>
      </c>
      <c r="F11" t="str">
        <f t="shared" ref="F11:F74" si="1">F10&amp;E11</f>
        <v>УВАЖ</v>
      </c>
    </row>
    <row r="12" spans="1:26" x14ac:dyDescent="0.25">
      <c r="A12" s="7">
        <v>5</v>
      </c>
      <c r="B12" s="6" t="str">
        <f t="shared" si="0"/>
        <v>М</v>
      </c>
      <c r="D12" s="7">
        <v>5</v>
      </c>
      <c r="E12" s="15" t="str">
        <f t="array" ref="E12">INDEX(ИсхАлф,IF(MATCH(B12,ИсхАлф,0)-Ключ&lt;=0,MATCH(B12,ИсхАлф,0)-Ключ+46,MATCH(B12,ИсхАлф,0)-Ключ))</f>
        <v>А</v>
      </c>
      <c r="F12" t="str">
        <f t="shared" si="1"/>
        <v>УВАЖА</v>
      </c>
    </row>
    <row r="13" spans="1:26" x14ac:dyDescent="0.25">
      <c r="A13" s="7">
        <v>6</v>
      </c>
      <c r="B13" s="6" t="str">
        <f t="shared" si="0"/>
        <v>С</v>
      </c>
      <c r="D13" s="7">
        <v>6</v>
      </c>
      <c r="E13" s="15" t="str">
        <f t="array" ref="E13">INDEX(ИсхАлф,IF(MATCH(B13,ИсхАлф,0)-Ключ&lt;=0,MATCH(B13,ИсхАлф,0)-Ключ+46,MATCH(B13,ИсхАлф,0)-Ключ))</f>
        <v>Е</v>
      </c>
      <c r="F13" t="str">
        <f t="shared" si="1"/>
        <v>УВАЖАЕ</v>
      </c>
    </row>
    <row r="14" spans="1:26" x14ac:dyDescent="0.25">
      <c r="A14" s="7">
        <v>7</v>
      </c>
      <c r="B14" s="6" t="str">
        <f t="shared" si="0"/>
        <v>Щ</v>
      </c>
      <c r="D14" s="7">
        <v>7</v>
      </c>
      <c r="E14" s="15" t="str">
        <f t="array" ref="E14">INDEX(ИсхАлф,IF(MATCH(B14,ИсхАлф,0)-Ключ&lt;=0,MATCH(B14,ИсхАлф,0)-Ключ+46,MATCH(B14,ИсхАлф,0)-Ключ))</f>
        <v>М</v>
      </c>
      <c r="F14" t="str">
        <f t="shared" si="1"/>
        <v>УВАЖАЕМ</v>
      </c>
    </row>
    <row r="15" spans="1:26" x14ac:dyDescent="0.25">
      <c r="A15" s="7">
        <v>8</v>
      </c>
      <c r="B15" s="6" t="str">
        <f t="shared" si="0"/>
        <v>6</v>
      </c>
      <c r="D15" s="7">
        <v>8</v>
      </c>
      <c r="E15" s="15" t="str">
        <f t="array" ref="E15">INDEX(ИсхАлф,IF(MATCH(B15,ИсхАлф,0)-Ключ&lt;=0,MATCH(B15,ИсхАлф,0)-Ключ+46,MATCH(B15,ИсхАлф,0)-Ключ))</f>
        <v>Ы</v>
      </c>
      <c r="F15" t="str">
        <f t="shared" si="1"/>
        <v>УВАЖАЕМЫ</v>
      </c>
    </row>
    <row r="16" spans="1:26" x14ac:dyDescent="0.25">
      <c r="A16" s="7">
        <v>9</v>
      </c>
      <c r="B16" s="6" t="str">
        <f t="shared" si="0"/>
        <v>Ц</v>
      </c>
      <c r="D16" s="7">
        <v>9</v>
      </c>
      <c r="E16" s="15" t="str">
        <f t="array" ref="E16">INDEX(ИсхАлф,IF(MATCH(B16,ИсхАлф,0)-Ключ&lt;=0,MATCH(B16,ИсхАлф,0)-Ключ+46,MATCH(B16,ИсхАлф,0)-Ключ))</f>
        <v>Й</v>
      </c>
      <c r="F16" t="str">
        <f t="shared" si="1"/>
        <v>УВАЖАЕМЫЙ</v>
      </c>
    </row>
    <row r="17" spans="1:6" x14ac:dyDescent="0.25">
      <c r="A17" s="7">
        <v>10</v>
      </c>
      <c r="B17" s="6" t="str">
        <f t="shared" si="0"/>
        <v>В</v>
      </c>
      <c r="D17" s="7">
        <v>10</v>
      </c>
      <c r="E17" s="15" t="str">
        <f t="array" ref="E17">INDEX(ИсхАлф,IF(MATCH(B17,ИсхАлф,0)-Ключ&lt;=0,MATCH(B17,ИсхАлф,0)-Ключ+46,MATCH(B17,ИсхАлф,0)-Ключ))</f>
        <v xml:space="preserve"> </v>
      </c>
      <c r="F17" t="str">
        <f t="shared" si="1"/>
        <v xml:space="preserve">УВАЖАЕМЫЙ </v>
      </c>
    </row>
    <row r="18" spans="1:6" x14ac:dyDescent="0.25">
      <c r="A18" s="7">
        <v>11</v>
      </c>
      <c r="B18" s="6" t="str">
        <f t="shared" si="0"/>
        <v>М</v>
      </c>
      <c r="D18" s="7">
        <v>11</v>
      </c>
      <c r="E18" s="15" t="str">
        <f t="array" ref="E18">INDEX(ИсхАлф,IF(MATCH(B18,ИсхАлф,0)-Ключ&lt;=0,MATCH(B18,ИсхАлф,0)-Ключ+46,MATCH(B18,ИсхАлф,0)-Ключ))</f>
        <v>А</v>
      </c>
      <c r="F18" t="str">
        <f t="shared" si="1"/>
        <v>УВАЖАЕМЫЙ А</v>
      </c>
    </row>
    <row r="19" spans="1:6" x14ac:dyDescent="0.25">
      <c r="A19" s="7">
        <v>12</v>
      </c>
      <c r="B19" s="6" t="str">
        <f t="shared" si="0"/>
        <v>Ъ</v>
      </c>
      <c r="D19" s="7">
        <v>12</v>
      </c>
      <c r="E19" s="15" t="str">
        <f t="array" ref="E19">INDEX(ИсхАлф,IF(MATCH(B19,ИсхАлф,0)-Ключ&lt;=0,MATCH(B19,ИсхАлф,0)-Ключ+46,MATCH(B19,ИсхАлф,0)-Ключ))</f>
        <v>Н</v>
      </c>
      <c r="F19" t="str">
        <f t="shared" si="1"/>
        <v>УВАЖАЕМЫЙ АН</v>
      </c>
    </row>
    <row r="20" spans="1:6" x14ac:dyDescent="0.25">
      <c r="A20" s="7">
        <v>13</v>
      </c>
      <c r="B20" s="6" t="str">
        <f t="shared" si="0"/>
        <v>Я</v>
      </c>
      <c r="D20" s="7">
        <v>13</v>
      </c>
      <c r="E20" s="15" t="str">
        <f t="array" ref="E20">INDEX(ИсхАлф,IF(MATCH(B20,ИсхАлф,0)-Ключ&lt;=0,MATCH(B20,ИсхАлф,0)-Ключ+46,MATCH(B20,ИсхАлф,0)-Ключ))</f>
        <v>Т</v>
      </c>
      <c r="F20" t="str">
        <f t="shared" si="1"/>
        <v>УВАЖАЕМЫЙ АНТ</v>
      </c>
    </row>
    <row r="21" spans="1:6" x14ac:dyDescent="0.25">
      <c r="A21" s="7">
        <v>14</v>
      </c>
      <c r="B21" s="6" t="str">
        <f t="shared" si="0"/>
        <v>Ы</v>
      </c>
      <c r="D21" s="7">
        <v>14</v>
      </c>
      <c r="E21" s="15" t="str">
        <f t="array" ref="E21">INDEX(ИсхАлф,IF(MATCH(B21,ИсхАлф,0)-Ключ&lt;=0,MATCH(B21,ИсхАлф,0)-Ключ+46,MATCH(B21,ИсхАлф,0)-Ключ))</f>
        <v>О</v>
      </c>
      <c r="F21" t="str">
        <f t="shared" si="1"/>
        <v>УВАЖАЕМЫЙ АНТО</v>
      </c>
    </row>
    <row r="22" spans="1:6" x14ac:dyDescent="0.25">
      <c r="A22" s="7">
        <v>15</v>
      </c>
      <c r="B22" s="6" t="str">
        <f t="shared" si="0"/>
        <v>Ъ</v>
      </c>
      <c r="D22" s="7">
        <v>15</v>
      </c>
      <c r="E22" s="15" t="str">
        <f t="array" ref="E22">INDEX(ИсхАлф,IF(MATCH(B22,ИсхАлф,0)-Ключ&lt;=0,MATCH(B22,ИсхАлф,0)-Ключ+46,MATCH(B22,ИсхАлф,0)-Ключ))</f>
        <v>Н</v>
      </c>
      <c r="F22" t="str">
        <f t="shared" si="1"/>
        <v>УВАЖАЕМЫЙ АНТОН</v>
      </c>
    </row>
    <row r="23" spans="1:6" x14ac:dyDescent="0.25">
      <c r="A23" s="7">
        <v>16</v>
      </c>
      <c r="B23" s="6" t="str">
        <f t="shared" si="0"/>
        <v>В</v>
      </c>
      <c r="D23" s="7">
        <v>16</v>
      </c>
      <c r="E23" s="15" t="str">
        <f t="array" ref="E23">INDEX(ИсхАлф,IF(MATCH(B23,ИсхАлф,0)-Ключ&lt;=0,MATCH(B23,ИсхАлф,0)-Ключ+46,MATCH(B23,ИсхАлф,0)-Ключ))</f>
        <v xml:space="preserve"> </v>
      </c>
      <c r="F23" t="str">
        <f t="shared" si="1"/>
        <v xml:space="preserve">УВАЖАЕМЫЙ АНТОН </v>
      </c>
    </row>
    <row r="24" spans="1:6" x14ac:dyDescent="0.25">
      <c r="A24" s="7">
        <v>17</v>
      </c>
      <c r="B24" s="6" t="str">
        <f t="shared" si="0"/>
        <v>Р</v>
      </c>
      <c r="D24" s="7">
        <v>17</v>
      </c>
      <c r="E24" s="15" t="str">
        <f t="array" ref="E24">INDEX(ИсхАлф,IF(MATCH(B24,ИсхАлф,0)-Ключ&lt;=0,MATCH(B24,ИсхАлф,0)-Ключ+46,MATCH(B24,ИсхАлф,0)-Ключ))</f>
        <v>Д</v>
      </c>
      <c r="F24" t="str">
        <f t="shared" si="1"/>
        <v>УВАЖАЕМЫЙ АНТОН Д</v>
      </c>
    </row>
    <row r="25" spans="1:6" x14ac:dyDescent="0.25">
      <c r="A25" s="7">
        <v>18</v>
      </c>
      <c r="B25" s="6" t="str">
        <f t="shared" si="0"/>
        <v>Щ</v>
      </c>
      <c r="D25" s="7">
        <v>18</v>
      </c>
      <c r="E25" s="15" t="str">
        <f t="array" ref="E25">INDEX(ИсхАлф,IF(MATCH(B25,ИсхАлф,0)-Ключ&lt;=0,MATCH(B25,ИсхАлф,0)-Ключ+46,MATCH(B25,ИсхАлф,0)-Ключ))</f>
        <v>М</v>
      </c>
      <c r="F25" t="str">
        <f t="shared" si="1"/>
        <v>УВАЖАЕМЫЙ АНТОН ДМ</v>
      </c>
    </row>
    <row r="26" spans="1:6" x14ac:dyDescent="0.25">
      <c r="A26" s="7">
        <v>19</v>
      </c>
      <c r="B26" s="6" t="str">
        <f t="shared" si="0"/>
        <v>Х</v>
      </c>
      <c r="D26" s="7">
        <v>19</v>
      </c>
      <c r="E26" s="15" t="str">
        <f t="array" ref="E26">INDEX(ИсхАлф,IF(MATCH(B26,ИсхАлф,0)-Ключ&lt;=0,MATCH(B26,ИсхАлф,0)-Ключ+46,MATCH(B26,ИсхАлф,0)-Ключ))</f>
        <v>И</v>
      </c>
      <c r="F26" t="str">
        <f t="shared" si="1"/>
        <v>УВАЖАЕМЫЙ АНТОН ДМИ</v>
      </c>
    </row>
    <row r="27" spans="1:6" x14ac:dyDescent="0.25">
      <c r="A27" s="7">
        <v>20</v>
      </c>
      <c r="B27" s="6" t="str">
        <f t="shared" si="0"/>
        <v>Я</v>
      </c>
      <c r="D27" s="7">
        <v>20</v>
      </c>
      <c r="E27" s="15" t="str">
        <f t="array" ref="E27">INDEX(ИсхАлф,IF(MATCH(B27,ИсхАлф,0)-Ключ&lt;=0,MATCH(B27,ИсхАлф,0)-Ключ+46,MATCH(B27,ИсхАлф,0)-Ключ))</f>
        <v>Т</v>
      </c>
      <c r="F27" t="str">
        <f t="shared" si="1"/>
        <v>УВАЖАЕМЫЙ АНТОН ДМИТ</v>
      </c>
    </row>
    <row r="28" spans="1:6" x14ac:dyDescent="0.25">
      <c r="A28" s="7">
        <v>21</v>
      </c>
      <c r="B28" s="6" t="str">
        <f t="shared" si="0"/>
        <v>Э</v>
      </c>
      <c r="D28" s="7">
        <v>21</v>
      </c>
      <c r="E28" s="15" t="str">
        <f t="array" ref="E28">INDEX(ИсхАлф,IF(MATCH(B28,ИсхАлф,0)-Ключ&lt;=0,MATCH(B28,ИсхАлф,0)-Ключ+46,MATCH(B28,ИсхАлф,0)-Ключ))</f>
        <v>Р</v>
      </c>
      <c r="F28" t="str">
        <f t="shared" si="1"/>
        <v>УВАЖАЕМЫЙ АНТОН ДМИТР</v>
      </c>
    </row>
    <row r="29" spans="1:6" x14ac:dyDescent="0.25">
      <c r="A29" s="7">
        <v>22</v>
      </c>
      <c r="B29" s="6" t="str">
        <f t="shared" si="0"/>
        <v>Х</v>
      </c>
      <c r="D29" s="7">
        <v>22</v>
      </c>
      <c r="E29" s="15" t="str">
        <f t="array" ref="E29">INDEX(ИсхАлф,IF(MATCH(B29,ИсхАлф,0)-Ключ&lt;=0,MATCH(B29,ИсхАлф,0)-Ключ+46,MATCH(B29,ИсхАлф,0)-Ключ))</f>
        <v>И</v>
      </c>
      <c r="F29" t="str">
        <f t="shared" si="1"/>
        <v>УВАЖАЕМЫЙ АНТОН ДМИТРИ</v>
      </c>
    </row>
    <row r="30" spans="1:6" x14ac:dyDescent="0.25">
      <c r="A30" s="7">
        <v>23</v>
      </c>
      <c r="B30" s="6" t="str">
        <f t="shared" si="0"/>
        <v>С</v>
      </c>
      <c r="D30" s="7">
        <v>23</v>
      </c>
      <c r="E30" s="15" t="str">
        <f t="array" ref="E30">INDEX(ИсхАлф,IF(MATCH(B30,ИсхАлф,0)-Ключ&lt;=0,MATCH(B30,ИсхАлф,0)-Ключ+46,MATCH(B30,ИсхАлф,0)-Ключ))</f>
        <v>Е</v>
      </c>
      <c r="F30" t="str">
        <f t="shared" si="1"/>
        <v>УВАЖАЕМЫЙ АНТОН ДМИТРИЕ</v>
      </c>
    </row>
    <row r="31" spans="1:6" x14ac:dyDescent="0.25">
      <c r="A31" s="7">
        <v>24</v>
      </c>
      <c r="B31" s="6" t="str">
        <f t="shared" si="0"/>
        <v>О</v>
      </c>
      <c r="D31" s="7">
        <v>24</v>
      </c>
      <c r="E31" s="15" t="str">
        <f t="array" ref="E31">INDEX(ИсхАлф,IF(MATCH(B31,ИсхАлф,0)-Ключ&lt;=0,MATCH(B31,ИсхАлф,0)-Ключ+46,MATCH(B31,ИсхАлф,0)-Ключ))</f>
        <v>В</v>
      </c>
      <c r="F31" t="str">
        <f t="shared" si="1"/>
        <v>УВАЖАЕМЫЙ АНТОН ДМИТРИЕВ</v>
      </c>
    </row>
    <row r="32" spans="1:6" x14ac:dyDescent="0.25">
      <c r="A32" s="7">
        <v>25</v>
      </c>
      <c r="B32" s="6" t="str">
        <f t="shared" si="0"/>
        <v>Х</v>
      </c>
      <c r="D32" s="7">
        <v>25</v>
      </c>
      <c r="E32" s="15" t="str">
        <f t="array" ref="E32">INDEX(ИсхАлф,IF(MATCH(B32,ИсхАлф,0)-Ключ&lt;=0,MATCH(B32,ИсхАлф,0)-Ключ+46,MATCH(B32,ИсхАлф,0)-Ключ))</f>
        <v>И</v>
      </c>
      <c r="F32" t="str">
        <f t="shared" si="1"/>
        <v>УВАЖАЕМЫЙ АНТОН ДМИТРИЕВИ</v>
      </c>
    </row>
    <row r="33" spans="1:6" x14ac:dyDescent="0.25">
      <c r="A33" s="7">
        <v>26</v>
      </c>
      <c r="B33" s="6" t="str">
        <f t="shared" si="0"/>
        <v>2</v>
      </c>
      <c r="D33" s="7">
        <v>26</v>
      </c>
      <c r="E33" s="15" t="str">
        <f t="array" ref="E33">INDEX(ИсхАлф,IF(MATCH(B33,ИсхАлф,0)-Ключ&lt;=0,MATCH(B33,ИсхАлф,0)-Ключ+46,MATCH(B33,ИсхАлф,0)-Ключ))</f>
        <v>Ч</v>
      </c>
      <c r="F33" t="str">
        <f t="shared" si="1"/>
        <v>УВАЖАЕМЫЙ АНТОН ДМИТРИЕВИЧ</v>
      </c>
    </row>
    <row r="34" spans="1:6" x14ac:dyDescent="0.25">
      <c r="A34" s="7">
        <v>27</v>
      </c>
      <c r="B34" s="6" t="str">
        <f t="shared" si="0"/>
        <v>А</v>
      </c>
      <c r="D34" s="7">
        <v>27</v>
      </c>
      <c r="E34" s="15" t="str">
        <f t="array" ref="E34">INDEX(ИсхАлф,IF(MATCH(B34,ИсхАлф,0)-Ключ&lt;=0,MATCH(B34,ИсхАлф,0)-Ключ+46,MATCH(B34,ИсхАлф,0)-Ключ))</f>
        <v>,</v>
      </c>
      <c r="F34" t="str">
        <f t="shared" si="1"/>
        <v>УВАЖАЕМЫЙ АНТОН ДМИТРИЕВИЧ,</v>
      </c>
    </row>
    <row r="35" spans="1:6" x14ac:dyDescent="0.25">
      <c r="A35" s="7">
        <v>28</v>
      </c>
      <c r="B35" s="6" t="str">
        <f t="shared" si="0"/>
        <v>В</v>
      </c>
      <c r="D35" s="7">
        <v>28</v>
      </c>
      <c r="E35" s="15" t="str">
        <f t="array" ref="E35">INDEX(ИсхАлф,IF(MATCH(B35,ИсхАлф,0)-Ключ&lt;=0,MATCH(B35,ИсхАлф,0)-Ключ+46,MATCH(B35,ИсхАлф,0)-Ключ))</f>
        <v xml:space="preserve"> </v>
      </c>
      <c r="F35" t="str">
        <f t="shared" si="1"/>
        <v xml:space="preserve">УВАЖАЕМЫЙ АНТОН ДМИТРИЕВИЧ, </v>
      </c>
    </row>
    <row r="36" spans="1:6" x14ac:dyDescent="0.25">
      <c r="A36" s="7">
        <v>29</v>
      </c>
      <c r="B36" s="6" t="str">
        <f t="shared" si="0"/>
        <v>0</v>
      </c>
      <c r="D36" s="7">
        <v>29</v>
      </c>
      <c r="E36" s="15" t="str">
        <f t="array" ref="E36">INDEX(ИсхАлф,IF(MATCH(B36,ИсхАлф,0)-Ключ&lt;=0,MATCH(B36,ИсхАлф,0)-Ключ+46,MATCH(B36,ИсхАлф,0)-Ключ))</f>
        <v>Я</v>
      </c>
      <c r="F36" t="str">
        <f t="shared" si="1"/>
        <v>УВАЖАЕМЫЙ АНТОН ДМИТРИЕВИЧ, Я</v>
      </c>
    </row>
    <row r="37" spans="1:6" x14ac:dyDescent="0.25">
      <c r="A37" s="7">
        <v>30</v>
      </c>
      <c r="B37" s="6" t="str">
        <f t="shared" si="0"/>
        <v>В</v>
      </c>
      <c r="D37" s="7">
        <v>30</v>
      </c>
      <c r="E37" s="15" t="str">
        <f t="array" ref="E37">INDEX(ИсхАлф,IF(MATCH(B37,ИсхАлф,0)-Ключ&lt;=0,MATCH(B37,ИсхАлф,0)-Ключ+46,MATCH(B37,ИсхАлф,0)-Ключ))</f>
        <v xml:space="preserve"> </v>
      </c>
      <c r="F37" t="str">
        <f t="shared" si="1"/>
        <v xml:space="preserve">УВАЖАЕМЫЙ АНТОН ДМИТРИЕВИЧ, Я </v>
      </c>
    </row>
    <row r="38" spans="1:6" x14ac:dyDescent="0.25">
      <c r="A38" s="7">
        <v>31</v>
      </c>
      <c r="B38" s="6" t="str">
        <f t="shared" si="0"/>
        <v>Н</v>
      </c>
      <c r="D38" s="7">
        <v>31</v>
      </c>
      <c r="E38" s="15" t="str">
        <f t="array" ref="E38">INDEX(ИсхАлф,IF(MATCH(B38,ИсхАлф,0)-Ключ&lt;=0,MATCH(B38,ИсхАлф,0)-Ключ+46,MATCH(B38,ИсхАлф,0)-Ключ))</f>
        <v>Б</v>
      </c>
      <c r="F38" t="str">
        <f t="shared" si="1"/>
        <v>УВАЖАЕМЫЙ АНТОН ДМИТРИЕВИЧ, Я Б</v>
      </c>
    </row>
    <row r="39" spans="1:6" x14ac:dyDescent="0.25">
      <c r="A39" s="7">
        <v>32</v>
      </c>
      <c r="B39" s="6" t="str">
        <f t="shared" si="0"/>
        <v>С</v>
      </c>
      <c r="D39" s="7">
        <v>32</v>
      </c>
      <c r="E39" s="15" t="str">
        <f t="array" ref="E39">INDEX(ИсхАлф,IF(MATCH(B39,ИсхАлф,0)-Ключ&lt;=0,MATCH(B39,ИсхАлф,0)-Ключ+46,MATCH(B39,ИсхАлф,0)-Ключ))</f>
        <v>Е</v>
      </c>
      <c r="F39" t="str">
        <f t="shared" si="1"/>
        <v>УВАЖАЕМЫЙ АНТОН ДМИТРИЕВИЧ, Я БЕ</v>
      </c>
    </row>
    <row r="40" spans="1:6" x14ac:dyDescent="0.25">
      <c r="A40" s="7">
        <v>33</v>
      </c>
      <c r="B40" s="6" t="str">
        <f t="shared" si="0"/>
        <v>Ф</v>
      </c>
      <c r="D40" s="7">
        <v>33</v>
      </c>
      <c r="E40" s="15" t="str">
        <f t="array" ref="E40">INDEX(ИсхАлф,IF(MATCH(B40,ИсхАлф,0)-Ключ&lt;=0,MATCH(B40,ИсхАлф,0)-Ключ+46,MATCH(B40,ИсхАлф,0)-Ключ))</f>
        <v>З</v>
      </c>
      <c r="F40" t="str">
        <f t="shared" si="1"/>
        <v>УВАЖАЕМЫЙ АНТОН ДМИТРИЕВИЧ, Я БЕЗ</v>
      </c>
    </row>
    <row r="41" spans="1:6" x14ac:dyDescent="0.25">
      <c r="A41" s="7">
        <v>34</v>
      </c>
      <c r="B41" s="6" t="str">
        <f t="shared" si="0"/>
        <v>Щ</v>
      </c>
      <c r="D41" s="7">
        <v>34</v>
      </c>
      <c r="E41" s="15" t="str">
        <f t="array" ref="E41">INDEX(ИсхАлф,IF(MATCH(B41,ИсхАлф,0)-Ключ&lt;=0,MATCH(B41,ИсхАлф,0)-Ключ+46,MATCH(B41,ИсхАлф,0)-Ключ))</f>
        <v>М</v>
      </c>
      <c r="F41" t="str">
        <f t="shared" si="1"/>
        <v>УВАЖАЕМЫЙ АНТОН ДМИТРИЕВИЧ, Я БЕЗМ</v>
      </c>
    </row>
    <row r="42" spans="1:6" x14ac:dyDescent="0.25">
      <c r="A42" s="7">
        <v>35</v>
      </c>
      <c r="B42" s="6" t="str">
        <f t="shared" si="0"/>
        <v>С</v>
      </c>
      <c r="D42" s="7">
        <v>35</v>
      </c>
      <c r="E42" s="15" t="str">
        <f t="array" ref="E42">INDEX(ИсхАлф,IF(MATCH(B42,ИсхАлф,0)-Ключ&lt;=0,MATCH(B42,ИсхАлф,0)-Ключ+46,MATCH(B42,ИсхАлф,0)-Ключ))</f>
        <v>Е</v>
      </c>
      <c r="F42" t="str">
        <f t="shared" si="1"/>
        <v>УВАЖАЕМЫЙ АНТОН ДМИТРИЕВИЧ, Я БЕЗМЕ</v>
      </c>
    </row>
    <row r="43" spans="1:6" x14ac:dyDescent="0.25">
      <c r="A43" s="7">
        <v>36</v>
      </c>
      <c r="B43" s="6" t="str">
        <f t="shared" si="0"/>
        <v>Э</v>
      </c>
      <c r="D43" s="7">
        <v>36</v>
      </c>
      <c r="E43" s="15" t="str">
        <f t="array" ref="E43">INDEX(ИсхАлф,IF(MATCH(B43,ИсхАлф,0)-Ключ&lt;=0,MATCH(B43,ИсхАлф,0)-Ключ+46,MATCH(B43,ИсхАлф,0)-Ключ))</f>
        <v>Р</v>
      </c>
      <c r="F43" t="str">
        <f t="shared" si="1"/>
        <v>УВАЖАЕМЫЙ АНТОН ДМИТРИЕВИЧ, Я БЕЗМЕР</v>
      </c>
    </row>
    <row r="44" spans="1:6" x14ac:dyDescent="0.25">
      <c r="A44" s="7">
        <v>37</v>
      </c>
      <c r="B44" s="6" t="str">
        <f t="shared" si="0"/>
        <v>Ъ</v>
      </c>
      <c r="D44" s="7">
        <v>37</v>
      </c>
      <c r="E44" s="15" t="str">
        <f t="array" ref="E44">INDEX(ИсхАлф,IF(MATCH(B44,ИсхАлф,0)-Ключ&lt;=0,MATCH(B44,ИсхАлф,0)-Ключ+46,MATCH(B44,ИсхАлф,0)-Ключ))</f>
        <v>Н</v>
      </c>
      <c r="F44" t="str">
        <f t="shared" si="1"/>
        <v>УВАЖАЕМЫЙ АНТОН ДМИТРИЕВИЧ, Я БЕЗМЕРН</v>
      </c>
    </row>
    <row r="45" spans="1:6" x14ac:dyDescent="0.25">
      <c r="A45" s="7">
        <v>38</v>
      </c>
      <c r="B45" s="6" t="str">
        <f t="shared" si="0"/>
        <v>Ы</v>
      </c>
      <c r="D45" s="7">
        <v>38</v>
      </c>
      <c r="E45" s="15" t="str">
        <f t="array" ref="E45">INDEX(ИсхАлф,IF(MATCH(B45,ИсхАлф,0)-Ключ&lt;=0,MATCH(B45,ИсхАлф,0)-Ключ+46,MATCH(B45,ИсхАлф,0)-Ключ))</f>
        <v>О</v>
      </c>
      <c r="F45" t="str">
        <f t="shared" si="1"/>
        <v>УВАЖАЕМЫЙ АНТОН ДМИТРИЕВИЧ, Я БЕЗМЕРНО</v>
      </c>
    </row>
    <row r="46" spans="1:6" x14ac:dyDescent="0.25">
      <c r="A46" s="7">
        <v>39</v>
      </c>
      <c r="B46" s="6" t="str">
        <f t="shared" si="0"/>
        <v>В</v>
      </c>
      <c r="D46" s="7">
        <v>39</v>
      </c>
      <c r="E46" s="15" t="str">
        <f t="array" ref="E46">INDEX(ИсхАлф,IF(MATCH(B46,ИсхАлф,0)-Ключ&lt;=0,MATCH(B46,ИсхАлф,0)-Ключ+46,MATCH(B46,ИсхАлф,0)-Ключ))</f>
        <v xml:space="preserve"> </v>
      </c>
      <c r="F46" t="str">
        <f t="shared" si="1"/>
        <v xml:space="preserve">УВАЖАЕМЫЙ АНТОН ДМИТРИЕВИЧ, Я БЕЗМЕРНО </v>
      </c>
    </row>
    <row r="47" spans="1:6" x14ac:dyDescent="0.25">
      <c r="A47" s="7">
        <v>40</v>
      </c>
      <c r="B47" s="6" t="str">
        <f t="shared" si="0"/>
        <v>Э</v>
      </c>
      <c r="D47" s="7">
        <v>40</v>
      </c>
      <c r="E47" s="15" t="str">
        <f t="array" ref="E47">INDEX(ИсхАлф,IF(MATCH(B47,ИсхАлф,0)-Ключ&lt;=0,MATCH(B47,ИсхАлф,0)-Ключ+46,MATCH(B47,ИсхАлф,0)-Ключ))</f>
        <v>Р</v>
      </c>
      <c r="F47" t="str">
        <f t="shared" si="1"/>
        <v>УВАЖАЕМЫЙ АНТОН ДМИТРИЕВИЧ, Я БЕЗМЕРНО Р</v>
      </c>
    </row>
    <row r="48" spans="1:6" x14ac:dyDescent="0.25">
      <c r="A48" s="7">
        <v>41</v>
      </c>
      <c r="B48" s="6" t="str">
        <f t="shared" si="0"/>
        <v>М</v>
      </c>
      <c r="D48" s="7">
        <v>41</v>
      </c>
      <c r="E48" s="15" t="str">
        <f t="array" ref="E48">INDEX(ИсхАлф,IF(MATCH(B48,ИсхАлф,0)-Ключ&lt;=0,MATCH(B48,ИсхАлф,0)-Ключ+46,MATCH(B48,ИсхАлф,0)-Ключ))</f>
        <v>А</v>
      </c>
      <c r="F48" t="str">
        <f t="shared" si="1"/>
        <v>УВАЖАЕМЫЙ АНТОН ДМИТРИЕВИЧ, Я БЕЗМЕРНО РА</v>
      </c>
    </row>
    <row r="49" spans="1:6" x14ac:dyDescent="0.25">
      <c r="A49" s="7">
        <v>42</v>
      </c>
      <c r="B49" s="6" t="str">
        <f t="shared" si="0"/>
        <v>Р</v>
      </c>
      <c r="D49" s="7">
        <v>42</v>
      </c>
      <c r="E49" s="15" t="str">
        <f t="array" ref="E49">INDEX(ИсхАлф,IF(MATCH(B49,ИсхАлф,0)-Ключ&lt;=0,MATCH(B49,ИсхАлф,0)-Ключ+46,MATCH(B49,ИсхАлф,0)-Ключ))</f>
        <v>Д</v>
      </c>
      <c r="F49" t="str">
        <f t="shared" si="1"/>
        <v>УВАЖАЕМЫЙ АНТОН ДМИТРИЕВИЧ, Я БЕЗМЕРНО РАД</v>
      </c>
    </row>
    <row r="50" spans="1:6" x14ac:dyDescent="0.25">
      <c r="A50" s="7">
        <v>43</v>
      </c>
      <c r="B50" s="6" t="str">
        <f t="shared" si="0"/>
        <v>В</v>
      </c>
      <c r="D50" s="7">
        <v>43</v>
      </c>
      <c r="E50" s="15" t="str">
        <f t="array" ref="E50">INDEX(ИсхАлф,IF(MATCH(B50,ИсхАлф,0)-Ключ&lt;=0,MATCH(B50,ИсхАлф,0)-Ключ+46,MATCH(B50,ИсхАлф,0)-Ключ))</f>
        <v xml:space="preserve"> </v>
      </c>
      <c r="F50" t="str">
        <f t="shared" si="1"/>
        <v xml:space="preserve">УВАЖАЕМЫЙ АНТОН ДМИТРИЕВИЧ, Я БЕЗМЕРНО РАД </v>
      </c>
    </row>
    <row r="51" spans="1:6" x14ac:dyDescent="0.25">
      <c r="A51" s="7">
        <v>44</v>
      </c>
      <c r="B51" s="6" t="str">
        <f t="shared" si="0"/>
        <v>Ъ</v>
      </c>
      <c r="D51" s="7">
        <v>44</v>
      </c>
      <c r="E51" s="15" t="str">
        <f t="array" ref="E51">INDEX(ИсхАлф,IF(MATCH(B51,ИсхАлф,0)-Ключ&lt;=0,MATCH(B51,ИсхАлф,0)-Ключ+46,MATCH(B51,ИсхАлф,0)-Ключ))</f>
        <v>Н</v>
      </c>
      <c r="F51" t="str">
        <f t="shared" si="1"/>
        <v>УВАЖАЕМЫЙ АНТОН ДМИТРИЕВИЧ, Я БЕЗМЕРНО РАД Н</v>
      </c>
    </row>
    <row r="52" spans="1:6" x14ac:dyDescent="0.25">
      <c r="A52" s="7">
        <v>45</v>
      </c>
      <c r="B52" s="6" t="str">
        <f t="shared" si="0"/>
        <v>М</v>
      </c>
      <c r="D52" s="7">
        <v>45</v>
      </c>
      <c r="E52" s="15" t="str">
        <f t="array" ref="E52">INDEX(ИсхАлф,IF(MATCH(B52,ИсхАлф,0)-Ключ&lt;=0,MATCH(B52,ИсхАлф,0)-Ключ+46,MATCH(B52,ИсхАлф,0)-Ключ))</f>
        <v>А</v>
      </c>
      <c r="F52" t="str">
        <f t="shared" si="1"/>
        <v>УВАЖАЕМЫЙ АНТОН ДМИТРИЕВИЧ, Я БЕЗМЕРНО РАД НА</v>
      </c>
    </row>
    <row r="53" spans="1:6" x14ac:dyDescent="0.25">
      <c r="A53" s="7">
        <v>46</v>
      </c>
      <c r="B53" s="6" t="str">
        <f t="shared" si="0"/>
        <v>3</v>
      </c>
      <c r="D53" s="7">
        <v>46</v>
      </c>
      <c r="E53" s="15" t="str">
        <f t="array" ref="E53">INDEX(ИсхАлф,IF(MATCH(B53,ИсхАлф,0)-Ключ&lt;=0,MATCH(B53,ИсхАлф,0)-Ключ+46,MATCH(B53,ИсхАлф,0)-Ключ))</f>
        <v>Ш</v>
      </c>
      <c r="F53" t="str">
        <f t="shared" si="1"/>
        <v>УВАЖАЕМЫЙ АНТОН ДМИТРИЕВИЧ, Я БЕЗМЕРНО РАД НАШ</v>
      </c>
    </row>
    <row r="54" spans="1:6" x14ac:dyDescent="0.25">
      <c r="A54" s="7">
        <v>47</v>
      </c>
      <c r="B54" s="6" t="str">
        <f t="shared" si="0"/>
        <v>С</v>
      </c>
      <c r="D54" s="7">
        <v>47</v>
      </c>
      <c r="E54" s="15" t="str">
        <f t="array" ref="E54">INDEX(ИсхАлф,IF(MATCH(B54,ИсхАлф,0)-Ключ&lt;=0,MATCH(B54,ИсхАлф,0)-Ключ+46,MATCH(B54,ИсхАлф,0)-Ключ))</f>
        <v>Е</v>
      </c>
      <c r="F54" t="str">
        <f t="shared" si="1"/>
        <v>УВАЖАЕМЫЙ АНТОН ДМИТРИЕВИЧ, Я БЕЗМЕРНО РАД НАШЕ</v>
      </c>
    </row>
    <row r="55" spans="1:6" x14ac:dyDescent="0.25">
      <c r="A55" s="7">
        <v>48</v>
      </c>
      <c r="B55" s="6" t="str">
        <f t="shared" si="0"/>
        <v>Щ</v>
      </c>
      <c r="D55" s="7">
        <v>48</v>
      </c>
      <c r="E55" s="15" t="str">
        <f t="array" ref="E55">INDEX(ИсхАлф,IF(MATCH(B55,ИсхАлф,0)-Ключ&lt;=0,MATCH(B55,ИсхАлф,0)-Ключ+46,MATCH(B55,ИсхАлф,0)-Ключ))</f>
        <v>М</v>
      </c>
      <c r="F55" t="str">
        <f t="shared" si="1"/>
        <v>УВАЖАЕМЫЙ АНТОН ДМИТРИЕВИЧ, Я БЕЗМЕРНО РАД НАШЕМ</v>
      </c>
    </row>
    <row r="56" spans="1:6" x14ac:dyDescent="0.25">
      <c r="A56" s="7">
        <v>49</v>
      </c>
      <c r="B56" s="6" t="str">
        <f t="shared" si="0"/>
        <v>,</v>
      </c>
      <c r="D56" s="7">
        <v>49</v>
      </c>
      <c r="E56" s="15" t="str">
        <f t="array" ref="E56">INDEX(ИсхАлф,IF(MATCH(B56,ИсхАлф,0)-Ключ&lt;=0,MATCH(B56,ИсхАлф,0)-Ключ+46,MATCH(B56,ИсхАлф,0)-Ключ))</f>
        <v>У</v>
      </c>
      <c r="F56" t="str">
        <f t="shared" si="1"/>
        <v>УВАЖАЕМЫЙ АНТОН ДМИТРИЕВИЧ, Я БЕЗМЕРНО РАД НАШЕМУ</v>
      </c>
    </row>
    <row r="57" spans="1:6" x14ac:dyDescent="0.25">
      <c r="A57" s="7">
        <v>50</v>
      </c>
      <c r="B57" s="6" t="str">
        <f t="shared" si="0"/>
        <v>В</v>
      </c>
      <c r="D57" s="7">
        <v>50</v>
      </c>
      <c r="E57" s="15" t="str">
        <f t="array" ref="E57">INDEX(ИсхАлф,IF(MATCH(B57,ИсхАлф,0)-Ключ&lt;=0,MATCH(B57,ИсхАлф,0)-Ключ+46,MATCH(B57,ИсхАлф,0)-Ключ))</f>
        <v xml:space="preserve"> </v>
      </c>
      <c r="F57" t="str">
        <f t="shared" si="1"/>
        <v xml:space="preserve">УВАЖАЕМЫЙ АНТОН ДМИТРИЕВИЧ, Я БЕЗМЕРНО РАД НАШЕМУ </v>
      </c>
    </row>
    <row r="58" spans="1:6" x14ac:dyDescent="0.25">
      <c r="A58" s="7">
        <v>51</v>
      </c>
      <c r="B58" s="6" t="str">
        <f t="shared" si="0"/>
        <v>Ю</v>
      </c>
      <c r="D58" s="7">
        <v>51</v>
      </c>
      <c r="E58" s="15" t="str">
        <f t="array" ref="E58">INDEX(ИсхАлф,IF(MATCH(B58,ИсхАлф,0)-Ключ&lt;=0,MATCH(B58,ИсхАлф,0)-Ключ+46,MATCH(B58,ИсхАлф,0)-Ключ))</f>
        <v>С</v>
      </c>
      <c r="F58" t="str">
        <f t="shared" si="1"/>
        <v>УВАЖАЕМЫЙ АНТОН ДМИТРИЕВИЧ, Я БЕЗМЕРНО РАД НАШЕМУ С</v>
      </c>
    </row>
    <row r="59" spans="1:6" x14ac:dyDescent="0.25">
      <c r="A59" s="7">
        <v>52</v>
      </c>
      <c r="B59" s="6" t="str">
        <f t="shared" si="0"/>
        <v>Ы</v>
      </c>
      <c r="D59" s="7">
        <v>52</v>
      </c>
      <c r="E59" s="15" t="str">
        <f t="array" ref="E59">INDEX(ИсхАлф,IF(MATCH(B59,ИсхАлф,0)-Ключ&lt;=0,MATCH(B59,ИсхАлф,0)-Ключ+46,MATCH(B59,ИсхАлф,0)-Ключ))</f>
        <v>О</v>
      </c>
      <c r="F59" t="str">
        <f t="shared" si="1"/>
        <v>УВАЖАЕМЫЙ АНТОН ДМИТРИЕВИЧ, Я БЕЗМЕРНО РАД НАШЕМУ СО</v>
      </c>
    </row>
    <row r="60" spans="1:6" x14ac:dyDescent="0.25">
      <c r="A60" s="7">
        <v>53</v>
      </c>
      <c r="B60" s="6" t="str">
        <f t="shared" si="0"/>
        <v>Я</v>
      </c>
      <c r="D60" s="7">
        <v>53</v>
      </c>
      <c r="E60" s="15" t="str">
        <f t="array" ref="E60">INDEX(ИсхАлф,IF(MATCH(B60,ИсхАлф,0)-Ключ&lt;=0,MATCH(B60,ИсхАлф,0)-Ключ+46,MATCH(B60,ИсхАлф,0)-Ключ))</f>
        <v>Т</v>
      </c>
      <c r="F60" t="str">
        <f t="shared" si="1"/>
        <v>УВАЖАЕМЫЙ АНТОН ДМИТРИЕВИЧ, Я БЕЗМЕРНО РАД НАШЕМУ СОТ</v>
      </c>
    </row>
    <row r="61" spans="1:6" x14ac:dyDescent="0.25">
      <c r="A61" s="7">
        <v>54</v>
      </c>
      <c r="B61" s="6" t="str">
        <f t="shared" si="0"/>
        <v>Э</v>
      </c>
      <c r="D61" s="7">
        <v>54</v>
      </c>
      <c r="E61" s="15" t="str">
        <f t="array" ref="E61">INDEX(ИсхАлф,IF(MATCH(B61,ИсхАлф,0)-Ключ&lt;=0,MATCH(B61,ИсхАлф,0)-Ключ+46,MATCH(B61,ИсхАлф,0)-Ключ))</f>
        <v>Р</v>
      </c>
      <c r="F61" t="str">
        <f t="shared" si="1"/>
        <v>УВАЖАЕМЫЙ АНТОН ДМИТРИЕВИЧ, Я БЕЗМЕРНО РАД НАШЕМУ СОТР</v>
      </c>
    </row>
    <row r="62" spans="1:6" x14ac:dyDescent="0.25">
      <c r="A62" s="7">
        <v>55</v>
      </c>
      <c r="B62" s="6" t="str">
        <f t="shared" si="0"/>
        <v>,</v>
      </c>
      <c r="D62" s="7">
        <v>55</v>
      </c>
      <c r="E62" s="15" t="str">
        <f t="array" ref="E62">INDEX(ИсхАлф,IF(MATCH(B62,ИсхАлф,0)-Ключ&lt;=0,MATCH(B62,ИсхАлф,0)-Ключ+46,MATCH(B62,ИсхАлф,0)-Ключ))</f>
        <v>У</v>
      </c>
      <c r="F62" t="str">
        <f t="shared" si="1"/>
        <v>УВАЖАЕМЫЙ АНТОН ДМИТРИЕВИЧ, Я БЕЗМЕРНО РАД НАШЕМУ СОТРУ</v>
      </c>
    </row>
    <row r="63" spans="1:6" x14ac:dyDescent="0.25">
      <c r="A63" s="7">
        <v>56</v>
      </c>
      <c r="B63" s="6" t="str">
        <f t="shared" si="0"/>
        <v>Р</v>
      </c>
      <c r="D63" s="7">
        <v>56</v>
      </c>
      <c r="E63" s="15" t="str">
        <f t="array" ref="E63">INDEX(ИсхАлф,IF(MATCH(B63,ИсхАлф,0)-Ключ&lt;=0,MATCH(B63,ИсхАлф,0)-Ключ+46,MATCH(B63,ИсхАлф,0)-Ключ))</f>
        <v>Д</v>
      </c>
      <c r="F63" t="str">
        <f t="shared" si="1"/>
        <v>УВАЖАЕМЫЙ АНТОН ДМИТРИЕВИЧ, Я БЕЗМЕРНО РАД НАШЕМУ СОТРУД</v>
      </c>
    </row>
    <row r="64" spans="1:6" x14ac:dyDescent="0.25">
      <c r="A64" s="7">
        <v>57</v>
      </c>
      <c r="B64" s="6" t="str">
        <f t="shared" si="0"/>
        <v>Ъ</v>
      </c>
      <c r="D64" s="7">
        <v>57</v>
      </c>
      <c r="E64" s="15" t="str">
        <f t="array" ref="E64">INDEX(ИсхАлф,IF(MATCH(B64,ИсхАлф,0)-Ключ&lt;=0,MATCH(B64,ИсхАлф,0)-Ключ+46,MATCH(B64,ИсхАлф,0)-Ключ))</f>
        <v>Н</v>
      </c>
      <c r="F64" t="str">
        <f t="shared" si="1"/>
        <v>УВАЖАЕМЫЙ АНТОН ДМИТРИЕВИЧ, Я БЕЗМЕРНО РАД НАШЕМУ СОТРУДН</v>
      </c>
    </row>
    <row r="65" spans="1:6" x14ac:dyDescent="0.25">
      <c r="A65" s="7">
        <v>58</v>
      </c>
      <c r="B65" s="6" t="str">
        <f t="shared" si="0"/>
        <v>Х</v>
      </c>
      <c r="D65" s="7">
        <v>58</v>
      </c>
      <c r="E65" s="15" t="str">
        <f t="array" ref="E65">INDEX(ИсхАлф,IF(MATCH(B65,ИсхАлф,0)-Ключ&lt;=0,MATCH(B65,ИсхАлф,0)-Ключ+46,MATCH(B65,ИсхАлф,0)-Ключ))</f>
        <v>И</v>
      </c>
      <c r="F65" t="str">
        <f t="shared" si="1"/>
        <v>УВАЖАЕМЫЙ АНТОН ДМИТРИЕВИЧ, Я БЕЗМЕРНО РАД НАШЕМУ СОТРУДНИ</v>
      </c>
    </row>
    <row r="66" spans="1:6" x14ac:dyDescent="0.25">
      <c r="A66" s="7">
        <v>59</v>
      </c>
      <c r="B66" s="6" t="str">
        <f t="shared" si="0"/>
        <v>2</v>
      </c>
      <c r="D66" s="7">
        <v>59</v>
      </c>
      <c r="E66" s="15" t="str">
        <f t="array" ref="E66">INDEX(ИсхАлф,IF(MATCH(B66,ИсхАлф,0)-Ключ&lt;=0,MATCH(B66,ИсхАлф,0)-Ключ+46,MATCH(B66,ИсхАлф,0)-Ключ))</f>
        <v>Ч</v>
      </c>
      <c r="F66" t="str">
        <f t="shared" si="1"/>
        <v>УВАЖАЕМЫЙ АНТОН ДМИТРИЕВИЧ, Я БЕЗМЕРНО РАД НАШЕМУ СОТРУДНИЧ</v>
      </c>
    </row>
    <row r="67" spans="1:6" x14ac:dyDescent="0.25">
      <c r="A67" s="7">
        <v>60</v>
      </c>
      <c r="B67" s="6" t="str">
        <f t="shared" si="0"/>
        <v>С</v>
      </c>
      <c r="D67" s="7">
        <v>60</v>
      </c>
      <c r="E67" s="15" t="str">
        <f t="array" ref="E67">INDEX(ИсхАлф,IF(MATCH(B67,ИсхАлф,0)-Ключ&lt;=0,MATCH(B67,ИсхАлф,0)-Ключ+46,MATCH(B67,ИсхАлф,0)-Ключ))</f>
        <v>Е</v>
      </c>
      <c r="F67" t="str">
        <f t="shared" si="1"/>
        <v>УВАЖАЕМЫЙ АНТОН ДМИТРИЕВИЧ, Я БЕЗМЕРНО РАД НАШЕМУ СОТРУДНИЧЕ</v>
      </c>
    </row>
    <row r="68" spans="1:6" x14ac:dyDescent="0.25">
      <c r="A68" s="7">
        <v>61</v>
      </c>
      <c r="B68" s="6" t="str">
        <f t="shared" si="0"/>
        <v>Ю</v>
      </c>
      <c r="D68" s="7">
        <v>61</v>
      </c>
      <c r="E68" s="15" t="str">
        <f t="array" ref="E68">INDEX(ИсхАлф,IF(MATCH(B68,ИсхАлф,0)-Ключ&lt;=0,MATCH(B68,ИсхАлф,0)-Ключ+46,MATCH(B68,ИсхАлф,0)-Ключ))</f>
        <v>С</v>
      </c>
      <c r="F68" t="str">
        <f t="shared" si="1"/>
        <v>УВАЖАЕМЫЙ АНТОН ДМИТРИЕВИЧ, Я БЕЗМЕРНО РАД НАШЕМУ СОТРУДНИЧЕС</v>
      </c>
    </row>
    <row r="69" spans="1:6" x14ac:dyDescent="0.25">
      <c r="A69" s="7">
        <v>62</v>
      </c>
      <c r="B69" s="6" t="str">
        <f t="shared" si="0"/>
        <v>Я</v>
      </c>
      <c r="D69" s="7">
        <v>62</v>
      </c>
      <c r="E69" s="15" t="str">
        <f t="array" ref="E69">INDEX(ИсхАлф,IF(MATCH(B69,ИсхАлф,0)-Ключ&lt;=0,MATCH(B69,ИсхАлф,0)-Ключ+46,MATCH(B69,ИсхАлф,0)-Ключ))</f>
        <v>Т</v>
      </c>
      <c r="F69" t="str">
        <f t="shared" si="1"/>
        <v>УВАЖАЕМЫЙ АНТОН ДМИТРИЕВИЧ, Я БЕЗМЕРНО РАД НАШЕМУ СОТРУДНИЧЕСТ</v>
      </c>
    </row>
    <row r="70" spans="1:6" x14ac:dyDescent="0.25">
      <c r="A70" s="7">
        <v>63</v>
      </c>
      <c r="B70" s="6" t="str">
        <f t="shared" si="0"/>
        <v>О</v>
      </c>
      <c r="D70" s="7">
        <v>63</v>
      </c>
      <c r="E70" s="15" t="str">
        <f t="array" ref="E70">INDEX(ИсхАлф,IF(MATCH(B70,ИсхАлф,0)-Ключ&lt;=0,MATCH(B70,ИсхАлф,0)-Ключ+46,MATCH(B70,ИсхАлф,0)-Ключ))</f>
        <v>В</v>
      </c>
      <c r="F70" t="str">
        <f t="shared" si="1"/>
        <v>УВАЖАЕМЫЙ АНТОН ДМИТРИЕВИЧ, Я БЕЗМЕРНО РАД НАШЕМУ СОТРУДНИЧЕСТВ</v>
      </c>
    </row>
    <row r="71" spans="1:6" x14ac:dyDescent="0.25">
      <c r="A71" s="7">
        <v>64</v>
      </c>
      <c r="B71" s="6" t="str">
        <f t="shared" si="0"/>
        <v>,</v>
      </c>
      <c r="D71" s="7">
        <v>64</v>
      </c>
      <c r="E71" s="15" t="str">
        <f t="array" ref="E71">INDEX(ИсхАлф,IF(MATCH(B71,ИсхАлф,0)-Ключ&lt;=0,MATCH(B71,ИсхАлф,0)-Ключ+46,MATCH(B71,ИсхАлф,0)-Ключ))</f>
        <v>У</v>
      </c>
      <c r="F71" t="str">
        <f t="shared" si="1"/>
        <v>УВАЖАЕМЫЙ АНТОН ДМИТРИЕВИЧ, Я БЕЗМЕРНО РАД НАШЕМУ СОТРУДНИЧЕСТВУ</v>
      </c>
    </row>
    <row r="72" spans="1:6" x14ac:dyDescent="0.25">
      <c r="A72" s="7">
        <v>65</v>
      </c>
      <c r="B72" s="6" t="str">
        <f t="shared" ref="B72:B134" si="2">MID(A$2,A72,1)</f>
        <v>А</v>
      </c>
      <c r="D72" s="7">
        <v>65</v>
      </c>
      <c r="E72" s="15" t="str">
        <f t="array" ref="E72">INDEX(ИсхАлф,IF(MATCH(B72,ИсхАлф,0)-Ключ&lt;=0,MATCH(B72,ИсхАлф,0)-Ключ+46,MATCH(B72,ИсхАлф,0)-Ключ))</f>
        <v>,</v>
      </c>
      <c r="F72" t="str">
        <f t="shared" si="1"/>
        <v>УВАЖАЕМЫЙ АНТОН ДМИТРИЕВИЧ, Я БЕЗМЕРНО РАД НАШЕМУ СОТРУДНИЧЕСТВУ,</v>
      </c>
    </row>
    <row r="73" spans="1:6" x14ac:dyDescent="0.25">
      <c r="A73" s="7">
        <v>66</v>
      </c>
      <c r="B73" s="6" t="str">
        <f t="shared" si="2"/>
        <v>В</v>
      </c>
      <c r="D73" s="7">
        <v>66</v>
      </c>
      <c r="E73" s="15" t="str">
        <f t="array" ref="E73">INDEX(ИсхАлф,IF(MATCH(B73,ИсхАлф,0)-Ключ&lt;=0,MATCH(B73,ИсхАлф,0)-Ключ+46,MATCH(B73,ИсхАлф,0)-Ключ))</f>
        <v xml:space="preserve"> </v>
      </c>
      <c r="F73" t="str">
        <f t="shared" si="1"/>
        <v xml:space="preserve">УВАЖАЕМЫЙ АНТОН ДМИТРИЕВИЧ, Я БЕЗМЕРНО РАД НАШЕМУ СОТРУДНИЧЕСТВУ, </v>
      </c>
    </row>
    <row r="74" spans="1:6" x14ac:dyDescent="0.25">
      <c r="A74" s="7">
        <v>67</v>
      </c>
      <c r="B74" s="6" t="str">
        <f t="shared" si="2"/>
        <v>Ъ</v>
      </c>
      <c r="D74" s="7">
        <v>67</v>
      </c>
      <c r="E74" s="15" t="str">
        <f t="array" ref="E74">INDEX(ИсхАлф,IF(MATCH(B74,ИсхАлф,0)-Ключ&lt;=0,MATCH(B74,ИсхАлф,0)-Ключ+46,MATCH(B74,ИсхАлф,0)-Ключ))</f>
        <v>Н</v>
      </c>
      <c r="F74" t="str">
        <f t="shared" si="1"/>
        <v>УВАЖАЕМЫЙ АНТОН ДМИТРИЕВИЧ, Я БЕЗМЕРНО РАД НАШЕМУ СОТРУДНИЧЕСТВУ, Н</v>
      </c>
    </row>
    <row r="75" spans="1:6" x14ac:dyDescent="0.25">
      <c r="A75" s="7">
        <v>68</v>
      </c>
      <c r="B75" s="6" t="str">
        <f t="shared" si="2"/>
        <v>М</v>
      </c>
      <c r="D75" s="7">
        <v>68</v>
      </c>
      <c r="E75" s="15" t="str">
        <f t="array" ref="E75">INDEX(ИсхАлф,IF(MATCH(B75,ИсхАлф,0)-Ключ&lt;=0,MATCH(B75,ИсхАлф,0)-Ключ+46,MATCH(B75,ИсхАлф,0)-Ключ))</f>
        <v>А</v>
      </c>
      <c r="F75" t="str">
        <f t="shared" ref="F75:F134" si="3">F74&amp;E75</f>
        <v>УВАЖАЕМЫЙ АНТОН ДМИТРИЕВИЧ, Я БЕЗМЕРНО РАД НАШЕМУ СОТРУДНИЧЕСТВУ, НА</v>
      </c>
    </row>
    <row r="76" spans="1:6" x14ac:dyDescent="0.25">
      <c r="A76" s="7">
        <v>69</v>
      </c>
      <c r="B76" s="6" t="str">
        <f t="shared" si="2"/>
        <v>Р</v>
      </c>
      <c r="D76" s="7">
        <v>69</v>
      </c>
      <c r="E76" s="15" t="str">
        <f t="array" ref="E76">INDEX(ИсхАлф,IF(MATCH(B76,ИсхАлф,0)-Ключ&lt;=0,MATCH(B76,ИсхАлф,0)-Ключ+46,MATCH(B76,ИсхАлф,0)-Ключ))</f>
        <v>Д</v>
      </c>
      <c r="F76" t="str">
        <f t="shared" si="3"/>
        <v>УВАЖАЕМЫЙ АНТОН ДМИТРИЕВИЧ, Я БЕЗМЕРНО РАД НАШЕМУ СОТРУДНИЧЕСТВУ, НАД</v>
      </c>
    </row>
    <row r="77" spans="1:6" x14ac:dyDescent="0.25">
      <c r="A77" s="7">
        <v>70</v>
      </c>
      <c r="B77" s="6" t="str">
        <f t="shared" si="2"/>
        <v>С</v>
      </c>
      <c r="D77" s="7">
        <v>70</v>
      </c>
      <c r="E77" s="15" t="str">
        <f t="array" ref="E77">INDEX(ИсхАлф,IF(MATCH(B77,ИсхАлф,0)-Ключ&lt;=0,MATCH(B77,ИсхАлф,0)-Ключ+46,MATCH(B77,ИсхАлф,0)-Ключ))</f>
        <v>Е</v>
      </c>
      <c r="F77" t="str">
        <f t="shared" si="3"/>
        <v>УВАЖАЕМЫЙ АНТОН ДМИТРИЕВИЧ, Я БЕЗМЕРНО РАД НАШЕМУ СОТРУДНИЧЕСТВУ, НАДЕ</v>
      </c>
    </row>
    <row r="78" spans="1:6" x14ac:dyDescent="0.25">
      <c r="A78" s="7">
        <v>71</v>
      </c>
      <c r="B78" s="6" t="str">
        <f t="shared" si="2"/>
        <v>9</v>
      </c>
      <c r="D78" s="7">
        <v>71</v>
      </c>
      <c r="E78" s="15" t="str">
        <f t="array" ref="E78">INDEX(ИсхАлф,IF(MATCH(B78,ИсхАлф,0)-Ключ&lt;=0,MATCH(B78,ИсхАлф,0)-Ключ+46,MATCH(B78,ИсхАлф,0)-Ключ))</f>
        <v>Ю</v>
      </c>
      <c r="F78" t="str">
        <f t="shared" si="3"/>
        <v>УВАЖАЕМЫЙ АНТОН ДМИТРИЕВИЧ, Я БЕЗМЕРНО РАД НАШЕМУ СОТРУДНИЧЕСТВУ, НАДЕЮ</v>
      </c>
    </row>
    <row r="79" spans="1:6" x14ac:dyDescent="0.25">
      <c r="A79" s="7">
        <v>72</v>
      </c>
      <c r="B79" s="6" t="str">
        <f t="shared" si="2"/>
        <v>Ю</v>
      </c>
      <c r="D79" s="7">
        <v>72</v>
      </c>
      <c r="E79" s="15" t="str">
        <f t="array" ref="E79">INDEX(ИсхАлф,IF(MATCH(B79,ИсхАлф,0)-Ключ&lt;=0,MATCH(B79,ИсхАлф,0)-Ключ+46,MATCH(B79,ИсхАлф,0)-Ключ))</f>
        <v>С</v>
      </c>
      <c r="F79" t="str">
        <f t="shared" si="3"/>
        <v>УВАЖАЕМЫЙ АНТОН ДМИТРИЕВИЧ, Я БЕЗМЕРНО РАД НАШЕМУ СОТРУДНИЧЕСТВУ, НАДЕЮС</v>
      </c>
    </row>
    <row r="80" spans="1:6" x14ac:dyDescent="0.25">
      <c r="A80" s="7">
        <v>73</v>
      </c>
      <c r="B80" s="6" t="str">
        <f t="shared" si="2"/>
        <v>7</v>
      </c>
      <c r="D80" s="7">
        <v>73</v>
      </c>
      <c r="E80" s="15" t="str">
        <f t="array" ref="E80">INDEX(ИсхАлф,IF(MATCH(B80,ИсхАлф,0)-Ключ&lt;=0,MATCH(B80,ИсхАлф,0)-Ключ+46,MATCH(B80,ИсхАлф,0)-Ключ))</f>
        <v>Ь</v>
      </c>
      <c r="F80" t="str">
        <f t="shared" si="3"/>
        <v>УВАЖАЕМЫЙ АНТОН ДМИТРИЕВИЧ, Я БЕЗМЕРНО РАД НАШЕМУ СОТРУДНИЧЕСТВУ, НАДЕЮСЬ</v>
      </c>
    </row>
    <row r="81" spans="1:6" x14ac:dyDescent="0.25">
      <c r="A81" s="7">
        <v>74</v>
      </c>
      <c r="B81" s="6" t="str">
        <f t="shared" si="2"/>
        <v>В</v>
      </c>
      <c r="D81" s="7">
        <v>74</v>
      </c>
      <c r="E81" s="15" t="str">
        <f t="array" ref="E81">INDEX(ИсхАлф,IF(MATCH(B81,ИсхАлф,0)-Ключ&lt;=0,MATCH(B81,ИсхАлф,0)-Ключ+46,MATCH(B81,ИсхАлф,0)-Ключ))</f>
        <v xml:space="preserve"> </v>
      </c>
      <c r="F81" t="str">
        <f t="shared" si="3"/>
        <v xml:space="preserve">УВАЖАЕМЫЙ АНТОН ДМИТРИЕВИЧ, Я БЕЗМЕРНО РАД НАШЕМУ СОТРУДНИЧЕСТВУ, НАДЕЮСЬ </v>
      </c>
    </row>
    <row r="82" spans="1:6" x14ac:dyDescent="0.25">
      <c r="A82" s="7">
        <v>75</v>
      </c>
      <c r="B82" s="6" t="str">
        <f t="shared" si="2"/>
        <v>Ъ</v>
      </c>
      <c r="D82" s="7">
        <v>75</v>
      </c>
      <c r="E82" s="15" t="str">
        <f t="array" ref="E82">INDEX(ИсхАлф,IF(MATCH(B82,ИсхАлф,0)-Ключ&lt;=0,MATCH(B82,ИсхАлф,0)-Ключ+46,MATCH(B82,ИсхАлф,0)-Ключ))</f>
        <v>Н</v>
      </c>
      <c r="F82" t="str">
        <f t="shared" si="3"/>
        <v>УВАЖАЕМЫЙ АНТОН ДМИТРИЕВИЧ, Я БЕЗМЕРНО РАД НАШЕМУ СОТРУДНИЧЕСТВУ, НАДЕЮСЬ Н</v>
      </c>
    </row>
    <row r="83" spans="1:6" x14ac:dyDescent="0.25">
      <c r="A83" s="7">
        <v>76</v>
      </c>
      <c r="B83" s="6" t="str">
        <f t="shared" si="2"/>
        <v>М</v>
      </c>
      <c r="D83" s="7">
        <v>76</v>
      </c>
      <c r="E83" s="15" t="str">
        <f t="array" ref="E83">INDEX(ИсхАлф,IF(MATCH(B83,ИсхАлф,0)-Ключ&lt;=0,MATCH(B83,ИсхАлф,0)-Ключ+46,MATCH(B83,ИсхАлф,0)-Ключ))</f>
        <v>А</v>
      </c>
      <c r="F83" t="str">
        <f t="shared" si="3"/>
        <v>УВАЖАЕМЫЙ АНТОН ДМИТРИЕВИЧ, Я БЕЗМЕРНО РАД НАШЕМУ СОТРУДНИЧЕСТВУ, НАДЕЮСЬ НА</v>
      </c>
    </row>
    <row r="84" spans="1:6" x14ac:dyDescent="0.25">
      <c r="A84" s="7">
        <v>77</v>
      </c>
      <c r="B84" s="6" t="str">
        <f t="shared" si="2"/>
        <v>В</v>
      </c>
      <c r="D84" s="7">
        <v>77</v>
      </c>
      <c r="E84" s="15" t="str">
        <f t="array" ref="E84">INDEX(ИсхАлф,IF(MATCH(B84,ИсхАлф,0)-Ключ&lt;=0,MATCH(B84,ИсхАлф,0)-Ключ+46,MATCH(B84,ИсхАлф,0)-Ключ))</f>
        <v xml:space="preserve"> </v>
      </c>
      <c r="F84" t="str">
        <f t="shared" si="3"/>
        <v xml:space="preserve">УВАЖАЕМЫЙ АНТОН ДМИТРИЕВИЧ, Я БЕЗМЕРНО РАД НАШЕМУ СОТРУДНИЧЕСТВУ, НАДЕЮСЬ НА </v>
      </c>
    </row>
    <row r="85" spans="1:6" x14ac:dyDescent="0.25">
      <c r="A85" s="7">
        <v>78</v>
      </c>
      <c r="B85" s="6" t="str">
        <f t="shared" si="2"/>
        <v>С</v>
      </c>
      <c r="D85" s="7">
        <v>78</v>
      </c>
      <c r="E85" s="15" t="str">
        <f t="array" ref="E85">INDEX(ИсхАлф,IF(MATCH(B85,ИсхАлф,0)-Ключ&lt;=0,MATCH(B85,ИсхАлф,0)-Ключ+46,MATCH(B85,ИсхАлф,0)-Ключ))</f>
        <v>Е</v>
      </c>
      <c r="F85" t="str">
        <f t="shared" si="3"/>
        <v>УВАЖАЕМЫЙ АНТОН ДМИТРИЕВИЧ, Я БЕЗМЕРНО РАД НАШЕМУ СОТРУДНИЧЕСТВУ, НАДЕЮСЬ НА Е</v>
      </c>
    </row>
    <row r="86" spans="1:6" x14ac:dyDescent="0.25">
      <c r="A86" s="7">
        <v>79</v>
      </c>
      <c r="B86" s="6" t="str">
        <f t="shared" si="2"/>
        <v>П</v>
      </c>
      <c r="D86" s="7">
        <v>79</v>
      </c>
      <c r="E86" s="15" t="str">
        <f t="array" ref="E86">INDEX(ИсхАлф,IF(MATCH(B86,ИсхАлф,0)-Ключ&lt;=0,MATCH(B86,ИсхАлф,0)-Ключ+46,MATCH(B86,ИсхАлф,0)-Ключ))</f>
        <v>Г</v>
      </c>
      <c r="F86" t="str">
        <f t="shared" si="3"/>
        <v>УВАЖАЕМЫЙ АНТОН ДМИТРИЕВИЧ, Я БЕЗМЕРНО РАД НАШЕМУ СОТРУДНИЧЕСТВУ, НАДЕЮСЬ НА ЕГ</v>
      </c>
    </row>
    <row r="87" spans="1:6" x14ac:dyDescent="0.25">
      <c r="A87" s="7">
        <v>80</v>
      </c>
      <c r="B87" s="6" t="str">
        <f t="shared" si="2"/>
        <v>Ы</v>
      </c>
      <c r="D87" s="7">
        <v>80</v>
      </c>
      <c r="E87" s="15" t="str">
        <f t="array" ref="E87">INDEX(ИсхАлф,IF(MATCH(B87,ИсхАлф,0)-Ключ&lt;=0,MATCH(B87,ИсхАлф,0)-Ключ+46,MATCH(B87,ИсхАлф,0)-Ключ))</f>
        <v>О</v>
      </c>
      <c r="F87" t="str">
        <f t="shared" si="3"/>
        <v>УВАЖАЕМЫЙ АНТОН ДМИТРИЕВИЧ, Я БЕЗМЕРНО РАД НАШЕМУ СОТРУДНИЧЕСТВУ, НАДЕЮСЬ НА ЕГО</v>
      </c>
    </row>
    <row r="88" spans="1:6" x14ac:dyDescent="0.25">
      <c r="A88" s="7">
        <v>81</v>
      </c>
      <c r="B88" s="6" t="str">
        <f t="shared" si="2"/>
        <v>В</v>
      </c>
      <c r="D88" s="7">
        <v>81</v>
      </c>
      <c r="E88" s="15" t="str">
        <f t="array" ref="E88">INDEX(ИсхАлф,IF(MATCH(B88,ИсхАлф,0)-Ключ&lt;=0,MATCH(B88,ИсхАлф,0)-Ключ+46,MATCH(B88,ИсхАлф,0)-Ключ))</f>
        <v xml:space="preserve"> </v>
      </c>
      <c r="F88" t="str">
        <f t="shared" si="3"/>
        <v xml:space="preserve">УВАЖАЕМЫЙ АНТОН ДМИТРИЕВИЧ, Я БЕЗМЕРНО РАД НАШЕМУ СОТРУДНИЧЕСТВУ, НАДЕЮСЬ НА ЕГО </v>
      </c>
    </row>
    <row r="89" spans="1:6" x14ac:dyDescent="0.25">
      <c r="A89" s="7">
        <v>82</v>
      </c>
      <c r="B89" s="6" t="str">
        <f t="shared" si="2"/>
        <v>Р</v>
      </c>
      <c r="D89" s="7">
        <v>82</v>
      </c>
      <c r="E89" s="15" t="str">
        <f t="array" ref="E89">INDEX(ИсхАлф,IF(MATCH(B89,ИсхАлф,0)-Ключ&lt;=0,MATCH(B89,ИсхАлф,0)-Ключ+46,MATCH(B89,ИсхАлф,0)-Ключ))</f>
        <v>Д</v>
      </c>
      <c r="F89" t="str">
        <f t="shared" si="3"/>
        <v>УВАЖАЕМЫЙ АНТОН ДМИТРИЕВИЧ, Я БЕЗМЕРНО РАД НАШЕМУ СОТРУДНИЧЕСТВУ, НАДЕЮСЬ НА ЕГО Д</v>
      </c>
    </row>
    <row r="90" spans="1:6" x14ac:dyDescent="0.25">
      <c r="A90" s="7">
        <v>83</v>
      </c>
      <c r="B90" s="6" t="str">
        <f t="shared" si="2"/>
        <v>М</v>
      </c>
      <c r="D90" s="7">
        <v>83</v>
      </c>
      <c r="E90" s="15" t="str">
        <f t="array" ref="E90">INDEX(ИсхАлф,IF(MATCH(B90,ИсхАлф,0)-Ключ&lt;=0,MATCH(B90,ИсхАлф,0)-Ключ+46,MATCH(B90,ИсхАлф,0)-Ключ))</f>
        <v>А</v>
      </c>
      <c r="F90" t="str">
        <f t="shared" si="3"/>
        <v>УВАЖАЕМЫЙ АНТОН ДМИТРИЕВИЧ, Я БЕЗМЕРНО РАД НАШЕМУ СОТРУДНИЧЕСТВУ, НАДЕЮСЬ НА ЕГО ДА</v>
      </c>
    </row>
    <row r="91" spans="1:6" x14ac:dyDescent="0.25">
      <c r="A91" s="7">
        <v>84</v>
      </c>
      <c r="B91" s="6" t="str">
        <f t="shared" si="2"/>
        <v>Ш</v>
      </c>
      <c r="D91" s="7">
        <v>84</v>
      </c>
      <c r="E91" s="15" t="str">
        <f t="array" ref="E91">INDEX(ИсхАлф,IF(MATCH(B91,ИсхАлф,0)-Ключ&lt;=0,MATCH(B91,ИсхАлф,0)-Ключ+46,MATCH(B91,ИсхАлф,0)-Ключ))</f>
        <v>Л</v>
      </c>
      <c r="F91" t="str">
        <f t="shared" si="3"/>
        <v>УВАЖАЕМЫЙ АНТОН ДМИТРИЕВИЧ, Я БЕЗМЕРНО РАД НАШЕМУ СОТРУДНИЧЕСТВУ, НАДЕЮСЬ НА ЕГО ДАЛ</v>
      </c>
    </row>
    <row r="92" spans="1:6" x14ac:dyDescent="0.25">
      <c r="A92" s="7">
        <v>85</v>
      </c>
      <c r="B92" s="6" t="str">
        <f t="shared" si="2"/>
        <v>7</v>
      </c>
      <c r="D92" s="7">
        <v>85</v>
      </c>
      <c r="E92" s="15" t="str">
        <f t="array" ref="E92">INDEX(ИсхАлф,IF(MATCH(B92,ИсхАлф,0)-Ключ&lt;=0,MATCH(B92,ИсхАлф,0)-Ключ+46,MATCH(B92,ИсхАлф,0)-Ключ))</f>
        <v>Ь</v>
      </c>
      <c r="F92" t="str">
        <f t="shared" si="3"/>
        <v>УВАЖАЕМЫЙ АНТОН ДМИТРИЕВИЧ, Я БЕЗМЕРНО РАД НАШЕМУ СОТРУДНИЧЕСТВУ, НАДЕЮСЬ НА ЕГО ДАЛЬ</v>
      </c>
    </row>
    <row r="93" spans="1:6" x14ac:dyDescent="0.25">
      <c r="A93" s="7">
        <v>86</v>
      </c>
      <c r="B93" s="6" t="str">
        <f t="shared" si="2"/>
        <v>Ъ</v>
      </c>
      <c r="D93" s="7">
        <v>86</v>
      </c>
      <c r="E93" s="15" t="str">
        <f t="array" ref="E93">INDEX(ИсхАлф,IF(MATCH(B93,ИсхАлф,0)-Ключ&lt;=0,MATCH(B93,ИсхАлф,0)-Ключ+46,MATCH(B93,ИсхАлф,0)-Ключ))</f>
        <v>Н</v>
      </c>
      <c r="F93" t="str">
        <f t="shared" si="3"/>
        <v>УВАЖАЕМЫЙ АНТОН ДМИТРИЕВИЧ, Я БЕЗМЕРНО РАД НАШЕМУ СОТРУДНИЧЕСТВУ, НАДЕЮСЬ НА ЕГО ДАЛЬН</v>
      </c>
    </row>
    <row r="94" spans="1:6" x14ac:dyDescent="0.25">
      <c r="A94" s="7">
        <v>87</v>
      </c>
      <c r="B94" s="6" t="str">
        <f t="shared" si="2"/>
        <v>С</v>
      </c>
      <c r="D94" s="7">
        <v>87</v>
      </c>
      <c r="E94" s="15" t="str">
        <f t="array" ref="E94">INDEX(ИсхАлф,IF(MATCH(B94,ИсхАлф,0)-Ключ&lt;=0,MATCH(B94,ИсхАлф,0)-Ключ+46,MATCH(B94,ИсхАлф,0)-Ключ))</f>
        <v>Е</v>
      </c>
      <c r="F94" t="str">
        <f t="shared" si="3"/>
        <v>УВАЖАЕМЫЙ АНТОН ДМИТРИЕВИЧ, Я БЕЗМЕРНО РАД НАШЕМУ СОТРУДНИЧЕСТВУ, НАДЕЮСЬ НА ЕГО ДАЛЬНЕ</v>
      </c>
    </row>
    <row r="95" spans="1:6" x14ac:dyDescent="0.25">
      <c r="A95" s="7">
        <v>88</v>
      </c>
      <c r="B95" s="6" t="str">
        <f t="shared" si="2"/>
        <v>Ц</v>
      </c>
      <c r="D95" s="7">
        <v>88</v>
      </c>
      <c r="E95" s="15" t="str">
        <f t="array" ref="E95">INDEX(ИсхАлф,IF(MATCH(B95,ИсхАлф,0)-Ключ&lt;=0,MATCH(B95,ИсхАлф,0)-Ключ+46,MATCH(B95,ИсхАлф,0)-Ключ))</f>
        <v>Й</v>
      </c>
      <c r="F95" t="str">
        <f t="shared" si="3"/>
        <v>УВАЖАЕМЫЙ АНТОН ДМИТРИЕВИЧ, Я БЕЗМЕРНО РАД НАШЕМУ СОТРУДНИЧЕСТВУ, НАДЕЮСЬ НА ЕГО ДАЛЬНЕЙ</v>
      </c>
    </row>
    <row r="96" spans="1:6" x14ac:dyDescent="0.25">
      <c r="A96" s="7">
        <v>89</v>
      </c>
      <c r="B96" s="6" t="str">
        <f t="shared" si="2"/>
        <v>3</v>
      </c>
      <c r="D96" s="7">
        <v>89</v>
      </c>
      <c r="E96" s="15" t="str">
        <f t="array" ref="E96">INDEX(ИсхАлф,IF(MATCH(B96,ИсхАлф,0)-Ключ&lt;=0,MATCH(B96,ИсхАлф,0)-Ключ+46,MATCH(B96,ИсхАлф,0)-Ключ))</f>
        <v>Ш</v>
      </c>
      <c r="F96" t="str">
        <f t="shared" si="3"/>
        <v>УВАЖАЕМЫЙ АНТОН ДМИТРИЕВИЧ, Я БЕЗМЕРНО РАД НАШЕМУ СОТРУДНИЧЕСТВУ, НАДЕЮСЬ НА ЕГО ДАЛЬНЕЙШ</v>
      </c>
    </row>
    <row r="97" spans="1:6" x14ac:dyDescent="0.25">
      <c r="A97" s="7">
        <v>90</v>
      </c>
      <c r="B97" s="6" t="str">
        <f t="shared" si="2"/>
        <v>С</v>
      </c>
      <c r="D97" s="7">
        <v>90</v>
      </c>
      <c r="E97" s="15" t="str">
        <f t="array" ref="E97">INDEX(ИсхАлф,IF(MATCH(B97,ИсхАлф,0)-Ключ&lt;=0,MATCH(B97,ИсхАлф,0)-Ключ+46,MATCH(B97,ИсхАлф,0)-Ключ))</f>
        <v>Е</v>
      </c>
      <c r="F97" t="str">
        <f t="shared" si="3"/>
        <v>УВАЖАЕМЫЙ АНТОН ДМИТРИЕВИЧ, Я БЕЗМЕРНО РАД НАШЕМУ СОТРУДНИЧЕСТВУ, НАДЕЮСЬ НА ЕГО ДАЛЬНЕЙШЕ</v>
      </c>
    </row>
    <row r="98" spans="1:6" x14ac:dyDescent="0.25">
      <c r="A98" s="7">
        <v>91</v>
      </c>
      <c r="B98" s="6" t="str">
        <f t="shared" si="2"/>
        <v>С</v>
      </c>
      <c r="D98" s="7">
        <v>91</v>
      </c>
      <c r="E98" s="15" t="str">
        <f t="array" ref="E98">INDEX(ИсхАлф,IF(MATCH(B98,ИсхАлф,0)-Ключ&lt;=0,MATCH(B98,ИсхАлф,0)-Ключ+46,MATCH(B98,ИсхАлф,0)-Ключ))</f>
        <v>Е</v>
      </c>
      <c r="F98" t="str">
        <f t="shared" si="3"/>
        <v>УВАЖАЕМЫЙ АНТОН ДМИТРИЕВИЧ, Я БЕЗМЕРНО РАД НАШЕМУ СОТРУДНИЧЕСТВУ, НАДЕЮСЬ НА ЕГО ДАЛЬНЕЙШЕЕ</v>
      </c>
    </row>
    <row r="99" spans="1:6" x14ac:dyDescent="0.25">
      <c r="A99" s="7">
        <v>92</v>
      </c>
      <c r="B99" s="6" t="str">
        <f t="shared" si="2"/>
        <v>В</v>
      </c>
      <c r="D99" s="7">
        <v>92</v>
      </c>
      <c r="E99" s="15" t="str">
        <f t="array" ref="E99">INDEX(ИсхАлф,IF(MATCH(B99,ИсхАлф,0)-Ключ&lt;=0,MATCH(B99,ИсхАлф,0)-Ключ+46,MATCH(B99,ИсхАлф,0)-Ключ))</f>
        <v xml:space="preserve"> </v>
      </c>
      <c r="F99" t="str">
        <f t="shared" si="3"/>
        <v xml:space="preserve">УВАЖАЕМЫЙ АНТОН ДМИТРИЕВИЧ, Я БЕЗМЕРНО РАД НАШЕМУ СОТРУДНИЧЕСТВУ, НАДЕЮСЬ НА ЕГО ДАЛЬНЕЙШЕЕ </v>
      </c>
    </row>
    <row r="100" spans="1:6" x14ac:dyDescent="0.25">
      <c r="A100" s="7">
        <v>93</v>
      </c>
      <c r="B100" s="6" t="str">
        <f t="shared" si="2"/>
        <v>,</v>
      </c>
      <c r="D100" s="7">
        <v>93</v>
      </c>
      <c r="E100" s="15" t="str">
        <f t="array" ref="E100">INDEX(ИсхАлф,IF(MATCH(B100,ИсхАлф,0)-Ключ&lt;=0,MATCH(B100,ИсхАлф,0)-Ключ+46,MATCH(B100,ИсхАлф,0)-Ключ))</f>
        <v>У</v>
      </c>
      <c r="F100" t="str">
        <f t="shared" si="3"/>
        <v>УВАЖАЕМЫЙ АНТОН ДМИТРИЕВИЧ, Я БЕЗМЕРНО РАД НАШЕМУ СОТРУДНИЧЕСТВУ, НАДЕЮСЬ НА ЕГО ДАЛЬНЕЙШЕЕ У</v>
      </c>
    </row>
    <row r="101" spans="1:6" x14ac:dyDescent="0.25">
      <c r="A101" s="7">
        <v>94</v>
      </c>
      <c r="B101" s="6" t="str">
        <f t="shared" si="2"/>
        <v>Ю</v>
      </c>
      <c r="D101" s="7">
        <v>94</v>
      </c>
      <c r="E101" s="15" t="str">
        <f t="array" ref="E101">INDEX(ИсхАлф,IF(MATCH(B101,ИсхАлф,0)-Ключ&lt;=0,MATCH(B101,ИсхАлф,0)-Ключ+46,MATCH(B101,ИсхАлф,0)-Ключ))</f>
        <v>С</v>
      </c>
      <c r="F101" t="str">
        <f t="shared" si="3"/>
        <v>УВАЖАЕМЫЙ АНТОН ДМИТРИЕВИЧ, Я БЕЗМЕРНО РАД НАШЕМУ СОТРУДНИЧЕСТВУ, НАДЕЮСЬ НА ЕГО ДАЛЬНЕЙШЕЕ УС</v>
      </c>
    </row>
    <row r="102" spans="1:6" x14ac:dyDescent="0.25">
      <c r="A102" s="7">
        <v>95</v>
      </c>
      <c r="B102" s="6" t="str">
        <f t="shared" si="2"/>
        <v>Ь</v>
      </c>
      <c r="D102" s="7">
        <v>95</v>
      </c>
      <c r="E102" s="15" t="str">
        <f t="array" ref="E102">INDEX(ИсхАлф,IF(MATCH(B102,ИсхАлф,0)-Ключ&lt;=0,MATCH(B102,ИсхАлф,0)-Ключ+46,MATCH(B102,ИсхАлф,0)-Ключ))</f>
        <v>П</v>
      </c>
      <c r="F102" t="str">
        <f t="shared" si="3"/>
        <v>УВАЖАЕМЫЙ АНТОН ДМИТРИЕВИЧ, Я БЕЗМЕРНО РАД НАШЕМУ СОТРУДНИЧЕСТВУ, НАДЕЮСЬ НА ЕГО ДАЛЬНЕЙШЕЕ УСП</v>
      </c>
    </row>
    <row r="103" spans="1:6" x14ac:dyDescent="0.25">
      <c r="A103" s="7">
        <v>96</v>
      </c>
      <c r="B103" s="6" t="str">
        <f t="shared" si="2"/>
        <v>С</v>
      </c>
      <c r="D103" s="7">
        <v>96</v>
      </c>
      <c r="E103" s="15" t="str">
        <f t="array" ref="E103">INDEX(ИсхАлф,IF(MATCH(B103,ИсхАлф,0)-Ключ&lt;=0,MATCH(B103,ИсхАлф,0)-Ключ+46,MATCH(B103,ИсхАлф,0)-Ключ))</f>
        <v>Е</v>
      </c>
      <c r="F103" t="str">
        <f t="shared" si="3"/>
        <v>УВАЖАЕМЫЙ АНТОН ДМИТРИЕВИЧ, Я БЕЗМЕРНО РАД НАШЕМУ СОТРУДНИЧЕСТВУ, НАДЕЮСЬ НА ЕГО ДАЛЬНЕЙШЕЕ УСПЕ</v>
      </c>
    </row>
    <row r="104" spans="1:6" x14ac:dyDescent="0.25">
      <c r="A104" s="7">
        <v>97</v>
      </c>
      <c r="B104" s="6" t="str">
        <f t="shared" si="2"/>
        <v>3</v>
      </c>
      <c r="D104" s="7">
        <v>97</v>
      </c>
      <c r="E104" s="15" t="str">
        <f t="array" ref="E104">INDEX(ИсхАлф,IF(MATCH(B104,ИсхАлф,0)-Ключ&lt;=0,MATCH(B104,ИсхАлф,0)-Ключ+46,MATCH(B104,ИсхАлф,0)-Ключ))</f>
        <v>Ш</v>
      </c>
      <c r="F104" t="str">
        <f t="shared" si="3"/>
        <v>УВАЖАЕМЫЙ АНТОН ДМИТРИЕВИЧ, Я БЕЗМЕРНО РАД НАШЕМУ СОТРУДНИЧЕСТВУ, НАДЕЮСЬ НА ЕГО ДАЛЬНЕЙШЕЕ УСПЕШ</v>
      </c>
    </row>
    <row r="105" spans="1:6" x14ac:dyDescent="0.25">
      <c r="A105" s="7">
        <v>98</v>
      </c>
      <c r="B105" s="6" t="str">
        <f t="shared" si="2"/>
        <v>Ъ</v>
      </c>
      <c r="D105" s="7">
        <v>98</v>
      </c>
      <c r="E105" s="15" t="str">
        <f t="array" ref="E105">INDEX(ИсхАлф,IF(MATCH(B105,ИсхАлф,0)-Ключ&lt;=0,MATCH(B105,ИсхАлф,0)-Ключ+46,MATCH(B105,ИсхАлф,0)-Ключ))</f>
        <v>Н</v>
      </c>
      <c r="F105" t="str">
        <f t="shared" si="3"/>
        <v>УВАЖАЕМЫЙ АНТОН ДМИТРИЕВИЧ, Я БЕЗМЕРНО РАД НАШЕМУ СОТРУДНИЧЕСТВУ, НАДЕЮСЬ НА ЕГО ДАЛЬНЕЙШЕЕ УСПЕШН</v>
      </c>
    </row>
    <row r="106" spans="1:6" x14ac:dyDescent="0.25">
      <c r="A106" s="7">
        <v>99</v>
      </c>
      <c r="B106" s="6" t="str">
        <f t="shared" si="2"/>
        <v>Ы</v>
      </c>
      <c r="D106" s="7">
        <v>99</v>
      </c>
      <c r="E106" s="15" t="str">
        <f t="array" ref="E106">INDEX(ИсхАлф,IF(MATCH(B106,ИсхАлф,0)-Ключ&lt;=0,MATCH(B106,ИсхАлф,0)-Ключ+46,MATCH(B106,ИсхАлф,0)-Ключ))</f>
        <v>О</v>
      </c>
      <c r="F106" t="str">
        <f t="shared" si="3"/>
        <v>УВАЖАЕМЫЙ АНТОН ДМИТРИЕВИЧ, Я БЕЗМЕРНО РАД НАШЕМУ СОТРУДНИЧЕСТВУ, НАДЕЮСЬ НА ЕГО ДАЛЬНЕЙШЕЕ УСПЕШНО</v>
      </c>
    </row>
    <row r="107" spans="1:6" x14ac:dyDescent="0.25">
      <c r="A107" s="7">
        <v>100</v>
      </c>
      <c r="B107" s="6" t="str">
        <f t="shared" si="2"/>
        <v>С</v>
      </c>
      <c r="D107" s="7">
        <v>100</v>
      </c>
      <c r="E107" s="15" t="str">
        <f t="array" ref="E107">INDEX(ИсхАлф,IF(MATCH(B107,ИсхАлф,0)-Ключ&lt;=0,MATCH(B107,ИсхАлф,0)-Ключ+46,MATCH(B107,ИсхАлф,0)-Ключ))</f>
        <v>Е</v>
      </c>
      <c r="F107" t="str">
        <f t="shared" si="3"/>
        <v>УВАЖАЕМЫЙ АНТОН ДМИТРИЕВИЧ, Я БЕЗМЕРНО РАД НАШЕМУ СОТРУДНИЧЕСТВУ, НАДЕЮСЬ НА ЕГО ДАЛЬНЕЙШЕЕ УСПЕШНОЕ</v>
      </c>
    </row>
    <row r="108" spans="1:6" x14ac:dyDescent="0.25">
      <c r="A108" s="7">
        <v>101</v>
      </c>
      <c r="B108" s="6" t="str">
        <f t="shared" si="2"/>
        <v>В</v>
      </c>
      <c r="D108" s="7">
        <v>101</v>
      </c>
      <c r="E108" s="15" t="str">
        <f t="array" ref="E108">INDEX(ИсхАлф,IF(MATCH(B108,ИсхАлф,0)-Ключ&lt;=0,MATCH(B108,ИсхАлф,0)-Ключ+46,MATCH(B108,ИсхАлф,0)-Ключ))</f>
        <v xml:space="preserve"> </v>
      </c>
      <c r="F108" t="str">
        <f t="shared" si="3"/>
        <v xml:space="preserve">УВАЖАЕМЫЙ АНТОН ДМИТРИЕВИЧ, Я БЕЗМЕРНО РАД НАШЕМУ СОТРУДНИЧЕСТВУ, НАДЕЮСЬ НА ЕГО ДАЛЬНЕЙШЕЕ УСПЕШНОЕ </v>
      </c>
    </row>
    <row r="109" spans="1:6" x14ac:dyDescent="0.25">
      <c r="A109" s="7">
        <v>102</v>
      </c>
      <c r="B109" s="6" t="str">
        <f t="shared" si="2"/>
        <v>Х</v>
      </c>
      <c r="D109" s="7">
        <v>102</v>
      </c>
      <c r="E109" s="15" t="str">
        <f t="array" ref="E109">INDEX(ИсхАлф,IF(MATCH(B109,ИсхАлф,0)-Ключ&lt;=0,MATCH(B109,ИсхАлф,0)-Ключ+46,MATCH(B109,ИсхАлф,0)-Ключ))</f>
        <v>И</v>
      </c>
      <c r="F109" t="str">
        <f t="shared" si="3"/>
        <v>УВАЖАЕМЫЙ АНТОН ДМИТРИЕВИЧ, Я БЕЗМЕРНО РАД НАШЕМУ СОТРУДНИЧЕСТВУ, НАДЕЮСЬ НА ЕГО ДАЛЬНЕЙШЕЕ УСПЕШНОЕ И</v>
      </c>
    </row>
    <row r="110" spans="1:6" x14ac:dyDescent="0.25">
      <c r="A110" s="7">
        <v>103</v>
      </c>
      <c r="B110" s="6" t="str">
        <f t="shared" si="2"/>
        <v>В</v>
      </c>
      <c r="D110" s="7">
        <v>103</v>
      </c>
      <c r="E110" s="15" t="str">
        <f t="array" ref="E110">INDEX(ИсхАлф,IF(MATCH(B110,ИсхАлф,0)-Ключ&lt;=0,MATCH(B110,ИсхАлф,0)-Ключ+46,MATCH(B110,ИсхАлф,0)-Ключ))</f>
        <v xml:space="preserve"> </v>
      </c>
      <c r="F110" t="str">
        <f t="shared" si="3"/>
        <v xml:space="preserve">УВАЖАЕМЫЙ АНТОН ДМИТРИЕВИЧ, Я БЕЗМЕРНО РАД НАШЕМУ СОТРУДНИЧЕСТВУ, НАДЕЮСЬ НА ЕГО ДАЛЬНЕЙШЕЕ УСПЕШНОЕ И </v>
      </c>
    </row>
    <row r="111" spans="1:6" x14ac:dyDescent="0.25">
      <c r="A111" s="7">
        <v>104</v>
      </c>
      <c r="B111" s="6" t="str">
        <f t="shared" si="2"/>
        <v>О</v>
      </c>
      <c r="D111" s="7">
        <v>104</v>
      </c>
      <c r="E111" s="15" t="str">
        <f t="array" ref="E111">INDEX(ИсхАлф,IF(MATCH(B111,ИсхАлф,0)-Ключ&lt;=0,MATCH(B111,ИсхАлф,0)-Ключ+46,MATCH(B111,ИсхАлф,0)-Ключ))</f>
        <v>В</v>
      </c>
      <c r="F111" t="str">
        <f t="shared" si="3"/>
        <v>УВАЖАЕМЫЙ АНТОН ДМИТРИЕВИЧ, Я БЕЗМЕРНО РАД НАШЕМУ СОТРУДНИЧЕСТВУ, НАДЕЮСЬ НА ЕГО ДАЛЬНЕЙШЕЕ УСПЕШНОЕ И В</v>
      </c>
    </row>
    <row r="112" spans="1:6" x14ac:dyDescent="0.25">
      <c r="A112" s="7">
        <v>105</v>
      </c>
      <c r="B112" s="6" t="str">
        <f t="shared" si="2"/>
        <v>Ф</v>
      </c>
      <c r="D112" s="7">
        <v>105</v>
      </c>
      <c r="E112" s="15" t="str">
        <f t="array" ref="E112">INDEX(ИсхАлф,IF(MATCH(B112,ИсхАлф,0)-Ключ&lt;=0,MATCH(B112,ИсхАлф,0)-Ключ+46,MATCH(B112,ИсхАлф,0)-Ключ))</f>
        <v>З</v>
      </c>
      <c r="F112" t="str">
        <f t="shared" si="3"/>
        <v>УВАЖАЕМЫЙ АНТОН ДМИТРИЕВИЧ, Я БЕЗМЕРНО РАД НАШЕМУ СОТРУДНИЧЕСТВУ, НАДЕЮСЬ НА ЕГО ДАЛЬНЕЙШЕЕ УСПЕШНОЕ И ВЗ</v>
      </c>
    </row>
    <row r="113" spans="1:6" x14ac:dyDescent="0.25">
      <c r="A113" s="7">
        <v>106</v>
      </c>
      <c r="B113" s="6" t="str">
        <f t="shared" si="2"/>
        <v>М</v>
      </c>
      <c r="D113" s="7">
        <v>106</v>
      </c>
      <c r="E113" s="15" t="str">
        <f t="array" ref="E113">INDEX(ИсхАлф,IF(MATCH(B113,ИсхАлф,0)-Ключ&lt;=0,MATCH(B113,ИсхАлф,0)-Ключ+46,MATCH(B113,ИсхАлф,0)-Ключ))</f>
        <v>А</v>
      </c>
      <c r="F113" t="str">
        <f t="shared" si="3"/>
        <v>УВАЖАЕМЫЙ АНТОН ДМИТРИЕВИЧ, Я БЕЗМЕРНО РАД НАШЕМУ СОТРУДНИЧЕСТВУ, НАДЕЮСЬ НА ЕГО ДАЛЬНЕЙШЕЕ УСПЕШНОЕ И ВЗА</v>
      </c>
    </row>
    <row r="114" spans="1:6" x14ac:dyDescent="0.25">
      <c r="A114" s="7">
        <v>107</v>
      </c>
      <c r="B114" s="6" t="str">
        <f t="shared" si="2"/>
        <v>Х</v>
      </c>
      <c r="D114" s="7">
        <v>107</v>
      </c>
      <c r="E114" s="15" t="str">
        <f t="array" ref="E114">INDEX(ИсхАлф,IF(MATCH(B114,ИсхАлф,0)-Ключ&lt;=0,MATCH(B114,ИсхАлф,0)-Ключ+46,MATCH(B114,ИсхАлф,0)-Ключ))</f>
        <v>И</v>
      </c>
      <c r="F114" t="str">
        <f t="shared" si="3"/>
        <v>УВАЖАЕМЫЙ АНТОН ДМИТРИЕВИЧ, Я БЕЗМЕРНО РАД НАШЕМУ СОТРУДНИЧЕСТВУ, НАДЕЮСЬ НА ЕГО ДАЛЬНЕЙШЕЕ УСПЕШНОЕ И ВЗАИ</v>
      </c>
    </row>
    <row r="115" spans="1:6" x14ac:dyDescent="0.25">
      <c r="A115" s="7">
        <v>108</v>
      </c>
      <c r="B115" s="6" t="str">
        <f t="shared" si="2"/>
        <v>Щ</v>
      </c>
      <c r="D115" s="7">
        <v>108</v>
      </c>
      <c r="E115" s="15" t="str">
        <f t="array" ref="E115">INDEX(ИсхАлф,IF(MATCH(B115,ИсхАлф,0)-Ключ&lt;=0,MATCH(B115,ИсхАлф,0)-Ключ+46,MATCH(B115,ИсхАлф,0)-Ключ))</f>
        <v>М</v>
      </c>
      <c r="F115" t="str">
        <f t="shared" si="3"/>
        <v>УВАЖАЕМЫЙ АНТОН ДМИТРИЕВИЧ, Я БЕЗМЕРНО РАД НАШЕМУ СОТРУДНИЧЕСТВУ, НАДЕЮСЬ НА ЕГО ДАЛЬНЕЙШЕЕ УСПЕШНОЕ И ВЗАИМ</v>
      </c>
    </row>
    <row r="116" spans="1:6" x14ac:dyDescent="0.25">
      <c r="A116" s="7">
        <v>109</v>
      </c>
      <c r="B116" s="6" t="str">
        <f t="shared" si="2"/>
        <v>Ы</v>
      </c>
      <c r="D116" s="7">
        <v>109</v>
      </c>
      <c r="E116" s="15" t="str">
        <f t="array" ref="E116">INDEX(ИсхАлф,IF(MATCH(B116,ИсхАлф,0)-Ключ&lt;=0,MATCH(B116,ИсхАлф,0)-Ключ+46,MATCH(B116,ИсхАлф,0)-Ключ))</f>
        <v>О</v>
      </c>
      <c r="F116" t="str">
        <f t="shared" si="3"/>
        <v>УВАЖАЕМЫЙ АНТОН ДМИТРИЕВИЧ, Я БЕЗМЕРНО РАД НАШЕМУ СОТРУДНИЧЕСТВУ, НАДЕЮСЬ НА ЕГО ДАЛЬНЕЙШЕЕ УСПЕШНОЕ И ВЗАИМО</v>
      </c>
    </row>
    <row r="117" spans="1:6" x14ac:dyDescent="0.25">
      <c r="A117" s="7">
        <v>110</v>
      </c>
      <c r="B117" s="6" t="str">
        <f t="shared" si="2"/>
        <v>О</v>
      </c>
      <c r="D117" s="7">
        <v>110</v>
      </c>
      <c r="E117" s="15" t="str">
        <f t="array" ref="E117">INDEX(ИсхАлф,IF(MATCH(B117,ИсхАлф,0)-Ключ&lt;=0,MATCH(B117,ИсхАлф,0)-Ключ+46,MATCH(B117,ИсхАлф,0)-Ключ))</f>
        <v>В</v>
      </c>
      <c r="F117" t="str">
        <f t="shared" si="3"/>
        <v>УВАЖАЕМЫЙ АНТОН ДМИТРИЕВИЧ, Я БЕЗМЕРНО РАД НАШЕМУ СОТРУДНИЧЕСТВУ, НАДЕЮСЬ НА ЕГО ДАЛЬНЕЙШЕЕ УСПЕШНОЕ И ВЗАИМОВ</v>
      </c>
    </row>
    <row r="118" spans="1:6" x14ac:dyDescent="0.25">
      <c r="A118" s="7">
        <v>111</v>
      </c>
      <c r="B118" s="6" t="str">
        <f t="shared" si="2"/>
        <v>6</v>
      </c>
      <c r="D118" s="7">
        <v>111</v>
      </c>
      <c r="E118" s="15" t="str">
        <f t="array" ref="E118">INDEX(ИсхАлф,IF(MATCH(B118,ИсхАлф,0)-Ключ&lt;=0,MATCH(B118,ИсхАлф,0)-Ключ+46,MATCH(B118,ИсхАлф,0)-Ключ))</f>
        <v>Ы</v>
      </c>
      <c r="F118" t="str">
        <f t="shared" si="3"/>
        <v>УВАЖАЕМЫЙ АНТОН ДМИТРИЕВИЧ, Я БЕЗМЕРНО РАД НАШЕМУ СОТРУДНИЧЕСТВУ, НАДЕЮСЬ НА ЕГО ДАЛЬНЕЙШЕЕ УСПЕШНОЕ И ВЗАИМОВЫ</v>
      </c>
    </row>
    <row r="119" spans="1:6" x14ac:dyDescent="0.25">
      <c r="A119" s="7">
        <v>112</v>
      </c>
      <c r="B119" s="6" t="str">
        <f t="shared" si="2"/>
        <v>П</v>
      </c>
      <c r="D119" s="7">
        <v>112</v>
      </c>
      <c r="E119" s="15" t="str">
        <f t="array" ref="E119">INDEX(ИсхАлф,IF(MATCH(B119,ИсхАлф,0)-Ключ&lt;=0,MATCH(B119,ИсхАлф,0)-Ключ+46,MATCH(B119,ИсхАлф,0)-Ключ))</f>
        <v>Г</v>
      </c>
      <c r="F119" t="str">
        <f t="shared" si="3"/>
        <v>УВАЖАЕМЫЙ АНТОН ДМИТРИЕВИЧ, Я БЕЗМЕРНО РАД НАШЕМУ СОТРУДНИЧЕСТВУ, НАДЕЮСЬ НА ЕГО ДАЛЬНЕЙШЕЕ УСПЕШНОЕ И ВЗАИМОВЫГ</v>
      </c>
    </row>
    <row r="120" spans="1:6" x14ac:dyDescent="0.25">
      <c r="A120" s="7">
        <v>113</v>
      </c>
      <c r="B120" s="6" t="str">
        <f t="shared" si="2"/>
        <v>Ы</v>
      </c>
      <c r="D120" s="7">
        <v>113</v>
      </c>
      <c r="E120" s="15" t="str">
        <f t="array" ref="E120">INDEX(ИсхАлф,IF(MATCH(B120,ИсхАлф,0)-Ключ&lt;=0,MATCH(B120,ИсхАлф,0)-Ключ+46,MATCH(B120,ИсхАлф,0)-Ключ))</f>
        <v>О</v>
      </c>
      <c r="F120" t="str">
        <f t="shared" si="3"/>
        <v>УВАЖАЕМЫЙ АНТОН ДМИТРИЕВИЧ, Я БЕЗМЕРНО РАД НАШЕМУ СОТРУДНИЧЕСТВУ, НАДЕЮСЬ НА ЕГО ДАЛЬНЕЙШЕЕ УСПЕШНОЕ И ВЗАИМОВЫГО</v>
      </c>
    </row>
    <row r="121" spans="1:6" x14ac:dyDescent="0.25">
      <c r="A121" s="7">
        <v>114</v>
      </c>
      <c r="B121" s="6" t="str">
        <f t="shared" si="2"/>
        <v>Р</v>
      </c>
      <c r="D121" s="7">
        <v>114</v>
      </c>
      <c r="E121" s="15" t="str">
        <f t="array" ref="E121">INDEX(ИсхАлф,IF(MATCH(B121,ИсхАлф,0)-Ключ&lt;=0,MATCH(B121,ИсхАлф,0)-Ключ+46,MATCH(B121,ИсхАлф,0)-Ключ))</f>
        <v>Д</v>
      </c>
      <c r="F121" t="str">
        <f t="shared" si="3"/>
        <v>УВАЖАЕМЫЙ АНТОН ДМИТРИЕВИЧ, Я БЕЗМЕРНО РАД НАШЕМУ СОТРУДНИЧЕСТВУ, НАДЕЮСЬ НА ЕГО ДАЛЬНЕЙШЕЕ УСПЕШНОЕ И ВЗАИМОВЫГОД</v>
      </c>
    </row>
    <row r="122" spans="1:6" x14ac:dyDescent="0.25">
      <c r="A122" s="7">
        <v>115</v>
      </c>
      <c r="B122" s="6" t="str">
        <f t="shared" si="2"/>
        <v>Ъ</v>
      </c>
      <c r="D122" s="7">
        <v>115</v>
      </c>
      <c r="E122" s="15" t="str">
        <f t="array" ref="E122">INDEX(ИсхАлф,IF(MATCH(B122,ИсхАлф,0)-Ключ&lt;=0,MATCH(B122,ИсхАлф,0)-Ключ+46,MATCH(B122,ИсхАлф,0)-Ключ))</f>
        <v>Н</v>
      </c>
      <c r="F122" t="str">
        <f t="shared" si="3"/>
        <v>УВАЖАЕМЫЙ АНТОН ДМИТРИЕВИЧ, Я БЕЗМЕРНО РАД НАШЕМУ СОТРУДНИЧЕСТВУ, НАДЕЮСЬ НА ЕГО ДАЛЬНЕЙШЕЕ УСПЕШНОЕ И ВЗАИМОВЫГОДН</v>
      </c>
    </row>
    <row r="123" spans="1:6" x14ac:dyDescent="0.25">
      <c r="A123" s="7">
        <v>116</v>
      </c>
      <c r="B123" s="6" t="str">
        <f t="shared" si="2"/>
        <v>Ы</v>
      </c>
      <c r="D123" s="7">
        <v>116</v>
      </c>
      <c r="E123" s="15" t="str">
        <f t="array" ref="E123">INDEX(ИсхАлф,IF(MATCH(B123,ИсхАлф,0)-Ключ&lt;=0,MATCH(B123,ИсхАлф,0)-Ключ+46,MATCH(B123,ИсхАлф,0)-Ключ))</f>
        <v>О</v>
      </c>
      <c r="F123" t="str">
        <f t="shared" si="3"/>
        <v>УВАЖАЕМЫЙ АНТОН ДМИТРИЕВИЧ, Я БЕЗМЕРНО РАД НАШЕМУ СОТРУДНИЧЕСТВУ, НАДЕЮСЬ НА ЕГО ДАЛЬНЕЙШЕЕ УСПЕШНОЕ И ВЗАИМОВЫГОДНО</v>
      </c>
    </row>
    <row r="124" spans="1:6" x14ac:dyDescent="0.25">
      <c r="A124" s="7">
        <v>117</v>
      </c>
      <c r="B124" s="6" t="str">
        <f t="shared" si="2"/>
        <v>С</v>
      </c>
      <c r="D124" s="7">
        <v>117</v>
      </c>
      <c r="E124" s="15" t="str">
        <f t="array" ref="E124">INDEX(ИсхАлф,IF(MATCH(B124,ИсхАлф,0)-Ключ&lt;=0,MATCH(B124,ИсхАлф,0)-Ключ+46,MATCH(B124,ИсхАлф,0)-Ключ))</f>
        <v>Е</v>
      </c>
      <c r="F124" t="str">
        <f t="shared" si="3"/>
        <v>УВАЖАЕМЫЙ АНТОН ДМИТРИЕВИЧ, Я БЕЗМЕРНО РАД НАШЕМУ СОТРУДНИЧЕСТВУ, НАДЕЮСЬ НА ЕГО ДАЛЬНЕЙШЕЕ УСПЕШНОЕ И ВЗАИМОВЫГОДНОЕ</v>
      </c>
    </row>
    <row r="125" spans="1:6" x14ac:dyDescent="0.25">
      <c r="A125" s="7">
        <v>118</v>
      </c>
      <c r="B125" s="6" t="str">
        <f t="shared" si="2"/>
        <v>В</v>
      </c>
      <c r="D125" s="7">
        <v>118</v>
      </c>
      <c r="E125" s="15" t="str">
        <f t="array" ref="E125">INDEX(ИсхАлф,IF(MATCH(B125,ИсхАлф,0)-Ключ&lt;=0,MATCH(B125,ИсхАлф,0)-Ключ+46,MATCH(B125,ИсхАлф,0)-Ключ))</f>
        <v xml:space="preserve"> </v>
      </c>
      <c r="F125" t="str">
        <f t="shared" si="3"/>
        <v xml:space="preserve">УВАЖАЕМЫЙ АНТОН ДМИТРИЕВИЧ, Я БЕЗМЕРНО РАД НАШЕМУ СОТРУДНИЧЕСТВУ, НАДЕЮСЬ НА ЕГО ДАЛЬНЕЙШЕЕ УСПЕШНОЕ И ВЗАИМОВЫГОДНОЕ </v>
      </c>
    </row>
    <row r="126" spans="1:6" x14ac:dyDescent="0.25">
      <c r="A126" s="7">
        <v>119</v>
      </c>
      <c r="B126" s="6" t="str">
        <f t="shared" si="2"/>
        <v>Э</v>
      </c>
      <c r="D126" s="7">
        <v>119</v>
      </c>
      <c r="E126" s="15" t="str">
        <f t="array" ref="E126">INDEX(ИсхАлф,IF(MATCH(B126,ИсхАлф,0)-Ключ&lt;=0,MATCH(B126,ИсхАлф,0)-Ключ+46,MATCH(B126,ИсхАлф,0)-Ключ))</f>
        <v>Р</v>
      </c>
      <c r="F126" t="str">
        <f t="shared" si="3"/>
        <v>УВАЖАЕМЫЙ АНТОН ДМИТРИЕВИЧ, Я БЕЗМЕРНО РАД НАШЕМУ СОТРУДНИЧЕСТВУ, НАДЕЮСЬ НА ЕГО ДАЛЬНЕЙШЕЕ УСПЕШНОЕ И ВЗАИМОВЫГОДНОЕ Р</v>
      </c>
    </row>
    <row r="127" spans="1:6" x14ac:dyDescent="0.25">
      <c r="A127" s="7">
        <v>120</v>
      </c>
      <c r="B127" s="6" t="str">
        <f t="shared" si="2"/>
        <v>М</v>
      </c>
      <c r="D127" s="7">
        <v>120</v>
      </c>
      <c r="E127" s="15" t="str">
        <f t="array" ref="E127">INDEX(ИсхАлф,IF(MATCH(B127,ИсхАлф,0)-Ключ&lt;=0,MATCH(B127,ИсхАлф,0)-Ключ+46,MATCH(B127,ИсхАлф,0)-Ключ))</f>
        <v>А</v>
      </c>
      <c r="F127" t="str">
        <f t="shared" si="3"/>
        <v>УВАЖАЕМЫЙ АНТОН ДМИТРИЕВИЧ, Я БЕЗМЕРНО РАД НАШЕМУ СОТРУДНИЧЕСТВУ, НАДЕЮСЬ НА ЕГО ДАЛЬНЕЙШЕЕ УСПЕШНОЕ И ВЗАИМОВЫГОДНОЕ РА</v>
      </c>
    </row>
    <row r="128" spans="1:6" x14ac:dyDescent="0.25">
      <c r="A128" s="7">
        <v>121</v>
      </c>
      <c r="B128" s="6" t="str">
        <f t="shared" si="2"/>
        <v>Ф</v>
      </c>
      <c r="D128" s="7">
        <v>121</v>
      </c>
      <c r="E128" s="15" t="str">
        <f t="array" ref="E128">INDEX(ИсхАлф,IF(MATCH(B128,ИсхАлф,0)-Ключ&lt;=0,MATCH(B128,ИсхАлф,0)-Ключ+46,MATCH(B128,ИсхАлф,0)-Ключ))</f>
        <v>З</v>
      </c>
      <c r="F128" t="str">
        <f t="shared" si="3"/>
        <v>УВАЖАЕМЫЙ АНТОН ДМИТРИЕВИЧ, Я БЕЗМЕРНО РАД НАШЕМУ СОТРУДНИЧЕСТВУ, НАДЕЮСЬ НА ЕГО ДАЛЬНЕЙШЕЕ УСПЕШНОЕ И ВЗАИМОВЫГОДНОЕ РАЗ</v>
      </c>
    </row>
    <row r="129" spans="1:6" x14ac:dyDescent="0.25">
      <c r="A129" s="7">
        <v>122</v>
      </c>
      <c r="B129" s="6" t="str">
        <f t="shared" si="2"/>
        <v>О</v>
      </c>
      <c r="D129" s="7">
        <v>122</v>
      </c>
      <c r="E129" s="15" t="str">
        <f t="array" ref="E129">INDEX(ИсхАлф,IF(MATCH(B129,ИсхАлф,0)-Ключ&lt;=0,MATCH(B129,ИсхАлф,0)-Ключ+46,MATCH(B129,ИсхАлф,0)-Ключ))</f>
        <v>В</v>
      </c>
      <c r="F129" t="str">
        <f t="shared" si="3"/>
        <v>УВАЖАЕМЫЙ АНТОН ДМИТРИЕВИЧ, Я БЕЗМЕРНО РАД НАШЕМУ СОТРУДНИЧЕСТВУ, НАДЕЮСЬ НА ЕГО ДАЛЬНЕЙШЕЕ УСПЕШНОЕ И ВЗАИМОВЫГОДНОЕ РАЗВ</v>
      </c>
    </row>
    <row r="130" spans="1:6" x14ac:dyDescent="0.25">
      <c r="A130" s="7">
        <v>123</v>
      </c>
      <c r="B130" s="6" t="str">
        <f t="shared" si="2"/>
        <v>Х</v>
      </c>
      <c r="D130" s="7">
        <v>123</v>
      </c>
      <c r="E130" s="15" t="str">
        <f t="array" ref="E130">INDEX(ИсхАлф,IF(MATCH(B130,ИсхАлф,0)-Ключ&lt;=0,MATCH(B130,ИсхАлф,0)-Ключ+46,MATCH(B130,ИсхАлф,0)-Ключ))</f>
        <v>И</v>
      </c>
      <c r="F130" t="str">
        <f t="shared" si="3"/>
        <v>УВАЖАЕМЫЙ АНТОН ДМИТРИЕВИЧ, Я БЕЗМЕРНО РАД НАШЕМУ СОТРУДНИЧЕСТВУ, НАДЕЮСЬ НА ЕГО ДАЛЬНЕЙШЕЕ УСПЕШНОЕ И ВЗАИМОВЫГОДНОЕ РАЗВИ</v>
      </c>
    </row>
    <row r="131" spans="1:6" x14ac:dyDescent="0.25">
      <c r="A131" s="7">
        <v>124</v>
      </c>
      <c r="B131" s="6" t="str">
        <f t="shared" si="2"/>
        <v>Я</v>
      </c>
      <c r="D131" s="7">
        <v>124</v>
      </c>
      <c r="E131" s="15" t="str">
        <f t="array" ref="E131">INDEX(ИсхАлф,IF(MATCH(B131,ИсхАлф,0)-Ключ&lt;=0,MATCH(B131,ИсхАлф,0)-Ключ+46,MATCH(B131,ИсхАлф,0)-Ключ))</f>
        <v>Т</v>
      </c>
      <c r="F131" t="str">
        <f t="shared" si="3"/>
        <v>УВАЖАЕМЫЙ АНТОН ДМИТРИЕВИЧ, Я БЕЗМЕРНО РАД НАШЕМУ СОТРУДНИЧЕСТВУ, НАДЕЮСЬ НА ЕГО ДАЛЬНЕЙШЕЕ УСПЕШНОЕ И ВЗАИМОВЫГОДНОЕ РАЗВИТ</v>
      </c>
    </row>
    <row r="132" spans="1:6" x14ac:dyDescent="0.25">
      <c r="A132" s="7">
        <v>125</v>
      </c>
      <c r="B132" s="6" t="str">
        <f t="shared" si="2"/>
        <v>Х</v>
      </c>
      <c r="D132" s="7">
        <v>125</v>
      </c>
      <c r="E132" s="15" t="str">
        <f t="array" ref="E132">INDEX(ИсхАлф,IF(MATCH(B132,ИсхАлф,0)-Ключ&lt;=0,MATCH(B132,ИсхАлф,0)-Ключ+46,MATCH(B132,ИсхАлф,0)-Ключ))</f>
        <v>И</v>
      </c>
      <c r="F132" t="str">
        <f t="shared" si="3"/>
        <v>УВАЖАЕМЫЙ АНТОН ДМИТРИЕВИЧ, Я БЕЗМЕРНО РАД НАШЕМУ СОТРУДНИЧЕСТВУ, НАДЕЮСЬ НА ЕГО ДАЛЬНЕЙШЕЕ УСПЕШНОЕ И ВЗАИМОВЫГОДНОЕ РАЗВИТИ</v>
      </c>
    </row>
    <row r="133" spans="1:6" x14ac:dyDescent="0.25">
      <c r="A133" s="7">
        <v>126</v>
      </c>
      <c r="B133" s="6" t="str">
        <f t="shared" si="2"/>
        <v>С</v>
      </c>
      <c r="D133" s="7">
        <v>126</v>
      </c>
      <c r="E133" s="15" t="str">
        <f t="array" ref="E133">INDEX(ИсхАлф,IF(MATCH(B133,ИсхАлф,0)-Ключ&lt;=0,MATCH(B133,ИсхАлф,0)-Ключ+46,MATCH(B133,ИсхАлф,0)-Ключ))</f>
        <v>Е</v>
      </c>
      <c r="F133" t="str">
        <f t="shared" si="3"/>
        <v>УВАЖАЕМЫЙ АНТОН ДМИТРИЕВИЧ, Я БЕЗМЕРНО РАД НАШЕМУ СОТРУДНИЧЕСТВУ, НАДЕЮСЬ НА ЕГО ДАЛЬНЕЙШЕЕ УСПЕШНОЕ И ВЗАИМОВЫГОДНОЕ РАЗВИТИЕ</v>
      </c>
    </row>
    <row r="134" spans="1:6" x14ac:dyDescent="0.25">
      <c r="A134" s="7">
        <v>127</v>
      </c>
      <c r="B134" s="6" t="str">
        <f t="shared" si="2"/>
        <v>Б</v>
      </c>
      <c r="D134" s="7">
        <v>127</v>
      </c>
      <c r="E134" s="15" t="str">
        <f t="array" ref="E134">INDEX(ИсхАлф,IF(MATCH(B134,ИсхАлф,0)-Ключ&lt;=0,MATCH(B134,ИсхАлф,0)-Ключ+46,MATCH(B134,ИсхАлф,0)-Ключ))</f>
        <v>.</v>
      </c>
      <c r="F134" t="str">
        <f t="shared" si="3"/>
        <v>УВАЖАЕМЫЙ АНТОН ДМИТРИЕВИЧ, Я БЕЗМЕРНО РАД НАШЕМУ СОТРУДНИЧЕСТВУ, НАДЕЮСЬ НА ЕГО ДАЛЬНЕЙШЕЕ УСПЕШНОЕ И ВЗАИМОВЫГОДНОЕ РАЗВИТИЕ.</v>
      </c>
    </row>
    <row r="135" spans="1:6" x14ac:dyDescent="0.25">
      <c r="A135" s="7">
        <v>128</v>
      </c>
      <c r="B135" s="6" t="str">
        <f t="shared" ref="B135:B158" si="4">MID(A$2,A135,1)</f>
        <v>В</v>
      </c>
      <c r="D135" s="7">
        <v>128</v>
      </c>
      <c r="E135" s="15" t="str">
        <f t="array" ref="E135">INDEX(ИсхАлф,IF(MATCH(B135,ИсхАлф,0)-Ключ&lt;=0,MATCH(B135,ИсхАлф,0)-Ключ+46,MATCH(B135,ИсхАлф,0)-Ключ))</f>
        <v xml:space="preserve"> </v>
      </c>
      <c r="F135" t="str">
        <f t="shared" ref="F135:F158" si="5">F134&amp;E135</f>
        <v xml:space="preserve">УВАЖАЕМЫЙ АНТОН ДМИТРИЕВИЧ, Я БЕЗМЕРНО РАД НАШЕМУ СОТРУДНИЧЕСТВУ, НАДЕЮСЬ НА ЕГО ДАЛЬНЕЙШЕЕ УСПЕШНОЕ И ВЗАИМОВЫГОДНОЕ РАЗВИТИЕ. </v>
      </c>
    </row>
    <row r="136" spans="1:6" x14ac:dyDescent="0.25">
      <c r="A136" s="7">
        <v>129</v>
      </c>
      <c r="B136" s="6" t="str">
        <f t="shared" si="4"/>
        <v>В</v>
      </c>
      <c r="D136" s="7">
        <v>129</v>
      </c>
      <c r="E136" s="15" t="str">
        <f t="array" ref="E136">INDEX(ИсхАлф,IF(MATCH(B136,ИсхАлф,0)-Ключ&lt;=0,MATCH(B136,ИсхАлф,0)-Ключ+46,MATCH(B136,ИсхАлф,0)-Ключ))</f>
        <v xml:space="preserve"> </v>
      </c>
      <c r="F136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РАЗВИТИЕ.  </v>
      </c>
    </row>
    <row r="137" spans="1:6" x14ac:dyDescent="0.25">
      <c r="A137" s="7">
        <v>130</v>
      </c>
      <c r="B137" s="6" t="str">
        <f t="shared" si="4"/>
        <v>Ю</v>
      </c>
      <c r="D137" s="7">
        <v>130</v>
      </c>
      <c r="E137" s="15" t="str">
        <f t="array" ref="E137">INDEX(ИсхАлф,IF(MATCH(B137,ИсхАлф,0)-Ключ&lt;=0,MATCH(B137,ИсхАлф,0)-Ключ+46,MATCH(B137,ИсхАлф,0)-Ключ))</f>
        <v>С</v>
      </c>
      <c r="F137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</v>
      </c>
    </row>
    <row r="138" spans="1:6" x14ac:dyDescent="0.25">
      <c r="A138" s="7">
        <v>131</v>
      </c>
      <c r="B138" s="6" t="str">
        <f t="shared" si="4"/>
        <v>В</v>
      </c>
      <c r="D138" s="7">
        <v>131</v>
      </c>
      <c r="E138" s="15" t="str">
        <f t="array" ref="E138">INDEX(ИсхАлф,IF(MATCH(B138,ИсхАлф,0)-Ключ&lt;=0,MATCH(B138,ИсхАлф,0)-Ключ+46,MATCH(B138,ИсхАлф,0)-Ключ))</f>
        <v xml:space="preserve"> </v>
      </c>
      <c r="F138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РАЗВИТИЕ.  С </v>
      </c>
    </row>
    <row r="139" spans="1:6" x14ac:dyDescent="0.25">
      <c r="A139" s="7">
        <v>132</v>
      </c>
      <c r="B139" s="6" t="str">
        <f t="shared" si="4"/>
        <v>,</v>
      </c>
      <c r="D139" s="7">
        <v>132</v>
      </c>
      <c r="E139" s="15" t="str">
        <f t="array" ref="E139">INDEX(ИсхАлф,IF(MATCH(B139,ИсхАлф,0)-Ключ&lt;=0,MATCH(B139,ИсхАлф,0)-Ключ+46,MATCH(B139,ИсхАлф,0)-Ключ))</f>
        <v>У</v>
      </c>
      <c r="F139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</v>
      </c>
    </row>
    <row r="140" spans="1:6" x14ac:dyDescent="0.25">
      <c r="A140" s="7">
        <v>133</v>
      </c>
      <c r="B140" s="6" t="str">
        <f t="shared" si="4"/>
        <v>О</v>
      </c>
      <c r="D140" s="7">
        <v>133</v>
      </c>
      <c r="E140" s="15" t="str">
        <f t="array" ref="E140">INDEX(ИсхАлф,IF(MATCH(B140,ИсхАлф,0)-Ключ&lt;=0,MATCH(B140,ИсхАлф,0)-Ключ+46,MATCH(B140,ИсхАлф,0)-Ключ))</f>
        <v>В</v>
      </c>
      <c r="F140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</v>
      </c>
    </row>
    <row r="141" spans="1:6" x14ac:dyDescent="0.25">
      <c r="A141" s="7">
        <v>134</v>
      </c>
      <c r="B141" s="6" t="str">
        <f t="shared" si="4"/>
        <v>М</v>
      </c>
      <c r="D141" s="7">
        <v>134</v>
      </c>
      <c r="E141" s="15" t="str">
        <f t="array" ref="E141">INDEX(ИсхАлф,IF(MATCH(B141,ИсхАлф,0)-Ключ&lt;=0,MATCH(B141,ИсхАлф,0)-Ключ+46,MATCH(B141,ИсхАлф,0)-Ключ))</f>
        <v>А</v>
      </c>
      <c r="F141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</v>
      </c>
    </row>
    <row r="142" spans="1:6" x14ac:dyDescent="0.25">
      <c r="A142" s="7">
        <v>135</v>
      </c>
      <c r="B142" s="6" t="str">
        <f t="shared" si="4"/>
        <v>У</v>
      </c>
      <c r="D142" s="7">
        <v>135</v>
      </c>
      <c r="E142" s="15" t="str">
        <f t="array" ref="E142">INDEX(ИсхАлф,IF(MATCH(B142,ИсхАлф,0)-Ключ&lt;=0,MATCH(B142,ИсхАлф,0)-Ключ+46,MATCH(B142,ИсхАлф,0)-Ключ))</f>
        <v>Ж</v>
      </c>
      <c r="F142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УВАЖ</v>
      </c>
    </row>
    <row r="143" spans="1:6" x14ac:dyDescent="0.25">
      <c r="A143" s="7">
        <v>136</v>
      </c>
      <c r="B143" s="6" t="str">
        <f t="shared" si="4"/>
        <v>С</v>
      </c>
      <c r="D143" s="7">
        <v>136</v>
      </c>
      <c r="E143" s="15" t="str">
        <f t="array" ref="E143">INDEX(ИсхАлф,IF(MATCH(B143,ИсхАлф,0)-Ключ&lt;=0,MATCH(B143,ИсхАлф,0)-Ключ+46,MATCH(B143,ИсхАлф,0)-Ключ))</f>
        <v>Е</v>
      </c>
      <c r="F143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УВАЖЕ</v>
      </c>
    </row>
    <row r="144" spans="1:6" x14ac:dyDescent="0.25">
      <c r="A144" s="7">
        <v>137</v>
      </c>
      <c r="B144" s="6" t="str">
        <f t="shared" si="4"/>
        <v>Ъ</v>
      </c>
      <c r="D144" s="7">
        <v>137</v>
      </c>
      <c r="E144" s="15" t="str">
        <f t="array" ref="E144">INDEX(ИсхАлф,IF(MATCH(B144,ИсхАлф,0)-Ключ&lt;=0,MATCH(B144,ИсхАлф,0)-Ключ+46,MATCH(B144,ИсхАлф,0)-Ключ))</f>
        <v>Н</v>
      </c>
      <c r="F144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УВАЖЕН</v>
      </c>
    </row>
    <row r="145" spans="1:6" x14ac:dyDescent="0.25">
      <c r="A145" s="7">
        <v>138</v>
      </c>
      <c r="B145" s="6" t="str">
        <f t="shared" si="4"/>
        <v>Х</v>
      </c>
      <c r="D145" s="7">
        <v>138</v>
      </c>
      <c r="E145" s="15" t="str">
        <f t="array" ref="E145">INDEX(ИсхАлф,IF(MATCH(B145,ИсхАлф,0)-Ключ&lt;=0,MATCH(B145,ИсхАлф,0)-Ключ+46,MATCH(B145,ИсхАлф,0)-Ключ))</f>
        <v>И</v>
      </c>
      <c r="F14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УВАЖЕНИ</v>
      </c>
    </row>
    <row r="146" spans="1:6" x14ac:dyDescent="0.25">
      <c r="A146" s="7">
        <v>139</v>
      </c>
      <c r="B146" s="6" t="str">
        <f t="shared" si="4"/>
        <v>С</v>
      </c>
      <c r="D146" s="7">
        <v>139</v>
      </c>
      <c r="E146" s="15" t="str">
        <f t="array" ref="E146">INDEX(ИсхАлф,IF(MATCH(B146,ИсхАлф,0)-Ключ&lt;=0,MATCH(B146,ИсхАлф,0)-Ключ+46,MATCH(B146,ИсхАлф,0)-Ключ))</f>
        <v>Е</v>
      </c>
      <c r="F146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УВАЖЕНИЕ</v>
      </c>
    </row>
    <row r="147" spans="1:6" x14ac:dyDescent="0.25">
      <c r="A147" s="7">
        <v>140</v>
      </c>
      <c r="B147" s="6" t="str">
        <f t="shared" si="4"/>
        <v>Щ</v>
      </c>
      <c r="D147" s="7">
        <v>140</v>
      </c>
      <c r="E147" s="15" t="str">
        <f t="array" ref="E147">INDEX(ИсхАлф,IF(MATCH(B147,ИсхАлф,0)-Ключ&lt;=0,MATCH(B147,ИсхАлф,0)-Ключ+46,MATCH(B147,ИсхАлф,0)-Ключ))</f>
        <v>М</v>
      </c>
      <c r="F147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УВАЖЕНИЕМ</v>
      </c>
    </row>
    <row r="148" spans="1:6" x14ac:dyDescent="0.25">
      <c r="A148" s="7">
        <v>141</v>
      </c>
      <c r="B148" s="6" t="str">
        <f t="shared" si="4"/>
        <v>В</v>
      </c>
      <c r="D148" s="7">
        <v>141</v>
      </c>
      <c r="E148" s="15" t="str">
        <f t="array" ref="E148">INDEX(ИсхАлф,IF(MATCH(B148,ИсхАлф,0)-Ключ&lt;=0,MATCH(B148,ИсхАлф,0)-Ключ+46,MATCH(B148,ИсхАлф,0)-Ключ))</f>
        <v xml:space="preserve"> </v>
      </c>
      <c r="F148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РАЗВИТИЕ.  С УВАЖЕНИЕМ </v>
      </c>
    </row>
    <row r="149" spans="1:6" x14ac:dyDescent="0.25">
      <c r="A149" s="7">
        <v>142</v>
      </c>
      <c r="B149" s="6" t="str">
        <f t="shared" si="4"/>
        <v>Х</v>
      </c>
      <c r="D149" s="7">
        <v>142</v>
      </c>
      <c r="E149" s="15" t="str">
        <f t="array" ref="E149">INDEX(ИсхАлф,IF(MATCH(B149,ИсхАлф,0)-Ключ&lt;=0,MATCH(B149,ИсхАлф,0)-Ключ+46,MATCH(B149,ИсхАлф,0)-Ключ))</f>
        <v>И</v>
      </c>
      <c r="F149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УВАЖЕНИЕМ И</v>
      </c>
    </row>
    <row r="150" spans="1:6" x14ac:dyDescent="0.25">
      <c r="A150" s="7">
        <v>143</v>
      </c>
      <c r="B150" s="6" t="str">
        <f t="shared" si="4"/>
        <v>П</v>
      </c>
      <c r="D150" s="7">
        <v>143</v>
      </c>
      <c r="E150" s="15" t="str">
        <f t="array" ref="E150">INDEX(ИсхАлф,IF(MATCH(B150,ИсхАлф,0)-Ключ&lt;=0,MATCH(B150,ИсхАлф,0)-Ключ+46,MATCH(B150,ИсхАлф,0)-Ключ))</f>
        <v>Г</v>
      </c>
      <c r="F150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</v>
      </c>
    </row>
    <row r="151" spans="1:6" x14ac:dyDescent="0.25">
      <c r="A151" s="7">
        <v>144</v>
      </c>
      <c r="B151" s="6" t="str">
        <f t="shared" si="4"/>
        <v>Ы</v>
      </c>
      <c r="D151" s="7">
        <v>144</v>
      </c>
      <c r="E151" s="15" t="str">
        <f t="array" ref="E151">INDEX(ИсхАлф,IF(MATCH(B151,ИсхАлф,0)-Ключ&lt;=0,MATCH(B151,ИсхАлф,0)-Ключ+46,MATCH(B151,ИсхАлф,0)-Ключ))</f>
        <v>О</v>
      </c>
      <c r="F151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</v>
      </c>
    </row>
    <row r="152" spans="1:6" x14ac:dyDescent="0.25">
      <c r="A152" s="7">
        <v>145</v>
      </c>
      <c r="B152" s="6" t="str">
        <f t="shared" si="4"/>
        <v>Э</v>
      </c>
      <c r="D152" s="7">
        <v>145</v>
      </c>
      <c r="E152" s="15" t="str">
        <f t="array" ref="E152">INDEX(ИсхАлф,IF(MATCH(B152,ИсхАлф,0)-Ключ&lt;=0,MATCH(B152,ИсхАлф,0)-Ключ+46,MATCH(B152,ИсхАлф,0)-Ключ))</f>
        <v>Р</v>
      </c>
      <c r="F152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</v>
      </c>
    </row>
    <row r="153" spans="1:6" x14ac:dyDescent="0.25">
      <c r="A153" s="7">
        <v>146</v>
      </c>
      <c r="B153" s="6" t="str">
        <f t="shared" si="4"/>
        <v>7</v>
      </c>
      <c r="D153" s="7">
        <v>146</v>
      </c>
      <c r="E153" s="15" t="str">
        <f t="array" ref="E153">INDEX(ИсхАлф,IF(MATCH(B153,ИсхАлф,0)-Ключ&lt;=0,MATCH(B153,ИсхАлф,0)-Ключ+46,MATCH(B153,ИсхАлф,0)-Ключ))</f>
        <v>Ь</v>
      </c>
      <c r="F153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</v>
      </c>
    </row>
    <row r="154" spans="1:6" x14ac:dyDescent="0.25">
      <c r="A154" s="7">
        <v>147</v>
      </c>
      <c r="B154" s="6" t="str">
        <f t="shared" si="4"/>
        <v>В</v>
      </c>
      <c r="D154" s="7">
        <v>147</v>
      </c>
      <c r="E154" s="15" t="str">
        <f t="array" ref="E154">INDEX(ИсхАлф,IF(MATCH(B154,ИсхАлф,0)-Ключ&lt;=0,MATCH(B154,ИсхАлф,0)-Ключ+46,MATCH(B154,ИсхАлф,0)-Ключ))</f>
        <v xml:space="preserve"> </v>
      </c>
      <c r="F154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РАЗВИТИЕ.  С УВАЖЕНИЕМ ИГОРЬ </v>
      </c>
    </row>
    <row r="155" spans="1:6" x14ac:dyDescent="0.25">
      <c r="A155" s="7">
        <v>148</v>
      </c>
      <c r="B155" s="6" t="str">
        <f t="shared" si="4"/>
        <v>.</v>
      </c>
      <c r="D155" s="7">
        <v>148</v>
      </c>
      <c r="E155" s="15" t="str">
        <f t="array" ref="E155">INDEX(ИсхАлф,IF(MATCH(B155,ИсхАлф,0)-Ключ&lt;=0,MATCH(B155,ИсхАлф,0)-Ключ+46,MATCH(B155,ИсхАлф,0)-Ключ))</f>
        <v>Ф</v>
      </c>
      <c r="F15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</v>
      </c>
    </row>
    <row r="156" spans="1:6" x14ac:dyDescent="0.25">
      <c r="A156" s="7">
        <v>149</v>
      </c>
      <c r="B156" s="6" t="str">
        <f t="shared" si="4"/>
        <v>С</v>
      </c>
      <c r="D156" s="7">
        <v>149</v>
      </c>
      <c r="E156" s="15" t="str">
        <f t="array" ref="E156">INDEX(ИсхАлф,IF(MATCH(B156,ИсхАлф,0)-Ключ&lt;=0,MATCH(B156,ИсхАлф,0)-Ключ+46,MATCH(B156,ИсхАлф,0)-Ключ))</f>
        <v>Е</v>
      </c>
      <c r="F156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</v>
      </c>
    </row>
    <row r="157" spans="1:6" x14ac:dyDescent="0.25">
      <c r="A157" s="7">
        <v>150</v>
      </c>
      <c r="B157" s="6" t="str">
        <f t="shared" si="4"/>
        <v>Ы</v>
      </c>
      <c r="D157" s="7">
        <v>150</v>
      </c>
      <c r="E157" s="15" t="str">
        <f t="array" ref="E157">INDEX(ИсхАлф,IF(MATCH(B157,ИсхАлф,0)-Ключ&lt;=0,MATCH(B157,ИсхАлф,0)-Ключ+46,MATCH(B157,ИсхАлф,0)-Ключ))</f>
        <v>О</v>
      </c>
      <c r="F157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</v>
      </c>
    </row>
    <row r="158" spans="1:6" x14ac:dyDescent="0.25">
      <c r="A158" s="7">
        <v>151</v>
      </c>
      <c r="B158" s="6" t="str">
        <f t="shared" si="4"/>
        <v>Р</v>
      </c>
      <c r="D158" s="7">
        <v>151</v>
      </c>
      <c r="E158" s="15" t="str">
        <f t="array" ref="E158">INDEX(ИсхАлф,IF(MATCH(B158,ИсхАлф,0)-Ключ&lt;=0,MATCH(B158,ИсхАлф,0)-Ключ+46,MATCH(B158,ИсхАлф,0)-Ключ))</f>
        <v>Д</v>
      </c>
      <c r="F158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</v>
      </c>
    </row>
    <row r="159" spans="1:6" x14ac:dyDescent="0.25">
      <c r="A159" s="7">
        <v>152</v>
      </c>
      <c r="B159" s="6" t="str">
        <f t="shared" ref="B159:B166" si="6">MID(A$2,A159,1)</f>
        <v>Ы</v>
      </c>
      <c r="D159" s="7">
        <v>152</v>
      </c>
      <c r="E159" s="15" t="str">
        <f t="array" ref="E159">INDEX(ИсхАлф,IF(MATCH(B159,ИсхАлф,0)-Ключ&lt;=0,MATCH(B159,ИсхАлф,0)-Ключ+46,MATCH(B159,ИсхАлф,0)-Ключ))</f>
        <v>О</v>
      </c>
      <c r="F159" t="str">
        <f t="shared" ref="F159:F166" si="7">F158&amp;E159</f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</v>
      </c>
    </row>
    <row r="160" spans="1:6" x14ac:dyDescent="0.25">
      <c r="A160" s="7">
        <v>153</v>
      </c>
      <c r="B160" s="6" t="str">
        <f t="shared" si="6"/>
        <v>Ю</v>
      </c>
      <c r="D160" s="7">
        <v>153</v>
      </c>
      <c r="E160" s="15" t="str">
        <f t="array" ref="E160">INDEX(ИсхАлф,IF(MATCH(B160,ИсхАлф,0)-Ключ&lt;=0,MATCH(B160,ИсхАлф,0)-Ключ+46,MATCH(B160,ИсхАлф,0)-Ключ))</f>
        <v>С</v>
      </c>
      <c r="F160" t="str">
        <f t="shared" si="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</v>
      </c>
    </row>
    <row r="161" spans="1:6" x14ac:dyDescent="0.25">
      <c r="A161" s="7">
        <v>154</v>
      </c>
      <c r="B161" s="6" t="str">
        <f t="shared" si="6"/>
        <v>7</v>
      </c>
      <c r="D161" s="7">
        <v>154</v>
      </c>
      <c r="E161" s="15" t="str">
        <f t="array" ref="E161">INDEX(ИсхАлф,IF(MATCH(B161,ИсхАлф,0)-Ключ&lt;=0,MATCH(B161,ИсхАлф,0)-Ключ+46,MATCH(B161,ИсхАлф,0)-Ключ))</f>
        <v>Ь</v>
      </c>
      <c r="F161" t="str">
        <f t="shared" si="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</v>
      </c>
    </row>
    <row r="162" spans="1:6" x14ac:dyDescent="0.25">
      <c r="A162" s="7">
        <v>155</v>
      </c>
      <c r="B162" s="6" t="str">
        <f t="shared" si="6"/>
        <v>С</v>
      </c>
      <c r="D162" s="7">
        <v>155</v>
      </c>
      <c r="E162" s="15" t="str">
        <f t="array" ref="E162">INDEX(ИсхАлф,IF(MATCH(B162,ИсхАлф,0)-Ключ&lt;=0,MATCH(B162,ИсхАлф,0)-Ключ+46,MATCH(B162,ИсхАлф,0)-Ключ))</f>
        <v>Е</v>
      </c>
      <c r="F162" t="str">
        <f t="shared" si="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</v>
      </c>
    </row>
    <row r="163" spans="1:6" x14ac:dyDescent="0.25">
      <c r="A163" s="7">
        <v>156</v>
      </c>
      <c r="B163" s="6" t="str">
        <f t="shared" si="6"/>
        <v>О</v>
      </c>
      <c r="D163" s="7">
        <v>156</v>
      </c>
      <c r="E163" s="15" t="str">
        <f t="array" ref="E163">INDEX(ИсхАлф,IF(MATCH(B163,ИсхАлф,0)-Ключ&lt;=0,MATCH(B163,ИсхАлф,0)-Ключ+46,MATCH(B163,ИсхАлф,0)-Ключ))</f>
        <v>В</v>
      </c>
      <c r="F163" t="str">
        <f t="shared" si="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</v>
      </c>
    </row>
    <row r="164" spans="1:6" x14ac:dyDescent="0.25">
      <c r="A164" s="7">
        <v>157</v>
      </c>
      <c r="B164" s="6" t="str">
        <f t="shared" si="6"/>
        <v>Х</v>
      </c>
      <c r="D164" s="7">
        <v>157</v>
      </c>
      <c r="E164" s="15" t="str">
        <f t="array" ref="E164">INDEX(ИсхАлф,IF(MATCH(B164,ИсхАлф,0)-Ключ&lt;=0,MATCH(B164,ИсхАлф,0)-Ключ+46,MATCH(B164,ИсхАлф,0)-Ключ))</f>
        <v>И</v>
      </c>
      <c r="F164" t="str">
        <f t="shared" si="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</v>
      </c>
    </row>
    <row r="165" spans="1:6" x14ac:dyDescent="0.25">
      <c r="A165" s="7">
        <v>158</v>
      </c>
      <c r="B165" s="6" t="str">
        <f t="shared" si="6"/>
        <v>2</v>
      </c>
      <c r="D165" s="7">
        <v>158</v>
      </c>
      <c r="E165" s="15" t="str">
        <f t="array" ref="E165">INDEX(ИсхАлф,IF(MATCH(B165,ИсхАлф,0)-Ключ&lt;=0,MATCH(B165,ИсхАлф,0)-Ключ+46,MATCH(B165,ИсхАлф,0)-Ключ))</f>
        <v>Ч</v>
      </c>
      <c r="F165" t="str">
        <f t="shared" si="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</v>
      </c>
    </row>
    <row r="166" spans="1:6" x14ac:dyDescent="0.25">
      <c r="A166" s="7">
        <v>159</v>
      </c>
      <c r="B166" s="6" t="str">
        <f t="shared" si="6"/>
        <v>Б</v>
      </c>
      <c r="D166" s="7">
        <v>159</v>
      </c>
      <c r="E166" s="15" t="str">
        <f t="array" ref="E166">INDEX(ИсхАлф,IF(MATCH(B166,ИсхАлф,0)-Ключ&lt;=0,MATCH(B166,ИсхАлф,0)-Ключ+46,MATCH(B166,ИсхАлф,0)-Ключ))</f>
        <v>.</v>
      </c>
      <c r="F166" t="str">
        <f t="shared" si="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v>
      </c>
    </row>
  </sheetData>
  <mergeCells count="6">
    <mergeCell ref="A5:W5"/>
    <mergeCell ref="X2:Y2"/>
    <mergeCell ref="X5:Y5"/>
    <mergeCell ref="A2:W2"/>
    <mergeCell ref="A1:W1"/>
    <mergeCell ref="A4:W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P14" sqref="P14"/>
    </sheetView>
  </sheetViews>
  <sheetFormatPr defaultRowHeight="15" x14ac:dyDescent="0.25"/>
  <cols>
    <col min="3" max="3" width="21.140625" customWidth="1"/>
    <col min="7" max="7" width="10.5703125" customWidth="1"/>
    <col min="12" max="12" width="11" customWidth="1"/>
    <col min="21" max="21" width="11.85546875" customWidth="1"/>
  </cols>
  <sheetData>
    <row r="1" spans="1:13" x14ac:dyDescent="0.25">
      <c r="A1" s="36" t="s">
        <v>59</v>
      </c>
      <c r="B1" s="36"/>
      <c r="C1" s="36"/>
      <c r="E1" s="38" t="s">
        <v>60</v>
      </c>
      <c r="F1" s="38"/>
      <c r="G1" s="38"/>
      <c r="H1" s="38"/>
      <c r="I1" s="37"/>
      <c r="J1" s="38" t="s">
        <v>61</v>
      </c>
      <c r="K1" s="38"/>
      <c r="L1" s="38"/>
      <c r="M1" s="38"/>
    </row>
    <row r="2" spans="1:13" ht="15.75" customHeight="1" thickBot="1" x14ac:dyDescent="0.3">
      <c r="A2" s="39"/>
      <c r="B2" s="39"/>
      <c r="C2" s="39"/>
      <c r="E2" s="40"/>
      <c r="F2" s="41" t="s">
        <v>62</v>
      </c>
      <c r="G2" s="42" t="s">
        <v>63</v>
      </c>
      <c r="H2" s="43" t="s">
        <v>64</v>
      </c>
      <c r="I2" s="37"/>
      <c r="J2" s="40"/>
      <c r="K2" s="41" t="s">
        <v>62</v>
      </c>
      <c r="L2" s="42" t="s">
        <v>63</v>
      </c>
      <c r="M2" s="43" t="s">
        <v>64</v>
      </c>
    </row>
    <row r="3" spans="1:13" ht="15.75" thickBot="1" x14ac:dyDescent="0.3">
      <c r="A3" s="20" t="s">
        <v>0</v>
      </c>
      <c r="B3" s="21"/>
      <c r="C3" s="44" t="s">
        <v>65</v>
      </c>
      <c r="E3" s="45"/>
      <c r="F3" s="46"/>
      <c r="G3" s="47"/>
      <c r="H3" s="48"/>
      <c r="I3" s="37"/>
      <c r="J3" s="45"/>
      <c r="K3" s="46"/>
      <c r="L3" s="47"/>
      <c r="M3" s="48"/>
    </row>
    <row r="4" spans="1:13" x14ac:dyDescent="0.25">
      <c r="A4" s="5">
        <v>1</v>
      </c>
      <c r="B4" s="6" t="s">
        <v>5</v>
      </c>
      <c r="C4" s="49">
        <f>0.175/13</f>
        <v>1.3461538461538461E-2</v>
      </c>
      <c r="E4" s="17">
        <v>1</v>
      </c>
      <c r="F4" s="50" t="s">
        <v>8</v>
      </c>
      <c r="G4" s="17">
        <f>LEN(сообИниц)-LEN(SUBSTITUTE(UPPER(сообИниц),F4,""))+(LEN(СообОтвет)-LEN(SUBSTITUTE(UPPER(СообОтвет),F4,"")))</f>
        <v>35</v>
      </c>
      <c r="H4" s="49">
        <f t="shared" ref="H4:H49" si="0">G4/(LEN(Иниц)+LEN(Ответ))</f>
        <v>0.12323943661971831</v>
      </c>
      <c r="J4" s="17">
        <v>1</v>
      </c>
      <c r="K4" s="50" t="s">
        <v>34</v>
      </c>
      <c r="L4" s="17">
        <f>LEN(ЗашифИн)-LEN(SUBSTITUTE(UPPER(ЗашифИн),K4,""))+(LEN(ЗашифОтвет)-LEN(SUBSTITUTE(UPPER(ЗашифОтвет),K4,"")))</f>
        <v>0</v>
      </c>
      <c r="M4" s="49">
        <f t="shared" ref="M4:M49" si="1">L4/(LEN(ЗашИн)+LEN(ЗашОтв))</f>
        <v>0</v>
      </c>
    </row>
    <row r="5" spans="1:13" x14ac:dyDescent="0.25">
      <c r="A5" s="17">
        <v>2</v>
      </c>
      <c r="B5" s="6" t="s">
        <v>6</v>
      </c>
      <c r="C5" s="49">
        <f t="shared" ref="C5:C16" si="2">0.175/13</f>
        <v>1.3461538461538461E-2</v>
      </c>
      <c r="E5" s="17">
        <v>2</v>
      </c>
      <c r="F5" s="51" t="s">
        <v>24</v>
      </c>
      <c r="G5" s="17">
        <f>LEN(сообИниц)-LEN(SUBSTITUTE(UPPER(сообИниц),F5,""))+(LEN(СообОтвет)-LEN(SUBSTITUTE(UPPER(СообОтвет),F5,"")))</f>
        <v>28</v>
      </c>
      <c r="H5" s="49">
        <f t="shared" si="0"/>
        <v>9.8591549295774641E-2</v>
      </c>
      <c r="J5" s="17">
        <v>2</v>
      </c>
      <c r="K5" s="51" t="s">
        <v>50</v>
      </c>
      <c r="L5" s="17">
        <f>LEN(ЗашифИн)-LEN(SUBSTITUTE(UPPER(ЗашифИн),K5,""))+(LEN(ЗашифОтвет)-LEN(SUBSTITUTE(UPPER(ЗашифОтвет),K5,"")))</f>
        <v>0</v>
      </c>
      <c r="M5" s="49">
        <f t="shared" si="1"/>
        <v>0</v>
      </c>
    </row>
    <row r="6" spans="1:13" x14ac:dyDescent="0.25">
      <c r="A6" s="17">
        <v>3</v>
      </c>
      <c r="B6" s="6" t="s">
        <v>8</v>
      </c>
      <c r="C6" s="49">
        <f t="shared" si="2"/>
        <v>1.3461538461538461E-2</v>
      </c>
      <c r="E6" s="17">
        <v>3</v>
      </c>
      <c r="F6" s="51" t="s">
        <v>34</v>
      </c>
      <c r="G6" s="17">
        <f>LEN(сообИниц)-LEN(SUBSTITUTE(UPPER(сообИниц),F6,""))+(LEN(СообОтвет)-LEN(SUBSTITUTE(UPPER(СообОтвет),F6,"")))</f>
        <v>23</v>
      </c>
      <c r="H6" s="49">
        <f t="shared" si="0"/>
        <v>8.098591549295775E-2</v>
      </c>
      <c r="J6" s="17">
        <v>3</v>
      </c>
      <c r="K6" s="51" t="s">
        <v>14</v>
      </c>
      <c r="L6" s="17">
        <f>LEN(ЗашифИн)-LEN(SUBSTITUTE(UPPER(ЗашифИн),K6,""))+(LEN(ЗашифОтвет)-LEN(SUBSTITUTE(UPPER(ЗашифОтвет),K6,"")))</f>
        <v>0</v>
      </c>
      <c r="M6" s="49">
        <f t="shared" si="1"/>
        <v>0</v>
      </c>
    </row>
    <row r="7" spans="1:13" x14ac:dyDescent="0.25">
      <c r="A7" s="17">
        <v>4</v>
      </c>
      <c r="B7" s="8" t="s">
        <v>9</v>
      </c>
      <c r="C7" s="49">
        <f t="shared" si="2"/>
        <v>1.3461538461538461E-2</v>
      </c>
      <c r="E7" s="17">
        <v>4</v>
      </c>
      <c r="F7" s="51" t="s">
        <v>19</v>
      </c>
      <c r="G7" s="17">
        <f>LEN(сообИниц)-LEN(SUBSTITUTE(UPPER(сообИниц),F7,""))+(LEN(СообОтвет)-LEN(SUBSTITUTE(UPPER(СообОтвет),F7,"")))</f>
        <v>20</v>
      </c>
      <c r="H7" s="49">
        <f t="shared" si="0"/>
        <v>7.0422535211267609E-2</v>
      </c>
      <c r="J7" s="17">
        <v>4</v>
      </c>
      <c r="K7" s="51" t="s">
        <v>45</v>
      </c>
      <c r="L7" s="17">
        <f>LEN(ЗашифИн)-LEN(SUBSTITUTE(UPPER(ЗашифИн),K7,""))+(LEN(ЗашифОтвет)-LEN(SUBSTITUTE(UPPER(ЗашифОтвет),K7,"")))</f>
        <v>0</v>
      </c>
      <c r="M7" s="49">
        <f t="shared" si="1"/>
        <v>0</v>
      </c>
    </row>
    <row r="8" spans="1:13" x14ac:dyDescent="0.25">
      <c r="A8" s="17">
        <v>5</v>
      </c>
      <c r="B8" s="8" t="s">
        <v>10</v>
      </c>
      <c r="C8" s="49">
        <f t="shared" si="2"/>
        <v>1.3461538461538461E-2</v>
      </c>
      <c r="E8" s="17">
        <v>5</v>
      </c>
      <c r="F8" s="51" t="s">
        <v>28</v>
      </c>
      <c r="G8" s="17">
        <f>LEN(сообИниц)-LEN(SUBSTITUTE(UPPER(сообИниц),F8,""))+(LEN(СообОтвет)-LEN(SUBSTITUTE(UPPER(СообОтвет),F8,"")))</f>
        <v>20</v>
      </c>
      <c r="H8" s="49">
        <f t="shared" si="0"/>
        <v>7.0422535211267609E-2</v>
      </c>
      <c r="J8" s="17">
        <v>5</v>
      </c>
      <c r="K8" s="51" t="s">
        <v>8</v>
      </c>
      <c r="L8" s="17">
        <f>LEN(ЗашифИн)-LEN(SUBSTITUTE(UPPER(ЗашифИн),K8,""))+(LEN(ЗашифОтвет)-LEN(SUBSTITUTE(UPPER(ЗашифОтвет),K8,"")))</f>
        <v>0</v>
      </c>
      <c r="M8" s="49">
        <f t="shared" si="1"/>
        <v>0</v>
      </c>
    </row>
    <row r="9" spans="1:13" x14ac:dyDescent="0.25">
      <c r="A9" s="17">
        <v>6</v>
      </c>
      <c r="B9" s="8" t="s">
        <v>11</v>
      </c>
      <c r="C9" s="49">
        <f t="shared" si="2"/>
        <v>1.3461538461538461E-2</v>
      </c>
      <c r="E9" s="17">
        <v>6</v>
      </c>
      <c r="F9" s="51" t="s">
        <v>21</v>
      </c>
      <c r="G9" s="17">
        <f>LEN(сообИниц)-LEN(SUBSTITUTE(UPPER(сообИниц),F9,""))+(LEN(СообОтвет)-LEN(SUBSTITUTE(UPPER(СообОтвет),F9,"")))</f>
        <v>14</v>
      </c>
      <c r="H9" s="49">
        <f t="shared" si="0"/>
        <v>4.9295774647887321E-2</v>
      </c>
      <c r="J9" s="17">
        <v>6</v>
      </c>
      <c r="K9" s="51" t="s">
        <v>47</v>
      </c>
      <c r="L9" s="17">
        <f>LEN(ЗашифИн)-LEN(SUBSTITUTE(UPPER(ЗашифИн),K9,""))+(LEN(ЗашифОтвет)-LEN(SUBSTITUTE(UPPER(ЗашифОтвет),K9,"")))</f>
        <v>0</v>
      </c>
      <c r="M9" s="49">
        <f t="shared" si="1"/>
        <v>0</v>
      </c>
    </row>
    <row r="10" spans="1:13" x14ac:dyDescent="0.25">
      <c r="A10" s="9">
        <v>7</v>
      </c>
      <c r="B10" s="8" t="s">
        <v>12</v>
      </c>
      <c r="C10" s="49">
        <f t="shared" si="2"/>
        <v>1.3461538461538461E-2</v>
      </c>
      <c r="E10" s="17">
        <v>7</v>
      </c>
      <c r="F10" s="51" t="s">
        <v>32</v>
      </c>
      <c r="G10" s="17">
        <f>LEN(сообИниц)-LEN(SUBSTITUTE(UPPER(сообИниц),F10,""))+(LEN(СообОтвет)-LEN(SUBSTITUTE(UPPER(СообОтвет),F10,"")))</f>
        <v>11</v>
      </c>
      <c r="H10" s="49">
        <f t="shared" si="0"/>
        <v>3.873239436619718E-2</v>
      </c>
      <c r="J10" s="17">
        <v>7</v>
      </c>
      <c r="K10" s="51" t="s">
        <v>12</v>
      </c>
      <c r="L10" s="17">
        <f>LEN(ЗашифИн)-LEN(SUBSTITUTE(UPPER(ЗашифИн),K10,""))+(LEN(ЗашифОтвет)-LEN(SUBSTITUTE(UPPER(ЗашифОтвет),K10,"")))</f>
        <v>0</v>
      </c>
      <c r="M10" s="49">
        <f t="shared" si="1"/>
        <v>0</v>
      </c>
    </row>
    <row r="11" spans="1:13" x14ac:dyDescent="0.25">
      <c r="A11" s="17">
        <v>8</v>
      </c>
      <c r="B11" s="8" t="s">
        <v>13</v>
      </c>
      <c r="C11" s="49">
        <f t="shared" si="2"/>
        <v>1.3461538461538461E-2</v>
      </c>
      <c r="E11" s="17">
        <v>8</v>
      </c>
      <c r="F11" s="51" t="s">
        <v>36</v>
      </c>
      <c r="G11" s="17">
        <f>LEN(сообИниц)-LEN(SUBSTITUTE(UPPER(сообИниц),F11,""))+(LEN(СообОтвет)-LEN(SUBSTITUTE(UPPER(СообОтвет),F11,"")))</f>
        <v>12</v>
      </c>
      <c r="H11" s="49">
        <f t="shared" si="0"/>
        <v>4.2253521126760563E-2</v>
      </c>
      <c r="J11" s="17">
        <v>8</v>
      </c>
      <c r="K11" s="51" t="s">
        <v>16</v>
      </c>
      <c r="L11" s="17">
        <f>LEN(ЗашифИн)-LEN(SUBSTITUTE(UPPER(ЗашифИн),K11,""))+(LEN(ЗашифОтвет)-LEN(SUBSTITUTE(UPPER(ЗашифОтвет),K11,"")))</f>
        <v>0</v>
      </c>
      <c r="M11" s="49">
        <f t="shared" si="1"/>
        <v>0</v>
      </c>
    </row>
    <row r="12" spans="1:13" x14ac:dyDescent="0.25">
      <c r="A12" s="17">
        <v>9</v>
      </c>
      <c r="B12" s="8" t="s">
        <v>14</v>
      </c>
      <c r="C12" s="49">
        <f>0.175/13</f>
        <v>1.3461538461538461E-2</v>
      </c>
      <c r="E12" s="17">
        <v>9</v>
      </c>
      <c r="F12" s="51" t="s">
        <v>38</v>
      </c>
      <c r="G12" s="17">
        <f>LEN(сообИниц)-LEN(SUBSTITUTE(UPPER(сообИниц),F12,""))+(LEN(СообОтвет)-LEN(SUBSTITUTE(UPPER(СообОтвет),F12,"")))</f>
        <v>10</v>
      </c>
      <c r="H12" s="49">
        <f t="shared" si="0"/>
        <v>3.5211267605633804E-2</v>
      </c>
      <c r="J12" s="17">
        <v>9</v>
      </c>
      <c r="K12" s="51" t="s">
        <v>17</v>
      </c>
      <c r="L12" s="17">
        <f>LEN(ЗашифИн)-LEN(SUBSTITUTE(UPPER(ЗашифИн),K12,""))+(LEN(ЗашифОтвет)-LEN(SUBSTITUTE(UPPER(ЗашифОтвет),K12,"")))</f>
        <v>0</v>
      </c>
      <c r="M12" s="49">
        <f t="shared" si="1"/>
        <v>0</v>
      </c>
    </row>
    <row r="13" spans="1:13" x14ac:dyDescent="0.25">
      <c r="A13" s="17">
        <v>10</v>
      </c>
      <c r="B13" s="8" t="s">
        <v>15</v>
      </c>
      <c r="C13" s="49">
        <f t="shared" si="2"/>
        <v>1.3461538461538461E-2</v>
      </c>
      <c r="E13" s="17">
        <v>10</v>
      </c>
      <c r="F13" s="51" t="s">
        <v>37</v>
      </c>
      <c r="G13" s="17">
        <f>LEN(сообИниц)-LEN(SUBSTITUTE(UPPER(сообИниц),F13,""))+(LEN(СообОтвет)-LEN(SUBSTITUTE(UPPER(СообОтвет),F13,"")))</f>
        <v>9</v>
      </c>
      <c r="H13" s="49">
        <f t="shared" si="0"/>
        <v>3.1690140845070422E-2</v>
      </c>
      <c r="J13" s="17">
        <v>10</v>
      </c>
      <c r="K13" s="51" t="s">
        <v>18</v>
      </c>
      <c r="L13" s="17">
        <f>LEN(ЗашифИн)-LEN(SUBSTITUTE(UPPER(ЗашифИн),K13,""))+(LEN(ЗашифОтвет)-LEN(SUBSTITUTE(UPPER(ЗашифОтвет),K13,"")))</f>
        <v>0</v>
      </c>
      <c r="M13" s="49">
        <f t="shared" si="1"/>
        <v>0</v>
      </c>
    </row>
    <row r="14" spans="1:13" x14ac:dyDescent="0.25">
      <c r="A14" s="17">
        <v>11</v>
      </c>
      <c r="B14" s="8" t="s">
        <v>16</v>
      </c>
      <c r="C14" s="49">
        <f>0.175/13</f>
        <v>1.3461538461538461E-2</v>
      </c>
      <c r="E14" s="17">
        <v>11</v>
      </c>
      <c r="F14" s="51" t="s">
        <v>23</v>
      </c>
      <c r="G14" s="17">
        <f>LEN(сообИниц)-LEN(SUBSTITUTE(UPPER(сообИниц),F14,""))+(LEN(СообОтвет)-LEN(SUBSTITUTE(UPPER(СообОтвет),F14,"")))</f>
        <v>10</v>
      </c>
      <c r="H14" s="49">
        <f t="shared" si="0"/>
        <v>3.5211267605633804E-2</v>
      </c>
      <c r="J14" s="17">
        <v>11</v>
      </c>
      <c r="K14" s="51" t="s">
        <v>49</v>
      </c>
      <c r="L14" s="17">
        <f>LEN(ЗашифИн)-LEN(SUBSTITUTE(UPPER(ЗашифИн),K14,""))+(LEN(ЗашифОтвет)-LEN(SUBSTITUTE(UPPER(ЗашифОтвет),K14,"")))</f>
        <v>0</v>
      </c>
      <c r="M14" s="49">
        <f t="shared" si="1"/>
        <v>0</v>
      </c>
    </row>
    <row r="15" spans="1:13" x14ac:dyDescent="0.25">
      <c r="A15" s="17">
        <v>12</v>
      </c>
      <c r="B15" s="8" t="s">
        <v>17</v>
      </c>
      <c r="C15" s="49">
        <f t="shared" si="2"/>
        <v>1.3461538461538461E-2</v>
      </c>
      <c r="E15" s="17">
        <v>12</v>
      </c>
      <c r="F15" s="51" t="s">
        <v>33</v>
      </c>
      <c r="G15" s="17">
        <f>LEN(сообИниц)-LEN(SUBSTITUTE(UPPER(сообИниц),F15,""))+(LEN(СообОтвет)-LEN(SUBSTITUTE(UPPER(СообОтвет),F15,"")))</f>
        <v>17</v>
      </c>
      <c r="H15" s="49">
        <f t="shared" si="0"/>
        <v>5.9859154929577461E-2</v>
      </c>
      <c r="J15" s="17">
        <v>12</v>
      </c>
      <c r="K15" s="51" t="s">
        <v>13</v>
      </c>
      <c r="L15" s="17">
        <f>LEN(ЗашифИн)-LEN(SUBSTITUTE(UPPER(ЗашифИн),K15,""))+(LEN(ЗашифОтвет)-LEN(SUBSTITUTE(UPPER(ЗашифОтвет),K15,"")))</f>
        <v>0</v>
      </c>
      <c r="M15" s="49">
        <f t="shared" si="1"/>
        <v>0</v>
      </c>
    </row>
    <row r="16" spans="1:13" x14ac:dyDescent="0.25">
      <c r="A16" s="17">
        <v>13</v>
      </c>
      <c r="B16" s="8" t="s">
        <v>18</v>
      </c>
      <c r="C16" s="49">
        <f t="shared" si="2"/>
        <v>1.3461538461538461E-2</v>
      </c>
      <c r="E16" s="17">
        <v>13</v>
      </c>
      <c r="F16" s="51" t="s">
        <v>39</v>
      </c>
      <c r="G16" s="17">
        <f>LEN(сообИниц)-LEN(SUBSTITUTE(UPPER(сообИниц),F16,""))+(LEN(СообОтвет)-LEN(SUBSTITUTE(UPPER(СообОтвет),F16,"")))</f>
        <v>7</v>
      </c>
      <c r="H16" s="49">
        <f t="shared" si="0"/>
        <v>2.464788732394366E-2</v>
      </c>
      <c r="J16" s="17">
        <v>13</v>
      </c>
      <c r="K16" s="51" t="s">
        <v>19</v>
      </c>
      <c r="L16" s="17">
        <f>LEN(ЗашифИн)-LEN(SUBSTITUTE(UPPER(ЗашифИн),K16,""))+(LEN(ЗашифОтвет)-LEN(SUBSTITUTE(UPPER(ЗашифОтвет),K16,"")))</f>
        <v>0</v>
      </c>
      <c r="M16" s="49">
        <f t="shared" si="1"/>
        <v>0</v>
      </c>
    </row>
    <row r="17" spans="1:13" x14ac:dyDescent="0.25">
      <c r="A17" s="17">
        <v>14</v>
      </c>
      <c r="B17" s="11" t="s">
        <v>19</v>
      </c>
      <c r="C17" s="49">
        <v>6.6082500000000002E-2</v>
      </c>
      <c r="E17" s="17">
        <v>14</v>
      </c>
      <c r="F17" s="51" t="s">
        <v>43</v>
      </c>
      <c r="G17" s="17">
        <f>LEN(сообИниц)-LEN(SUBSTITUTE(UPPER(сообИниц),F17,""))+(LEN(СообОтвет)-LEN(SUBSTITUTE(UPPER(СообОтвет),F17,"")))</f>
        <v>7</v>
      </c>
      <c r="H17" s="49">
        <f t="shared" si="0"/>
        <v>2.464788732394366E-2</v>
      </c>
      <c r="J17" s="17">
        <v>14</v>
      </c>
      <c r="K17" s="51" t="s">
        <v>28</v>
      </c>
      <c r="L17" s="17">
        <f>LEN(ЗашифИн)-LEN(SUBSTITUTE(UPPER(ЗашифИн),K17,""))+(LEN(ЗашифОтвет)-LEN(SUBSTITUTE(UPPER(ЗашифОтвет),K17,"")))</f>
        <v>0</v>
      </c>
      <c r="M17" s="49">
        <f t="shared" si="1"/>
        <v>0</v>
      </c>
    </row>
    <row r="18" spans="1:13" x14ac:dyDescent="0.25">
      <c r="A18" s="17">
        <v>15</v>
      </c>
      <c r="B18" s="11" t="s">
        <v>20</v>
      </c>
      <c r="C18" s="49">
        <v>1.3117500000000001E-2</v>
      </c>
      <c r="E18" s="17">
        <v>15</v>
      </c>
      <c r="F18" s="51" t="s">
        <v>48</v>
      </c>
      <c r="G18" s="17">
        <f>LEN(сообИниц)-LEN(SUBSTITUTE(UPPER(сообИниц),F18,""))+(LEN(СообОтвет)-LEN(SUBSTITUTE(UPPER(СообОтвет),F18,"")))</f>
        <v>6</v>
      </c>
      <c r="H18" s="49">
        <f t="shared" si="0"/>
        <v>2.1126760563380281E-2</v>
      </c>
      <c r="J18" s="17">
        <v>15</v>
      </c>
      <c r="K18" s="51" t="s">
        <v>23</v>
      </c>
      <c r="L18" s="17">
        <f>LEN(ЗашифИн)-LEN(SUBSTITUTE(UPPER(ЗашифИн),K18,""))+(LEN(ЗашифОтвет)-LEN(SUBSTITUTE(UPPER(ЗашифОтвет),K18,"")))</f>
        <v>0</v>
      </c>
      <c r="M18" s="49">
        <f t="shared" si="1"/>
        <v>0</v>
      </c>
    </row>
    <row r="19" spans="1:13" x14ac:dyDescent="0.25">
      <c r="A19" s="17">
        <v>16</v>
      </c>
      <c r="B19" s="11" t="s">
        <v>21</v>
      </c>
      <c r="C19" s="49">
        <v>3.7455000000000002E-2</v>
      </c>
      <c r="E19" s="17">
        <v>16</v>
      </c>
      <c r="F19" s="51" t="s">
        <v>30</v>
      </c>
      <c r="G19" s="17">
        <f>LEN(сообИниц)-LEN(SUBSTITUTE(UPPER(сообИниц),F19,""))+(LEN(СообОтвет)-LEN(SUBSTITUTE(UPPER(СообОтвет),F19,"")))</f>
        <v>2</v>
      </c>
      <c r="H19" s="49">
        <f t="shared" si="0"/>
        <v>7.0422535211267607E-3</v>
      </c>
      <c r="J19" s="17">
        <v>16</v>
      </c>
      <c r="K19" s="51" t="s">
        <v>10</v>
      </c>
      <c r="L19" s="17">
        <f>LEN(ЗашифИн)-LEN(SUBSTITUTE(UPPER(ЗашифИн),K19,""))+(LEN(ЗашифОтвет)-LEN(SUBSTITUTE(UPPER(ЗашифОтвет),K19,"")))</f>
        <v>0</v>
      </c>
      <c r="M19" s="49">
        <f t="shared" si="1"/>
        <v>0</v>
      </c>
    </row>
    <row r="20" spans="1:13" x14ac:dyDescent="0.25">
      <c r="A20" s="17">
        <v>17</v>
      </c>
      <c r="B20" s="11" t="s">
        <v>22</v>
      </c>
      <c r="C20" s="49">
        <v>1.4025000000000001E-2</v>
      </c>
      <c r="E20" s="17">
        <v>17</v>
      </c>
      <c r="F20" s="52" t="s">
        <v>6</v>
      </c>
      <c r="G20" s="17">
        <f>LEN(сообИниц)-LEN(SUBSTITUTE(UPPER(сообИниц),F20,""))+(LEN(СообОтвет)-LEN(SUBSTITUTE(UPPER(СообОтвет),F20,"")))</f>
        <v>5</v>
      </c>
      <c r="H20" s="49">
        <f t="shared" si="0"/>
        <v>1.7605633802816902E-2</v>
      </c>
      <c r="J20" s="17">
        <v>17</v>
      </c>
      <c r="K20" s="51" t="s">
        <v>24</v>
      </c>
      <c r="L20" s="17">
        <f>LEN(ЗашифИн)-LEN(SUBSTITUTE(UPPER(ЗашифИн),K20,""))+(LEN(ЗашифОтвет)-LEN(SUBSTITUTE(UPPER(ЗашифОтвет),K20,"")))</f>
        <v>0</v>
      </c>
      <c r="M20" s="49">
        <f t="shared" si="1"/>
        <v>0</v>
      </c>
    </row>
    <row r="21" spans="1:13" x14ac:dyDescent="0.25">
      <c r="A21" s="17">
        <v>18</v>
      </c>
      <c r="B21" s="11" t="s">
        <v>23</v>
      </c>
      <c r="C21" s="49">
        <v>2.4584999999999999E-2</v>
      </c>
      <c r="E21" s="17">
        <v>18</v>
      </c>
      <c r="F21" s="52" t="s">
        <v>5</v>
      </c>
      <c r="G21" s="17">
        <f>LEN(сообИниц)-LEN(SUBSTITUTE(UPPER(сообИниц),F21,""))+(LEN(СообОтвет)-LEN(SUBSTITUTE(UPPER(СообОтвет),F21,"")))</f>
        <v>5</v>
      </c>
      <c r="H21" s="49">
        <f t="shared" si="0"/>
        <v>1.7605633802816902E-2</v>
      </c>
      <c r="J21" s="17">
        <v>18</v>
      </c>
      <c r="K21" s="52" t="s">
        <v>33</v>
      </c>
      <c r="L21" s="17">
        <f>LEN(ЗашифИн)-LEN(SUBSTITUTE(UPPER(ЗашифИн),K21,""))+(LEN(ЗашифОтвет)-LEN(SUBSTITUTE(UPPER(ЗашифОтвет),K21,"")))</f>
        <v>0</v>
      </c>
      <c r="M21" s="49">
        <f t="shared" si="1"/>
        <v>0</v>
      </c>
    </row>
    <row r="22" spans="1:13" x14ac:dyDescent="0.25">
      <c r="A22" s="17">
        <v>19</v>
      </c>
      <c r="B22" s="11" t="s">
        <v>24</v>
      </c>
      <c r="C22" s="49">
        <v>6.9712499999999983E-2</v>
      </c>
      <c r="E22" s="17">
        <v>19</v>
      </c>
      <c r="F22" s="51" t="s">
        <v>22</v>
      </c>
      <c r="G22" s="17">
        <f>LEN(сообИниц)-LEN(SUBSTITUTE(UPPER(сообИниц),F22,""))+(LEN(СообОтвет)-LEN(SUBSTITUTE(UPPER(СообОтвет),F22,"")))</f>
        <v>4</v>
      </c>
      <c r="H22" s="49">
        <f t="shared" si="0"/>
        <v>1.4084507042253521E-2</v>
      </c>
      <c r="J22" s="17">
        <v>19</v>
      </c>
      <c r="K22" s="52" t="s">
        <v>32</v>
      </c>
      <c r="L22" s="17">
        <f>LEN(ЗашифИн)-LEN(SUBSTITUTE(UPPER(ЗашифИн),K22,""))+(LEN(ЗашифОтвет)-LEN(SUBSTITUTE(UPPER(ЗашифОтвет),K22,"")))</f>
        <v>0</v>
      </c>
      <c r="M22" s="49">
        <f t="shared" si="1"/>
        <v>0</v>
      </c>
    </row>
    <row r="23" spans="1:13" x14ac:dyDescent="0.25">
      <c r="A23" s="17">
        <v>20</v>
      </c>
      <c r="B23" s="11" t="s">
        <v>25</v>
      </c>
      <c r="C23" s="49">
        <v>3.3E-4</v>
      </c>
      <c r="E23" s="17">
        <v>20</v>
      </c>
      <c r="F23" s="51" t="s">
        <v>44</v>
      </c>
      <c r="G23" s="17">
        <f>LEN(сообИниц)-LEN(SUBSTITUTE(UPPER(сообИниц),F23,""))+(LEN(СообОтвет)-LEN(SUBSTITUTE(UPPER(СообОтвет),F23,"")))</f>
        <v>3</v>
      </c>
      <c r="H23" s="49">
        <f t="shared" si="0"/>
        <v>1.0563380281690141E-2</v>
      </c>
      <c r="J23" s="17">
        <v>20</v>
      </c>
      <c r="K23" s="51" t="s">
        <v>48</v>
      </c>
      <c r="L23" s="17">
        <f>LEN(ЗашифИн)-LEN(SUBSTITUTE(UPPER(ЗашифИн),K23,""))+(LEN(ЗашифОтвет)-LEN(SUBSTITUTE(UPPER(ЗашифОтвет),K23,"")))</f>
        <v>0</v>
      </c>
      <c r="M23" s="49">
        <f t="shared" si="1"/>
        <v>0</v>
      </c>
    </row>
    <row r="24" spans="1:13" x14ac:dyDescent="0.25">
      <c r="A24" s="17">
        <v>21</v>
      </c>
      <c r="B24" s="11" t="s">
        <v>26</v>
      </c>
      <c r="C24" s="49">
        <v>7.7549999999999989E-3</v>
      </c>
      <c r="E24" s="17">
        <v>21</v>
      </c>
      <c r="F24" s="51" t="s">
        <v>35</v>
      </c>
      <c r="G24" s="17">
        <f>LEN(сообИниц)-LEN(SUBSTITUTE(UPPER(сообИниц),F24,""))+(LEN(СообОтвет)-LEN(SUBSTITUTE(UPPER(СообОтвет),F24,"")))</f>
        <v>4</v>
      </c>
      <c r="H24" s="49">
        <f t="shared" si="0"/>
        <v>1.4084507042253521E-2</v>
      </c>
      <c r="J24" s="17">
        <v>21</v>
      </c>
      <c r="K24" s="51" t="s">
        <v>15</v>
      </c>
      <c r="L24" s="17">
        <f>LEN(ЗашифИн)-LEN(SUBSTITUTE(UPPER(ЗашифИн),K24,""))+(LEN(ЗашифОтвет)-LEN(SUBSTITUTE(UPPER(ЗашифОтвет),K24,"")))</f>
        <v>0</v>
      </c>
      <c r="M24" s="49">
        <f t="shared" si="1"/>
        <v>0</v>
      </c>
    </row>
    <row r="25" spans="1:13" x14ac:dyDescent="0.25">
      <c r="A25" s="17">
        <v>22</v>
      </c>
      <c r="B25" s="11" t="s">
        <v>27</v>
      </c>
      <c r="C25" s="49">
        <v>1.36125E-2</v>
      </c>
      <c r="E25" s="17">
        <v>22</v>
      </c>
      <c r="F25" s="53" t="s">
        <v>18</v>
      </c>
      <c r="G25" s="17">
        <f>LEN(сообИниц)-LEN(SUBSTITUTE(UPPER(сообИниц),F25,""))+(LEN(СообОтвет)-LEN(SUBSTITUTE(UPPER(СообОтвет),F25,"")))</f>
        <v>4</v>
      </c>
      <c r="H25" s="49">
        <f t="shared" si="0"/>
        <v>1.4084507042253521E-2</v>
      </c>
      <c r="J25" s="17">
        <v>22</v>
      </c>
      <c r="K25" s="53" t="s">
        <v>44</v>
      </c>
      <c r="L25" s="17">
        <f>LEN(ЗашифИн)-LEN(SUBSTITUTE(UPPER(ЗашифИн),K25,""))+(LEN(ЗашифОтвет)-LEN(SUBSTITUTE(UPPER(ЗашифОтвет),K25,"")))</f>
        <v>0</v>
      </c>
      <c r="M25" s="49">
        <f t="shared" si="1"/>
        <v>0</v>
      </c>
    </row>
    <row r="26" spans="1:13" x14ac:dyDescent="0.25">
      <c r="A26" s="17">
        <v>23</v>
      </c>
      <c r="B26" s="11" t="s">
        <v>28</v>
      </c>
      <c r="C26" s="49">
        <v>6.063749999999999E-2</v>
      </c>
      <c r="E26" s="17">
        <v>23</v>
      </c>
      <c r="F26" s="51" t="s">
        <v>20</v>
      </c>
      <c r="G26" s="17">
        <f>LEN(сообИниц)-LEN(SUBSTITUTE(UPPER(сообИниц),F26,""))+(LEN(СообОтвет)-LEN(SUBSTITUTE(UPPER(СообОтвет),F26,"")))</f>
        <v>2</v>
      </c>
      <c r="H26" s="49">
        <f t="shared" si="0"/>
        <v>7.0422535211267607E-3</v>
      </c>
      <c r="J26" s="17">
        <v>23</v>
      </c>
      <c r="K26" s="51" t="s">
        <v>5</v>
      </c>
      <c r="L26" s="17">
        <f>LEN(ЗашифИн)-LEN(SUBSTITUTE(UPPER(ЗашифИн),K26,""))+(LEN(ЗашифОтвет)-LEN(SUBSTITUTE(UPPER(ЗашифОтвет),K26,"")))</f>
        <v>0</v>
      </c>
      <c r="M26" s="49">
        <f t="shared" si="1"/>
        <v>0</v>
      </c>
    </row>
    <row r="27" spans="1:13" x14ac:dyDescent="0.25">
      <c r="A27" s="17">
        <v>24</v>
      </c>
      <c r="B27" s="11" t="s">
        <v>29</v>
      </c>
      <c r="C27" s="49">
        <v>9.9824999999999983E-3</v>
      </c>
      <c r="E27" s="17">
        <v>24</v>
      </c>
      <c r="F27" s="51" t="s">
        <v>26</v>
      </c>
      <c r="G27" s="17">
        <f>LEN(сообИниц)-LEN(SUBSTITUTE(UPPER(сообИниц),F27,""))+(LEN(СообОтвет)-LEN(SUBSTITUTE(UPPER(СообОтвет),F27,"")))</f>
        <v>3</v>
      </c>
      <c r="H27" s="49">
        <f t="shared" si="0"/>
        <v>1.0563380281690141E-2</v>
      </c>
      <c r="J27" s="17">
        <v>24</v>
      </c>
      <c r="K27" s="51" t="s">
        <v>27</v>
      </c>
      <c r="L27" s="17">
        <f>LEN(ЗашифИн)-LEN(SUBSTITUTE(UPPER(ЗашифИн),K27,""))+(LEN(ЗашифОтвет)-LEN(SUBSTITUTE(UPPER(ЗашифОтвет),K27,"")))</f>
        <v>0</v>
      </c>
      <c r="M27" s="49">
        <f t="shared" si="1"/>
        <v>0</v>
      </c>
    </row>
    <row r="28" spans="1:13" x14ac:dyDescent="0.25">
      <c r="A28" s="17">
        <v>25</v>
      </c>
      <c r="B28" s="11" t="s">
        <v>30</v>
      </c>
      <c r="C28" s="49">
        <v>2.8792499999999999E-2</v>
      </c>
      <c r="E28" s="17">
        <v>25</v>
      </c>
      <c r="F28" s="51" t="s">
        <v>29</v>
      </c>
      <c r="G28" s="17">
        <f>LEN(сообИниц)-LEN(SUBSTITUTE(UPPER(сообИниц),F28,""))+(LEN(СообОтвет)-LEN(SUBSTITUTE(UPPER(СообОтвет),F28,"")))</f>
        <v>3</v>
      </c>
      <c r="H28" s="49">
        <f t="shared" si="0"/>
        <v>1.0563380281690141E-2</v>
      </c>
      <c r="J28" s="17">
        <v>25</v>
      </c>
      <c r="K28" s="51" t="s">
        <v>6</v>
      </c>
      <c r="L28" s="17">
        <f>LEN(ЗашифИн)-LEN(SUBSTITUTE(UPPER(ЗашифИн),K28,""))+(LEN(ЗашифОтвет)-LEN(SUBSTITUTE(UPPER(ЗашифОтвет),K28,"")))</f>
        <v>0</v>
      </c>
      <c r="M28" s="49">
        <f t="shared" si="1"/>
        <v>0</v>
      </c>
    </row>
    <row r="29" spans="1:13" x14ac:dyDescent="0.25">
      <c r="A29" s="17">
        <v>26</v>
      </c>
      <c r="B29" s="11" t="s">
        <v>31</v>
      </c>
      <c r="C29" s="49">
        <v>3.6299999999999999E-2</v>
      </c>
      <c r="E29" s="17">
        <v>26</v>
      </c>
      <c r="F29" s="51" t="s">
        <v>47</v>
      </c>
      <c r="G29" s="17">
        <f>LEN(сообИниц)-LEN(SUBSTITUTE(UPPER(сообИниц),F29,""))+(LEN(СообОтвет)-LEN(SUBSTITUTE(UPPER(СообОтвет),F29,"")))</f>
        <v>4</v>
      </c>
      <c r="H29" s="49">
        <f t="shared" si="0"/>
        <v>1.4084507042253521E-2</v>
      </c>
      <c r="J29" s="17">
        <v>26</v>
      </c>
      <c r="K29" s="51" t="s">
        <v>46</v>
      </c>
      <c r="L29" s="17">
        <f>LEN(ЗашифИн)-LEN(SUBSTITUTE(UPPER(ЗашифИн),K29,""))+(LEN(ЗашифОтвет)-LEN(SUBSTITUTE(UPPER(ЗашифОтвет),K29,"")))</f>
        <v>0</v>
      </c>
      <c r="M29" s="49">
        <f t="shared" si="1"/>
        <v>0</v>
      </c>
    </row>
    <row r="30" spans="1:13" x14ac:dyDescent="0.25">
      <c r="A30" s="17">
        <v>27</v>
      </c>
      <c r="B30" s="11" t="s">
        <v>32</v>
      </c>
      <c r="C30" s="49">
        <v>2.6482499999999996E-2</v>
      </c>
      <c r="E30" s="17">
        <v>27</v>
      </c>
      <c r="F30" s="51" t="s">
        <v>27</v>
      </c>
      <c r="G30" s="17">
        <f>LEN(сообИниц)-LEN(SUBSTITUTE(UPPER(сообИниц),F30,""))+(LEN(СообОтвет)-LEN(SUBSTITUTE(UPPER(СообОтвет),F30,"")))</f>
        <v>4</v>
      </c>
      <c r="H30" s="49">
        <f t="shared" si="0"/>
        <v>1.4084507042253521E-2</v>
      </c>
      <c r="J30" s="17">
        <v>27</v>
      </c>
      <c r="K30" s="51" t="s">
        <v>9</v>
      </c>
      <c r="L30" s="17">
        <f>LEN(ЗашифИн)-LEN(SUBSTITUTE(UPPER(ЗашифИн),K30,""))+(LEN(ЗашифОтвет)-LEN(SUBSTITUTE(UPPER(ЗашифОтвет),K30,"")))</f>
        <v>0</v>
      </c>
      <c r="M30" s="49">
        <f t="shared" si="1"/>
        <v>0</v>
      </c>
    </row>
    <row r="31" spans="1:13" x14ac:dyDescent="0.25">
      <c r="A31" s="17">
        <v>28</v>
      </c>
      <c r="B31" s="11" t="s">
        <v>33</v>
      </c>
      <c r="C31" s="49">
        <v>5.5274999999999998E-2</v>
      </c>
      <c r="E31" s="17">
        <v>28</v>
      </c>
      <c r="F31" s="53" t="s">
        <v>10</v>
      </c>
      <c r="G31" s="17">
        <f>LEN(сообИниц)-LEN(SUBSTITUTE(UPPER(сообИниц),F31,""))+(LEN(СообОтвет)-LEN(SUBSTITUTE(UPPER(СообОтвет),F31,"")))</f>
        <v>2</v>
      </c>
      <c r="H31" s="49">
        <f t="shared" si="0"/>
        <v>7.0422535211267607E-3</v>
      </c>
      <c r="J31" s="17">
        <v>28</v>
      </c>
      <c r="K31" s="53" t="s">
        <v>36</v>
      </c>
      <c r="L31" s="17">
        <f>LEN(ЗашифИн)-LEN(SUBSTITUTE(UPPER(ЗашифИн),K31,""))+(LEN(ЗашифОтвет)-LEN(SUBSTITUTE(UPPER(ЗашифОтвет),K31,"")))</f>
        <v>0</v>
      </c>
      <c r="M31" s="49">
        <f t="shared" si="1"/>
        <v>0</v>
      </c>
    </row>
    <row r="32" spans="1:13" x14ac:dyDescent="0.25">
      <c r="A32" s="17">
        <v>29</v>
      </c>
      <c r="B32" s="11" t="s">
        <v>34</v>
      </c>
      <c r="C32" s="49">
        <v>9.05025E-2</v>
      </c>
      <c r="E32" s="17">
        <v>29</v>
      </c>
      <c r="F32" s="51" t="s">
        <v>51</v>
      </c>
      <c r="G32" s="17">
        <f>LEN(сообИниц)-LEN(SUBSTITUTE(UPPER(сообИниц),F32,""))+(LEN(СообОтвет)-LEN(SUBSTITUTE(UPPER(СообОтвет),F32,"")))</f>
        <v>2</v>
      </c>
      <c r="H32" s="49">
        <f t="shared" si="0"/>
        <v>7.0422535211267607E-3</v>
      </c>
      <c r="J32" s="17">
        <v>29</v>
      </c>
      <c r="K32" s="51" t="s">
        <v>20</v>
      </c>
      <c r="L32" s="17">
        <f>LEN(ЗашифИн)-LEN(SUBSTITUTE(UPPER(ЗашифИн),K32,""))+(LEN(ЗашифОтвет)-LEN(SUBSTITUTE(UPPER(ЗашифОтвет),K32,"")))</f>
        <v>0</v>
      </c>
      <c r="M32" s="49">
        <f t="shared" si="1"/>
        <v>0</v>
      </c>
    </row>
    <row r="33" spans="1:13" x14ac:dyDescent="0.25">
      <c r="A33" s="17">
        <v>30</v>
      </c>
      <c r="B33" s="11" t="s">
        <v>35</v>
      </c>
      <c r="C33" s="49">
        <v>2.3182499999999998E-2</v>
      </c>
      <c r="E33" s="17">
        <v>30</v>
      </c>
      <c r="F33" s="51" t="s">
        <v>31</v>
      </c>
      <c r="G33" s="17">
        <f>LEN(сообИниц)-LEN(SUBSTITUTE(UPPER(сообИниц),F33,""))+(LEN(СообОтвет)-LEN(SUBSTITUTE(UPPER(СообОтвет),F33,"")))</f>
        <v>3</v>
      </c>
      <c r="H33" s="49">
        <f t="shared" si="0"/>
        <v>1.0563380281690141E-2</v>
      </c>
      <c r="J33" s="17">
        <v>30</v>
      </c>
      <c r="K33" s="51" t="s">
        <v>31</v>
      </c>
      <c r="L33" s="17">
        <f>LEN(ЗашифИн)-LEN(SUBSTITUTE(UPPER(ЗашифИн),K33,""))+(LEN(ЗашифОтвет)-LEN(SUBSTITUTE(UPPER(ЗашифОтвет),K33,"")))</f>
        <v>0</v>
      </c>
      <c r="M33" s="49">
        <f t="shared" si="1"/>
        <v>0</v>
      </c>
    </row>
    <row r="34" spans="1:13" x14ac:dyDescent="0.25">
      <c r="A34" s="17">
        <v>31</v>
      </c>
      <c r="B34" s="11" t="s">
        <v>36</v>
      </c>
      <c r="C34" s="49">
        <v>3.9022500000000002E-2</v>
      </c>
      <c r="E34" s="17">
        <v>31</v>
      </c>
      <c r="F34" s="51" t="s">
        <v>40</v>
      </c>
      <c r="G34" s="17">
        <f>LEN(сообИниц)-LEN(SUBSTITUTE(UPPER(сообИниц),F34,""))+(LEN(СообОтвет)-LEN(SUBSTITUTE(UPPER(СообОтвет),F34,"")))</f>
        <v>2</v>
      </c>
      <c r="H34" s="49">
        <f t="shared" si="0"/>
        <v>7.0422535211267607E-3</v>
      </c>
      <c r="J34" s="17">
        <v>31</v>
      </c>
      <c r="K34" s="51" t="s">
        <v>11</v>
      </c>
      <c r="L34" s="17">
        <f>LEN(ЗашифИн)-LEN(SUBSTITUTE(UPPER(ЗашифИн),K34,""))+(LEN(ЗашифОтвет)-LEN(SUBSTITUTE(UPPER(ЗашифОтвет),K34,"")))</f>
        <v>0</v>
      </c>
      <c r="M34" s="49">
        <f t="shared" si="1"/>
        <v>0</v>
      </c>
    </row>
    <row r="35" spans="1:13" x14ac:dyDescent="0.25">
      <c r="A35" s="17">
        <v>32</v>
      </c>
      <c r="B35" s="11" t="s">
        <v>37</v>
      </c>
      <c r="C35" s="49">
        <v>4.5127499999999994E-2</v>
      </c>
      <c r="E35" s="17">
        <v>32</v>
      </c>
      <c r="F35" s="53" t="s">
        <v>9</v>
      </c>
      <c r="G35" s="17">
        <f>LEN(сообИниц)-LEN(SUBSTITUTE(UPPER(сообИниц),F35,""))+(LEN(СообОтвет)-LEN(SUBSTITUTE(UPPER(СообОтвет),F35,"")))</f>
        <v>1</v>
      </c>
      <c r="H35" s="49">
        <f t="shared" si="0"/>
        <v>3.5211267605633804E-3</v>
      </c>
      <c r="J35" s="17">
        <v>32</v>
      </c>
      <c r="K35" s="53" t="s">
        <v>39</v>
      </c>
      <c r="L35" s="17">
        <f>LEN(ЗашифИн)-LEN(SUBSTITUTE(UPPER(ЗашифИн),K35,""))+(LEN(ЗашифОтвет)-LEN(SUBSTITUTE(UPPER(ЗашифОтвет),K35,"")))</f>
        <v>0</v>
      </c>
      <c r="M35" s="49">
        <f t="shared" si="1"/>
        <v>0</v>
      </c>
    </row>
    <row r="36" spans="1:13" x14ac:dyDescent="0.25">
      <c r="A36" s="17">
        <v>33</v>
      </c>
      <c r="B36" s="11" t="s">
        <v>38</v>
      </c>
      <c r="C36" s="49">
        <v>5.1644999999999996E-2</v>
      </c>
      <c r="E36" s="17">
        <v>33</v>
      </c>
      <c r="F36" s="53" t="s">
        <v>13</v>
      </c>
      <c r="G36" s="17">
        <f>LEN(сообИниц)-LEN(SUBSTITUTE(UPPER(сообИниц),F36,""))+(LEN(СообОтвет)-LEN(SUBSTITUTE(UPPER(СообОтвет),F36,"")))</f>
        <v>0</v>
      </c>
      <c r="H36" s="49">
        <f t="shared" si="0"/>
        <v>0</v>
      </c>
      <c r="J36" s="17">
        <v>33</v>
      </c>
      <c r="K36" s="53" t="s">
        <v>35</v>
      </c>
      <c r="L36" s="17">
        <f>LEN(ЗашифИн)-LEN(SUBSTITUTE(UPPER(ЗашифИн),K36,""))+(LEN(ЗашифОтвет)-LEN(SUBSTITUTE(UPPER(ЗашифОтвет),K36,"")))</f>
        <v>0</v>
      </c>
      <c r="M36" s="49">
        <f t="shared" si="1"/>
        <v>0</v>
      </c>
    </row>
    <row r="37" spans="1:13" x14ac:dyDescent="0.25">
      <c r="A37" s="17">
        <v>34</v>
      </c>
      <c r="B37" s="11" t="s">
        <v>39</v>
      </c>
      <c r="C37" s="49">
        <v>2.1614999999999999E-2</v>
      </c>
      <c r="E37" s="17">
        <v>34</v>
      </c>
      <c r="F37" s="53" t="s">
        <v>15</v>
      </c>
      <c r="G37" s="17">
        <f>LEN(сообИниц)-LEN(SUBSTITUTE(UPPER(сообИниц),F37,""))+(LEN(СообОтвет)-LEN(SUBSTITUTE(UPPER(СообОтвет),F37,"")))</f>
        <v>0</v>
      </c>
      <c r="H37" s="49">
        <f t="shared" si="0"/>
        <v>0</v>
      </c>
      <c r="J37" s="17">
        <v>34</v>
      </c>
      <c r="K37" s="51" t="s">
        <v>30</v>
      </c>
      <c r="L37" s="17">
        <f>LEN(ЗашифИн)-LEN(SUBSTITUTE(UPPER(ЗашифИн),K37,""))+(LEN(ЗашифОтвет)-LEN(SUBSTITUTE(UPPER(ЗашифОтвет),K37,"")))</f>
        <v>0</v>
      </c>
      <c r="M37" s="49">
        <f t="shared" si="1"/>
        <v>0</v>
      </c>
    </row>
    <row r="38" spans="1:13" x14ac:dyDescent="0.25">
      <c r="A38" s="17">
        <v>35</v>
      </c>
      <c r="B38" s="11" t="s">
        <v>40</v>
      </c>
      <c r="C38" s="49">
        <v>2.1449999999999998E-3</v>
      </c>
      <c r="E38" s="17">
        <v>35</v>
      </c>
      <c r="F38" s="51" t="s">
        <v>45</v>
      </c>
      <c r="G38" s="17">
        <f>LEN(сообИниц)-LEN(SUBSTITUTE(UPPER(сообИниц),F38,""))+(LEN(СообОтвет)-LEN(SUBSTITUTE(UPPER(СообОтвет),F38,"")))</f>
        <v>1</v>
      </c>
      <c r="H38" s="49">
        <f t="shared" si="0"/>
        <v>3.5211267605633804E-3</v>
      </c>
      <c r="J38" s="17">
        <v>35</v>
      </c>
      <c r="K38" s="53" t="s">
        <v>41</v>
      </c>
      <c r="L38" s="17">
        <f>LEN(ЗашифИн)-LEN(SUBSTITUTE(UPPER(ЗашифИн),K38,""))+(LEN(ЗашифОтвет)-LEN(SUBSTITUTE(UPPER(ЗашифОтвет),K38,"")))</f>
        <v>0</v>
      </c>
      <c r="M38" s="49">
        <f t="shared" si="1"/>
        <v>0</v>
      </c>
    </row>
    <row r="39" spans="1:13" x14ac:dyDescent="0.25">
      <c r="A39" s="17">
        <v>36</v>
      </c>
      <c r="B39" s="11" t="s">
        <v>41</v>
      </c>
      <c r="C39" s="49">
        <v>8.0024999999999992E-3</v>
      </c>
      <c r="E39" s="17">
        <v>36</v>
      </c>
      <c r="F39" s="51" t="s">
        <v>50</v>
      </c>
      <c r="G39" s="17">
        <f>LEN(сообИниц)-LEN(SUBSTITUTE(UPPER(сообИниц),F39,""))+(LEN(СообОтвет)-LEN(SUBSTITUTE(UPPER(СообОтвет),F39,"")))</f>
        <v>2</v>
      </c>
      <c r="H39" s="49">
        <f t="shared" si="0"/>
        <v>7.0422535211267607E-3</v>
      </c>
      <c r="J39" s="17">
        <v>36</v>
      </c>
      <c r="K39" s="51" t="s">
        <v>25</v>
      </c>
      <c r="L39" s="17">
        <f>LEN(ЗашифИн)-LEN(SUBSTITUTE(UPPER(ЗашифИн),K39,""))+(LEN(ЗашифОтвет)-LEN(SUBSTITUTE(UPPER(ЗашифОтвет),K39,"")))</f>
        <v>0</v>
      </c>
      <c r="M39" s="49">
        <f t="shared" si="1"/>
        <v>0</v>
      </c>
    </row>
    <row r="40" spans="1:13" x14ac:dyDescent="0.25">
      <c r="A40" s="17">
        <v>37</v>
      </c>
      <c r="B40" s="11" t="s">
        <v>42</v>
      </c>
      <c r="C40" s="49">
        <v>3.9599999999999991E-3</v>
      </c>
      <c r="E40" s="17">
        <v>37</v>
      </c>
      <c r="F40" s="53" t="s">
        <v>11</v>
      </c>
      <c r="G40" s="17">
        <f>LEN(сообИниц)-LEN(SUBSTITUTE(UPPER(сообИниц),F40,""))+(LEN(СообОтвет)-LEN(SUBSTITUTE(UPPER(СообОтвет),F40,"")))</f>
        <v>0</v>
      </c>
      <c r="H40" s="49">
        <f t="shared" si="0"/>
        <v>0</v>
      </c>
      <c r="J40" s="17">
        <v>37</v>
      </c>
      <c r="K40" s="51" t="s">
        <v>21</v>
      </c>
      <c r="L40" s="17">
        <f>LEN(ЗашифИн)-LEN(SUBSTITUTE(UPPER(ЗашифИн),K40,""))+(LEN(ЗашифОтвет)-LEN(SUBSTITUTE(UPPER(ЗашифОтвет),K40,"")))</f>
        <v>0</v>
      </c>
      <c r="M40" s="49">
        <f t="shared" si="1"/>
        <v>0</v>
      </c>
    </row>
    <row r="41" spans="1:13" x14ac:dyDescent="0.25">
      <c r="A41" s="17">
        <v>38</v>
      </c>
      <c r="B41" s="11" t="s">
        <v>43</v>
      </c>
      <c r="C41" s="49">
        <v>1.1879999999999998E-2</v>
      </c>
      <c r="E41" s="17">
        <v>38</v>
      </c>
      <c r="F41" s="53" t="s">
        <v>12</v>
      </c>
      <c r="G41" s="17">
        <f>LEN(сообИниц)-LEN(SUBSTITUTE(UPPER(сообИниц),F41,""))+(LEN(СообОтвет)-LEN(SUBSTITUTE(UPPER(СообОтвет),F41,"")))</f>
        <v>0</v>
      </c>
      <c r="H41" s="49">
        <f t="shared" si="0"/>
        <v>0</v>
      </c>
      <c r="J41" s="17">
        <v>38</v>
      </c>
      <c r="K41" s="53" t="s">
        <v>37</v>
      </c>
      <c r="L41" s="17">
        <f>LEN(ЗашифИн)-LEN(SUBSTITUTE(UPPER(ЗашифИн),K41,""))+(LEN(ЗашифОтвет)-LEN(SUBSTITUTE(UPPER(ЗашифОтвет),K41,"")))</f>
        <v>0</v>
      </c>
      <c r="M41" s="49">
        <f t="shared" si="1"/>
        <v>0</v>
      </c>
    </row>
    <row r="42" spans="1:13" x14ac:dyDescent="0.25">
      <c r="A42" s="17">
        <v>39</v>
      </c>
      <c r="B42" s="11" t="s">
        <v>44</v>
      </c>
      <c r="C42" s="49">
        <v>6.0225000000000001E-3</v>
      </c>
      <c r="E42" s="17">
        <v>39</v>
      </c>
      <c r="F42" s="53" t="s">
        <v>14</v>
      </c>
      <c r="G42" s="17">
        <f>LEN(сообИниц)-LEN(SUBSTITUTE(UPPER(сообИниц),F42,""))+(LEN(СообОтвет)-LEN(SUBSTITUTE(UPPER(СообОтвет),F42,"")))</f>
        <v>0</v>
      </c>
      <c r="H42" s="49">
        <f t="shared" si="0"/>
        <v>0</v>
      </c>
      <c r="J42" s="17">
        <v>39</v>
      </c>
      <c r="K42" s="53" t="s">
        <v>38</v>
      </c>
      <c r="L42" s="17">
        <f>LEN(ЗашифИн)-LEN(SUBSTITUTE(UPPER(ЗашифИн),K42,""))+(LEN(ЗашифОтвет)-LEN(SUBSTITUTE(UPPER(ЗашифОтвет),K42,"")))</f>
        <v>0</v>
      </c>
      <c r="M42" s="49">
        <f t="shared" si="1"/>
        <v>0</v>
      </c>
    </row>
    <row r="43" spans="1:13" x14ac:dyDescent="0.25">
      <c r="A43" s="17">
        <v>40</v>
      </c>
      <c r="B43" s="11" t="s">
        <v>45</v>
      </c>
      <c r="C43" s="49">
        <v>2.9699999999999996E-3</v>
      </c>
      <c r="E43" s="17">
        <v>40</v>
      </c>
      <c r="F43" s="53" t="s">
        <v>16</v>
      </c>
      <c r="G43" s="17">
        <f>LEN(сообИниц)-LEN(SUBSTITUTE(UPPER(сообИниц),F43,""))+(LEN(СообОтвет)-LEN(SUBSTITUTE(UPPER(СообОтвет),F43,"")))</f>
        <v>0</v>
      </c>
      <c r="H43" s="49">
        <f t="shared" si="0"/>
        <v>0</v>
      </c>
      <c r="J43" s="17">
        <v>40</v>
      </c>
      <c r="K43" s="53" t="s">
        <v>43</v>
      </c>
      <c r="L43" s="17">
        <f>LEN(ЗашифИн)-LEN(SUBSTITUTE(UPPER(ЗашифИн),K43,""))+(LEN(ЗашифОтвет)-LEN(SUBSTITUTE(UPPER(ЗашифОтвет),K43,"")))</f>
        <v>0</v>
      </c>
      <c r="M43" s="49">
        <f t="shared" si="1"/>
        <v>0</v>
      </c>
    </row>
    <row r="44" spans="1:13" x14ac:dyDescent="0.25">
      <c r="A44" s="17">
        <v>41</v>
      </c>
      <c r="B44" s="11" t="s">
        <v>46</v>
      </c>
      <c r="C44" s="49">
        <v>3.3E-4</v>
      </c>
      <c r="E44" s="17">
        <v>41</v>
      </c>
      <c r="F44" s="53" t="s">
        <v>17</v>
      </c>
      <c r="G44" s="17">
        <f>LEN(сообИниц)-LEN(SUBSTITUTE(UPPER(сообИниц),F44,""))+(LEN(СообОтвет)-LEN(SUBSTITUTE(UPPER(СообОтвет),F44,"")))</f>
        <v>1</v>
      </c>
      <c r="H44" s="49">
        <f t="shared" si="0"/>
        <v>3.5211267605633804E-3</v>
      </c>
      <c r="J44" s="17">
        <v>41</v>
      </c>
      <c r="K44" s="51" t="s">
        <v>22</v>
      </c>
      <c r="L44" s="17">
        <f>LEN(ЗашифИн)-LEN(SUBSTITUTE(UPPER(ЗашифИн),K44,""))+(LEN(ЗашифОтвет)-LEN(SUBSTITUTE(UPPER(ЗашифОтвет),K44,"")))</f>
        <v>0</v>
      </c>
      <c r="M44" s="49">
        <f t="shared" si="1"/>
        <v>0</v>
      </c>
    </row>
    <row r="45" spans="1:13" x14ac:dyDescent="0.25">
      <c r="A45" s="17">
        <v>42</v>
      </c>
      <c r="B45" s="11" t="s">
        <v>47</v>
      </c>
      <c r="C45" s="49">
        <v>1.5675000000000001E-2</v>
      </c>
      <c r="E45" s="17">
        <v>42</v>
      </c>
      <c r="F45" s="51" t="s">
        <v>25</v>
      </c>
      <c r="G45" s="17">
        <f>LEN(сообИниц)-LEN(SUBSTITUTE(UPPER(сообИниц),F45,""))+(LEN(СообОтвет)-LEN(SUBSTITUTE(UPPER(СообОтвет),F45,"")))</f>
        <v>0</v>
      </c>
      <c r="H45" s="49">
        <f t="shared" si="0"/>
        <v>0</v>
      </c>
      <c r="J45" s="17">
        <v>42</v>
      </c>
      <c r="K45" s="51" t="s">
        <v>26</v>
      </c>
      <c r="L45" s="17">
        <f>LEN(ЗашифИн)-LEN(SUBSTITUTE(UPPER(ЗашифИн),K45,""))+(LEN(ЗашифОтвет)-LEN(SUBSTITUTE(UPPER(ЗашифОтвет),K45,"")))</f>
        <v>0</v>
      </c>
      <c r="M45" s="49">
        <f t="shared" si="1"/>
        <v>0</v>
      </c>
    </row>
    <row r="46" spans="1:13" x14ac:dyDescent="0.25">
      <c r="A46" s="17">
        <v>43</v>
      </c>
      <c r="B46" s="11" t="s">
        <v>48</v>
      </c>
      <c r="C46" s="49">
        <v>1.4354999999999998E-2</v>
      </c>
      <c r="E46" s="17">
        <v>43</v>
      </c>
      <c r="F46" s="51" t="s">
        <v>41</v>
      </c>
      <c r="G46" s="17">
        <f>LEN(сообИниц)-LEN(SUBSTITUTE(UPPER(сообИниц),F46,""))+(LEN(СообОтвет)-LEN(SUBSTITUTE(UPPER(СообОтвет),F46,"")))</f>
        <v>0</v>
      </c>
      <c r="H46" s="49">
        <f t="shared" si="0"/>
        <v>0</v>
      </c>
      <c r="J46" s="17">
        <v>43</v>
      </c>
      <c r="K46" s="51" t="s">
        <v>29</v>
      </c>
      <c r="L46" s="17">
        <f>LEN(ЗашифИн)-LEN(SUBSTITUTE(UPPER(ЗашифИн),K46,""))+(LEN(ЗашифОтвет)-LEN(SUBSTITUTE(UPPER(ЗашифОтвет),K46,"")))</f>
        <v>0</v>
      </c>
      <c r="M46" s="49">
        <f t="shared" si="1"/>
        <v>0</v>
      </c>
    </row>
    <row r="47" spans="1:13" x14ac:dyDescent="0.25">
      <c r="A47" s="17">
        <v>44</v>
      </c>
      <c r="B47" s="11" t="s">
        <v>49</v>
      </c>
      <c r="C47" s="49">
        <v>2.64E-3</v>
      </c>
      <c r="E47" s="17">
        <v>44</v>
      </c>
      <c r="F47" s="51" t="s">
        <v>42</v>
      </c>
      <c r="G47" s="17">
        <f>LEN(сообИниц)-LEN(SUBSTITUTE(UPPER(сообИниц),F47,""))+(LEN(СообОтвет)-LEN(SUBSTITUTE(UPPER(СообОтвет),F47,"")))</f>
        <v>0</v>
      </c>
      <c r="H47" s="49">
        <f t="shared" si="0"/>
        <v>0</v>
      </c>
      <c r="J47" s="17">
        <v>44</v>
      </c>
      <c r="K47" s="53" t="s">
        <v>40</v>
      </c>
      <c r="L47" s="17">
        <f>LEN(ЗашифИн)-LEN(SUBSTITUTE(UPPER(ЗашифИн),K47,""))+(LEN(ЗашифОтвет)-LEN(SUBSTITUTE(UPPER(ЗашифОтвет),K47,"")))</f>
        <v>0</v>
      </c>
      <c r="M47" s="49">
        <f t="shared" si="1"/>
        <v>0</v>
      </c>
    </row>
    <row r="48" spans="1:13" x14ac:dyDescent="0.25">
      <c r="A48" s="17">
        <v>45</v>
      </c>
      <c r="B48" s="11" t="s">
        <v>50</v>
      </c>
      <c r="C48" s="49">
        <v>5.28E-3</v>
      </c>
      <c r="E48" s="17">
        <v>45</v>
      </c>
      <c r="F48" s="51" t="s">
        <v>46</v>
      </c>
      <c r="G48" s="17">
        <f>LEN(сообИниц)-LEN(SUBSTITUTE(UPPER(сообИниц),F48,""))+(LEN(СообОтвет)-LEN(SUBSTITUTE(UPPER(СообОтвет),F48,"")))</f>
        <v>0</v>
      </c>
      <c r="H48" s="49">
        <f t="shared" si="0"/>
        <v>0</v>
      </c>
      <c r="J48" s="17">
        <v>45</v>
      </c>
      <c r="K48" s="53" t="s">
        <v>42</v>
      </c>
      <c r="L48" s="17">
        <f>LEN(ЗашифИн)-LEN(SUBSTITUTE(UPPER(ЗашифИн),K48,""))+(LEN(ЗашифОтвет)-LEN(SUBSTITUTE(UPPER(ЗашифОтвет),K48,"")))</f>
        <v>0</v>
      </c>
      <c r="M48" s="49">
        <f t="shared" si="1"/>
        <v>0</v>
      </c>
    </row>
    <row r="49" spans="1:13" ht="15.75" thickBot="1" x14ac:dyDescent="0.3">
      <c r="A49" s="17">
        <v>46</v>
      </c>
      <c r="B49" s="11" t="s">
        <v>51</v>
      </c>
      <c r="C49" s="49">
        <v>1.65825E-2</v>
      </c>
      <c r="E49" s="17">
        <v>46</v>
      </c>
      <c r="F49" s="51" t="s">
        <v>49</v>
      </c>
      <c r="G49" s="17">
        <f>LEN(сообИниц)-LEN(SUBSTITUTE(UPPER(сообИниц),F49,""))+(LEN(СообОтвет)-LEN(SUBSTITUTE(UPPER(СообОтвет),F49,"")))</f>
        <v>0</v>
      </c>
      <c r="H49" s="49">
        <f t="shared" si="0"/>
        <v>0</v>
      </c>
      <c r="J49" s="17">
        <v>46</v>
      </c>
      <c r="K49" s="51" t="s">
        <v>51</v>
      </c>
      <c r="L49" s="17">
        <f>LEN(ЗашифИн)-LEN(SUBSTITUTE(UPPER(ЗашифИн),K49,""))+(LEN(ЗашифОтвет)-LEN(SUBSTITUTE(UPPER(ЗашифОтвет),K49,"")))</f>
        <v>0</v>
      </c>
      <c r="M49" s="49">
        <f t="shared" si="1"/>
        <v>0</v>
      </c>
    </row>
    <row r="50" spans="1:13" ht="15.75" thickBot="1" x14ac:dyDescent="0.3">
      <c r="C50" s="54" t="s">
        <v>66</v>
      </c>
      <c r="H50" s="54" t="s">
        <v>66</v>
      </c>
      <c r="M50" s="54" t="s">
        <v>66</v>
      </c>
    </row>
    <row r="51" spans="1:13" ht="15.75" thickBot="1" x14ac:dyDescent="0.3">
      <c r="C51" s="55">
        <f>SUM(C4:C49)</f>
        <v>1.0000825</v>
      </c>
      <c r="H51" s="56">
        <f>SUM(H4:H49)</f>
        <v>1.0070422535211265</v>
      </c>
      <c r="M51" s="57">
        <f>SUM(M4:M49)</f>
        <v>0</v>
      </c>
    </row>
  </sheetData>
  <mergeCells count="12">
    <mergeCell ref="L2:L3"/>
    <mergeCell ref="M2:M3"/>
    <mergeCell ref="A3:B3"/>
    <mergeCell ref="E1:H1"/>
    <mergeCell ref="J1:M1"/>
    <mergeCell ref="E2:E3"/>
    <mergeCell ref="F2:F3"/>
    <mergeCell ref="G2:G3"/>
    <mergeCell ref="H2:H3"/>
    <mergeCell ref="J2:J3"/>
    <mergeCell ref="K2:K3"/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7</vt:i4>
      </vt:variant>
    </vt:vector>
  </HeadingPairs>
  <TitlesOfParts>
    <vt:vector size="13" baseType="lpstr">
      <vt:lpstr>Данные</vt:lpstr>
      <vt:lpstr>Зашифровка сообщения инииаотора</vt:lpstr>
      <vt:lpstr>Расшифровка сообщения инициатор</vt:lpstr>
      <vt:lpstr>Зашифровка сообщения ответчика</vt:lpstr>
      <vt:lpstr>Расшифровка сообщения ответчика</vt:lpstr>
      <vt:lpstr>Лист1</vt:lpstr>
      <vt:lpstr>ЗашифИн</vt:lpstr>
      <vt:lpstr>ЗашифОтвет</vt:lpstr>
      <vt:lpstr>ЗашифФлф</vt:lpstr>
      <vt:lpstr>ИсхАлф</vt:lpstr>
      <vt:lpstr>Ключ</vt:lpstr>
      <vt:lpstr>сообИниц</vt:lpstr>
      <vt:lpstr>СообОтвет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2023-03-11T19:38:33Z</dcterms:modified>
</cp:coreProperties>
</file>