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x2" sheetId="2" r:id="rId1"/>
    <sheet name="x3" sheetId="3" r:id="rId2"/>
    <sheet name="x4" sheetId="4" r:id="rId3"/>
    <sheet name="x8" sheetId="5" r:id="rId4"/>
    <sheet name="x16" sheetId="1" r:id="rId5"/>
  </sheets>
  <calcPr calcId="152511"/>
</workbook>
</file>

<file path=xl/calcChain.xml><?xml version="1.0" encoding="utf-8"?>
<calcChain xmlns="http://schemas.openxmlformats.org/spreadsheetml/2006/main">
  <c r="AI95" i="2" l="1"/>
  <c r="AH95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AH94" i="2"/>
  <c r="AI85" i="2"/>
  <c r="AI86" i="2" s="1"/>
  <c r="AJ85" i="2"/>
  <c r="AK85" i="2"/>
  <c r="AL85" i="2"/>
  <c r="AM85" i="2"/>
  <c r="AN85" i="2"/>
  <c r="AO85" i="2"/>
  <c r="AP85" i="2"/>
  <c r="AQ85" i="2"/>
  <c r="AQ86" i="2" s="1"/>
  <c r="AR85" i="2"/>
  <c r="AS85" i="2"/>
  <c r="AT85" i="2"/>
  <c r="AU85" i="2"/>
  <c r="AV85" i="2"/>
  <c r="AW85" i="2"/>
  <c r="AX85" i="2"/>
  <c r="AX86" i="2" s="1"/>
  <c r="AY85" i="2"/>
  <c r="AZ85" i="2"/>
  <c r="BA85" i="2"/>
  <c r="BB85" i="2"/>
  <c r="BC85" i="2"/>
  <c r="BD85" i="2"/>
  <c r="BE85" i="2"/>
  <c r="BF85" i="2"/>
  <c r="BG85" i="2"/>
  <c r="AH85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AH93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AH84" i="2"/>
  <c r="AH86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S86" i="2" s="1"/>
  <c r="AQ78" i="2"/>
  <c r="AP78" i="2"/>
  <c r="AO78" i="2"/>
  <c r="AN78" i="2"/>
  <c r="AM78" i="2"/>
  <c r="AL78" i="2"/>
  <c r="AK78" i="2"/>
  <c r="AJ78" i="2"/>
  <c r="AK86" i="2" s="1"/>
  <c r="AI78" i="2"/>
  <c r="AH78" i="2"/>
  <c r="BG74" i="2"/>
  <c r="BG73" i="2"/>
  <c r="AH71" i="2"/>
  <c r="AH69" i="2"/>
  <c r="AH73" i="2" s="1"/>
  <c r="AH40" i="2"/>
  <c r="AH38" i="2"/>
  <c r="AH42" i="2" s="1"/>
  <c r="AH9" i="2"/>
  <c r="AI62" i="2" s="1"/>
  <c r="AH7" i="2"/>
  <c r="AH11" i="2" s="1"/>
  <c r="A87" i="2"/>
  <c r="C91" i="2" s="1"/>
  <c r="AA114" i="2"/>
  <c r="Z113" i="2"/>
  <c r="Y112" i="2"/>
  <c r="X111" i="2"/>
  <c r="W110" i="2"/>
  <c r="V109" i="2"/>
  <c r="U108" i="2"/>
  <c r="T107" i="2"/>
  <c r="S106" i="2"/>
  <c r="R105" i="2"/>
  <c r="Q104" i="2"/>
  <c r="P103" i="2"/>
  <c r="O102" i="2"/>
  <c r="N101" i="2"/>
  <c r="M100" i="2"/>
  <c r="L99" i="2"/>
  <c r="K98" i="2"/>
  <c r="J97" i="2"/>
  <c r="I96" i="2"/>
  <c r="H95" i="2"/>
  <c r="G94" i="2"/>
  <c r="F93" i="2"/>
  <c r="E92" i="2"/>
  <c r="D91" i="2"/>
  <c r="A53" i="2"/>
  <c r="AA80" i="2"/>
  <c r="Z79" i="2"/>
  <c r="Y78" i="2"/>
  <c r="X77" i="2"/>
  <c r="W76" i="2"/>
  <c r="V75" i="2"/>
  <c r="U74" i="2"/>
  <c r="T73" i="2"/>
  <c r="S72" i="2"/>
  <c r="R71" i="2"/>
  <c r="Q70" i="2"/>
  <c r="P69" i="2"/>
  <c r="O68" i="2"/>
  <c r="N67" i="2"/>
  <c r="M66" i="2"/>
  <c r="L65" i="2"/>
  <c r="K64" i="2"/>
  <c r="J63" i="2"/>
  <c r="I62" i="2"/>
  <c r="H61" i="2"/>
  <c r="G60" i="2"/>
  <c r="F59" i="2"/>
  <c r="E58" i="2"/>
  <c r="D57" i="2"/>
  <c r="C57" i="2"/>
  <c r="A16" i="2"/>
  <c r="C20" i="2" s="1"/>
  <c r="W39" i="2"/>
  <c r="V38" i="2"/>
  <c r="U37" i="2"/>
  <c r="T36" i="2"/>
  <c r="S35" i="2"/>
  <c r="R34" i="2"/>
  <c r="Q33" i="2"/>
  <c r="P32" i="2"/>
  <c r="O31" i="2"/>
  <c r="N30" i="2"/>
  <c r="M29" i="2"/>
  <c r="L28" i="2"/>
  <c r="K27" i="2"/>
  <c r="J26" i="2"/>
  <c r="I25" i="2"/>
  <c r="H24" i="2"/>
  <c r="G23" i="2"/>
  <c r="F22" i="2"/>
  <c r="E21" i="2"/>
  <c r="D20" i="2"/>
  <c r="J10" i="2"/>
  <c r="F10" i="2"/>
  <c r="B10" i="2"/>
  <c r="J9" i="2"/>
  <c r="F9" i="2"/>
  <c r="B9" i="2"/>
  <c r="J8" i="2"/>
  <c r="F8" i="2"/>
  <c r="B8" i="2"/>
  <c r="J7" i="2"/>
  <c r="F7" i="2"/>
  <c r="B7" i="2"/>
  <c r="J6" i="2"/>
  <c r="AH77" i="2" s="1"/>
  <c r="F6" i="2"/>
  <c r="AH46" i="2" s="1"/>
  <c r="B6" i="2"/>
  <c r="AH15" i="2" s="1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B93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B84" i="3"/>
  <c r="AQ78" i="3"/>
  <c r="AP78" i="3"/>
  <c r="AP94" i="3" s="1"/>
  <c r="AO78" i="3"/>
  <c r="AO85" i="3" s="1"/>
  <c r="AN78" i="3"/>
  <c r="AM78" i="3"/>
  <c r="AM94" i="3" s="1"/>
  <c r="AL78" i="3"/>
  <c r="AK78" i="3"/>
  <c r="AJ78" i="3"/>
  <c r="AJ94" i="3" s="1"/>
  <c r="AI78" i="3"/>
  <c r="AH78" i="3"/>
  <c r="AG78" i="3"/>
  <c r="AG94" i="3" s="1"/>
  <c r="AF78" i="3"/>
  <c r="AE78" i="3"/>
  <c r="AE85" i="3" s="1"/>
  <c r="AE86" i="3" s="1"/>
  <c r="AD78" i="3"/>
  <c r="AC78" i="3"/>
  <c r="AC94" i="3" s="1"/>
  <c r="AB78" i="3"/>
  <c r="AB94" i="3" s="1"/>
  <c r="AB77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B74" i="3"/>
  <c r="AB71" i="3"/>
  <c r="AB69" i="3"/>
  <c r="AE94" i="3"/>
  <c r="AQ94" i="3"/>
  <c r="AN94" i="3"/>
  <c r="AM85" i="3"/>
  <c r="AL94" i="3"/>
  <c r="AK85" i="3"/>
  <c r="AK86" i="3" s="1"/>
  <c r="AI85" i="3"/>
  <c r="AI86" i="3" s="1"/>
  <c r="AH85" i="3"/>
  <c r="AH86" i="3" s="1"/>
  <c r="AF85" i="3"/>
  <c r="AF86" i="3" s="1"/>
  <c r="AD94" i="3"/>
  <c r="AB73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B61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B52" i="3"/>
  <c r="AQ46" i="3"/>
  <c r="AP46" i="3"/>
  <c r="AO46" i="3"/>
  <c r="AN46" i="3"/>
  <c r="AN62" i="3" s="1"/>
  <c r="AM46" i="3"/>
  <c r="AM53" i="3" s="1"/>
  <c r="AM54" i="3" s="1"/>
  <c r="AL46" i="3"/>
  <c r="AK46" i="3"/>
  <c r="AJ46" i="3"/>
  <c r="AJ62" i="3" s="1"/>
  <c r="AI46" i="3"/>
  <c r="AH46" i="3"/>
  <c r="AG46" i="3"/>
  <c r="AF46" i="3"/>
  <c r="AF62" i="3" s="1"/>
  <c r="AE46" i="3"/>
  <c r="AD46" i="3"/>
  <c r="AC46" i="3"/>
  <c r="AG62" i="3"/>
  <c r="AH62" i="3"/>
  <c r="AO62" i="3"/>
  <c r="AP62" i="3"/>
  <c r="AB46" i="3"/>
  <c r="AB62" i="3" s="1"/>
  <c r="AB45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B42" i="3"/>
  <c r="AB39" i="3"/>
  <c r="AB37" i="3"/>
  <c r="AL62" i="3"/>
  <c r="AD62" i="3"/>
  <c r="AN53" i="3"/>
  <c r="AQ62" i="3"/>
  <c r="AM62" i="3"/>
  <c r="AL53" i="3"/>
  <c r="AL54" i="3" s="1"/>
  <c r="AK62" i="3"/>
  <c r="AI62" i="3"/>
  <c r="AE62" i="3"/>
  <c r="AD53" i="3"/>
  <c r="AC62" i="3"/>
  <c r="AB41" i="3"/>
  <c r="AC31" i="3"/>
  <c r="AB31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B30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B29" i="3"/>
  <c r="AC21" i="3"/>
  <c r="AC22" i="3" s="1"/>
  <c r="AD21" i="3"/>
  <c r="AD22" i="3" s="1"/>
  <c r="AE21" i="3"/>
  <c r="AE22" i="3" s="1"/>
  <c r="AF21" i="3"/>
  <c r="AF22" i="3" s="1"/>
  <c r="AG21" i="3"/>
  <c r="AG22" i="3" s="1"/>
  <c r="AH21" i="3"/>
  <c r="AI21" i="3"/>
  <c r="AI22" i="3" s="1"/>
  <c r="AJ21" i="3"/>
  <c r="AJ22" i="3" s="1"/>
  <c r="AK21" i="3"/>
  <c r="AK22" i="3" s="1"/>
  <c r="AL21" i="3"/>
  <c r="AL22" i="3" s="1"/>
  <c r="AM21" i="3"/>
  <c r="AM22" i="3" s="1"/>
  <c r="AN21" i="3"/>
  <c r="AN22" i="3" s="1"/>
  <c r="AO21" i="3"/>
  <c r="AO22" i="3" s="1"/>
  <c r="AP21" i="3"/>
  <c r="AH22" i="3"/>
  <c r="AP22" i="3"/>
  <c r="AB21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B20" i="3"/>
  <c r="AB22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B13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B10" i="3"/>
  <c r="AB7" i="3"/>
  <c r="AB5" i="3"/>
  <c r="AB9" i="3"/>
  <c r="A67" i="3"/>
  <c r="C71" i="3" s="1"/>
  <c r="A41" i="3"/>
  <c r="R85" i="3"/>
  <c r="Q84" i="3"/>
  <c r="P83" i="3"/>
  <c r="O82" i="3"/>
  <c r="N81" i="3"/>
  <c r="M80" i="3"/>
  <c r="L79" i="3"/>
  <c r="K78" i="3"/>
  <c r="J77" i="3"/>
  <c r="I76" i="3"/>
  <c r="H75" i="3"/>
  <c r="G74" i="3"/>
  <c r="F73" i="3"/>
  <c r="E72" i="3"/>
  <c r="D71" i="3"/>
  <c r="R59" i="3"/>
  <c r="Q58" i="3"/>
  <c r="P57" i="3"/>
  <c r="O56" i="3"/>
  <c r="N55" i="3"/>
  <c r="M54" i="3"/>
  <c r="L53" i="3"/>
  <c r="K52" i="3"/>
  <c r="J51" i="3"/>
  <c r="I50" i="3"/>
  <c r="H49" i="3"/>
  <c r="G48" i="3"/>
  <c r="F47" i="3"/>
  <c r="E46" i="3"/>
  <c r="D45" i="3"/>
  <c r="C45" i="3"/>
  <c r="D46" i="3" s="1"/>
  <c r="C46" i="3" s="1"/>
  <c r="C47" i="3" s="1"/>
  <c r="C62" i="3" s="1"/>
  <c r="A16" i="3"/>
  <c r="C20" i="3" s="1"/>
  <c r="P32" i="3"/>
  <c r="O31" i="3"/>
  <c r="N30" i="3"/>
  <c r="M29" i="3"/>
  <c r="L28" i="3"/>
  <c r="K27" i="3"/>
  <c r="J26" i="3"/>
  <c r="I25" i="3"/>
  <c r="H24" i="3"/>
  <c r="G23" i="3"/>
  <c r="F22" i="3"/>
  <c r="E21" i="3"/>
  <c r="D20" i="3"/>
  <c r="J10" i="3"/>
  <c r="F10" i="3"/>
  <c r="B10" i="3"/>
  <c r="J9" i="3"/>
  <c r="F9" i="3"/>
  <c r="B9" i="3"/>
  <c r="J8" i="3"/>
  <c r="F8" i="3"/>
  <c r="B8" i="3"/>
  <c r="J7" i="3"/>
  <c r="F7" i="3"/>
  <c r="B7" i="3"/>
  <c r="J6" i="3"/>
  <c r="F6" i="3"/>
  <c r="B6" i="3"/>
  <c r="AC91" i="4"/>
  <c r="AD91" i="4"/>
  <c r="AE91" i="4"/>
  <c r="AF91" i="4"/>
  <c r="AG91" i="4"/>
  <c r="AH91" i="4"/>
  <c r="AI91" i="4"/>
  <c r="AJ91" i="4"/>
  <c r="AK91" i="4"/>
  <c r="AL91" i="4"/>
  <c r="AM91" i="4"/>
  <c r="AN91" i="4"/>
  <c r="AB91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B82" i="4"/>
  <c r="AN76" i="4"/>
  <c r="AN83" i="4" s="1"/>
  <c r="AN84" i="4" s="1"/>
  <c r="AM76" i="4"/>
  <c r="AM92" i="4" s="1"/>
  <c r="AL76" i="4"/>
  <c r="AL92" i="4" s="1"/>
  <c r="AK76" i="4"/>
  <c r="AK92" i="4" s="1"/>
  <c r="AJ76" i="4"/>
  <c r="AJ92" i="4" s="1"/>
  <c r="AI76" i="4"/>
  <c r="AI92" i="4" s="1"/>
  <c r="AH76" i="4"/>
  <c r="AG76" i="4"/>
  <c r="AG92" i="4" s="1"/>
  <c r="AF76" i="4"/>
  <c r="AF92" i="4" s="1"/>
  <c r="AE76" i="4"/>
  <c r="AD76" i="4"/>
  <c r="AC76" i="4"/>
  <c r="AB76" i="4"/>
  <c r="AB92" i="4" s="1"/>
  <c r="AB75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B72" i="4"/>
  <c r="AB69" i="4"/>
  <c r="AB67" i="4"/>
  <c r="AH92" i="4"/>
  <c r="AE92" i="4"/>
  <c r="AD92" i="4"/>
  <c r="AC92" i="4"/>
  <c r="AB71" i="4"/>
  <c r="AB23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B60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B51" i="4"/>
  <c r="AN45" i="4"/>
  <c r="AN61" i="4" s="1"/>
  <c r="AM45" i="4"/>
  <c r="AL45" i="4"/>
  <c r="AL61" i="4" s="1"/>
  <c r="AK45" i="4"/>
  <c r="AK61" i="4" s="1"/>
  <c r="AJ45" i="4"/>
  <c r="AJ61" i="4" s="1"/>
  <c r="AI45" i="4"/>
  <c r="AH45" i="4"/>
  <c r="AG45" i="4"/>
  <c r="AF45" i="4"/>
  <c r="AF61" i="4" s="1"/>
  <c r="AE45" i="4"/>
  <c r="AE52" i="4" s="1"/>
  <c r="AD45" i="4"/>
  <c r="AC45" i="4"/>
  <c r="AB45" i="4"/>
  <c r="AB44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B41" i="4"/>
  <c r="AB38" i="4"/>
  <c r="AB36" i="4"/>
  <c r="AM61" i="4"/>
  <c r="AD61" i="4"/>
  <c r="AB61" i="4"/>
  <c r="AM52" i="4"/>
  <c r="AM53" i="4" s="1"/>
  <c r="AD52" i="4"/>
  <c r="AD53" i="4" s="1"/>
  <c r="AB52" i="4"/>
  <c r="AI61" i="4"/>
  <c r="AH61" i="4"/>
  <c r="AG61" i="4"/>
  <c r="AC61" i="4"/>
  <c r="AB40" i="4"/>
  <c r="AH87" i="2" l="1"/>
  <c r="AP86" i="2"/>
  <c r="BF86" i="2"/>
  <c r="BG86" i="2"/>
  <c r="AL86" i="2"/>
  <c r="BB86" i="2"/>
  <c r="AN86" i="2"/>
  <c r="AM86" i="2"/>
  <c r="BC86" i="2"/>
  <c r="AT86" i="2"/>
  <c r="BA86" i="2"/>
  <c r="AV86" i="2"/>
  <c r="AY86" i="2"/>
  <c r="AJ86" i="2"/>
  <c r="AR86" i="2"/>
  <c r="AZ86" i="2"/>
  <c r="BG75" i="2"/>
  <c r="BG76" i="2" s="1"/>
  <c r="BE74" i="2"/>
  <c r="AW74" i="2"/>
  <c r="AO74" i="2"/>
  <c r="BD74" i="2"/>
  <c r="AV74" i="2"/>
  <c r="AN74" i="2"/>
  <c r="BC74" i="2"/>
  <c r="AU74" i="2"/>
  <c r="AM74" i="2"/>
  <c r="BB74" i="2"/>
  <c r="AT74" i="2"/>
  <c r="AL74" i="2"/>
  <c r="AH75" i="2"/>
  <c r="AI73" i="2" s="1"/>
  <c r="AI75" i="2" s="1"/>
  <c r="AJ73" i="2" s="1"/>
  <c r="BA74" i="2"/>
  <c r="AS74" i="2"/>
  <c r="AK74" i="2"/>
  <c r="AR12" i="2"/>
  <c r="BD86" i="2"/>
  <c r="AZ74" i="2"/>
  <c r="AR74" i="2"/>
  <c r="AJ74" i="2"/>
  <c r="AH74" i="2"/>
  <c r="AY74" i="2"/>
  <c r="AQ74" i="2"/>
  <c r="AI74" i="2"/>
  <c r="BF74" i="2"/>
  <c r="AX74" i="2"/>
  <c r="AP74" i="2"/>
  <c r="AH76" i="2"/>
  <c r="AU86" i="2"/>
  <c r="AO86" i="2"/>
  <c r="AW86" i="2"/>
  <c r="BE86" i="2"/>
  <c r="BE53" i="2"/>
  <c r="AH12" i="2"/>
  <c r="AH13" i="2" s="1"/>
  <c r="AI11" i="2" s="1"/>
  <c r="AI12" i="2"/>
  <c r="AR22" i="2"/>
  <c r="BA31" i="2"/>
  <c r="AR43" i="2"/>
  <c r="AW62" i="2"/>
  <c r="AX12" i="2"/>
  <c r="AP12" i="2"/>
  <c r="AY22" i="2"/>
  <c r="AQ22" i="2"/>
  <c r="AI22" i="2"/>
  <c r="AZ31" i="2"/>
  <c r="AR31" i="2"/>
  <c r="AJ31" i="2"/>
  <c r="AH43" i="2"/>
  <c r="AH44" i="2" s="1"/>
  <c r="AI42" i="2" s="1"/>
  <c r="AY43" i="2"/>
  <c r="AQ43" i="2"/>
  <c r="AI43" i="2"/>
  <c r="BC53" i="2"/>
  <c r="AU53" i="2"/>
  <c r="AM53" i="2"/>
  <c r="BD62" i="2"/>
  <c r="AV62" i="2"/>
  <c r="AN62" i="2"/>
  <c r="AW53" i="2"/>
  <c r="AY12" i="2"/>
  <c r="AZ43" i="2"/>
  <c r="AJ43" i="2"/>
  <c r="AO62" i="2"/>
  <c r="BE12" i="2"/>
  <c r="AW12" i="2"/>
  <c r="AO12" i="2"/>
  <c r="AH22" i="2"/>
  <c r="AX22" i="2"/>
  <c r="AP22" i="2"/>
  <c r="AY31" i="2"/>
  <c r="AQ31" i="2"/>
  <c r="AI31" i="2"/>
  <c r="BF43" i="2"/>
  <c r="AX43" i="2"/>
  <c r="AP43" i="2"/>
  <c r="BB53" i="2"/>
  <c r="AT53" i="2"/>
  <c r="AL53" i="2"/>
  <c r="BC62" i="2"/>
  <c r="AU62" i="2"/>
  <c r="AM62" i="2"/>
  <c r="AK22" i="2"/>
  <c r="AT31" i="2"/>
  <c r="AS43" i="2"/>
  <c r="AO53" i="2"/>
  <c r="BD53" i="2"/>
  <c r="BD12" i="2"/>
  <c r="AV12" i="2"/>
  <c r="AN12" i="2"/>
  <c r="BE22" i="2"/>
  <c r="AW22" i="2"/>
  <c r="AO22" i="2"/>
  <c r="AH31" i="2"/>
  <c r="AX31" i="2"/>
  <c r="AP31" i="2"/>
  <c r="BE43" i="2"/>
  <c r="AW43" i="2"/>
  <c r="AO43" i="2"/>
  <c r="BA53" i="2"/>
  <c r="AS53" i="2"/>
  <c r="AK53" i="2"/>
  <c r="BB62" i="2"/>
  <c r="AT62" i="2"/>
  <c r="AL62" i="2"/>
  <c r="AK43" i="2"/>
  <c r="AX62" i="2"/>
  <c r="AS31" i="2"/>
  <c r="AV53" i="2"/>
  <c r="BC12" i="2"/>
  <c r="AU12" i="2"/>
  <c r="AM12" i="2"/>
  <c r="BD22" i="2"/>
  <c r="AV22" i="2"/>
  <c r="AN22" i="2"/>
  <c r="BE31" i="2"/>
  <c r="AW31" i="2"/>
  <c r="AO31" i="2"/>
  <c r="BD43" i="2"/>
  <c r="AV43" i="2"/>
  <c r="AN43" i="2"/>
  <c r="AZ53" i="2"/>
  <c r="AR53" i="2"/>
  <c r="AJ53" i="2"/>
  <c r="BA62" i="2"/>
  <c r="AS62" i="2"/>
  <c r="AK62" i="2"/>
  <c r="AJ12" i="2"/>
  <c r="BA22" i="2"/>
  <c r="BB31" i="2"/>
  <c r="AP62" i="2"/>
  <c r="AJ22" i="2"/>
  <c r="AK31" i="2"/>
  <c r="AN53" i="2"/>
  <c r="BB12" i="2"/>
  <c r="AT12" i="2"/>
  <c r="AL12" i="2"/>
  <c r="BC22" i="2"/>
  <c r="AU22" i="2"/>
  <c r="AM22" i="2"/>
  <c r="BD31" i="2"/>
  <c r="AV31" i="2"/>
  <c r="AN31" i="2"/>
  <c r="BC43" i="2"/>
  <c r="AU43" i="2"/>
  <c r="AM43" i="2"/>
  <c r="AH53" i="2"/>
  <c r="AY53" i="2"/>
  <c r="AQ53" i="2"/>
  <c r="AI53" i="2"/>
  <c r="AZ62" i="2"/>
  <c r="AR62" i="2"/>
  <c r="AJ62" i="2"/>
  <c r="AZ12" i="2"/>
  <c r="AS22" i="2"/>
  <c r="AL31" i="2"/>
  <c r="BA43" i="2"/>
  <c r="BF62" i="2"/>
  <c r="AQ12" i="2"/>
  <c r="AZ22" i="2"/>
  <c r="BE62" i="2"/>
  <c r="BA12" i="2"/>
  <c r="AS12" i="2"/>
  <c r="AK12" i="2"/>
  <c r="BB22" i="2"/>
  <c r="AT22" i="2"/>
  <c r="AL22" i="2"/>
  <c r="BC31" i="2"/>
  <c r="AU31" i="2"/>
  <c r="AM31" i="2"/>
  <c r="BB43" i="2"/>
  <c r="AT43" i="2"/>
  <c r="AL43" i="2"/>
  <c r="BF53" i="2"/>
  <c r="AX53" i="2"/>
  <c r="AP53" i="2"/>
  <c r="AH62" i="2"/>
  <c r="AY62" i="2"/>
  <c r="AQ62" i="2"/>
  <c r="D92" i="2"/>
  <c r="D58" i="2"/>
  <c r="E59" i="2"/>
  <c r="C58" i="2"/>
  <c r="C59" i="2" s="1"/>
  <c r="C84" i="2" s="1"/>
  <c r="D21" i="2"/>
  <c r="AO86" i="3"/>
  <c r="AM86" i="3"/>
  <c r="AB95" i="3"/>
  <c r="AC95" i="3" s="1"/>
  <c r="AD95" i="3" s="1"/>
  <c r="AB75" i="3"/>
  <c r="AC73" i="3" s="1"/>
  <c r="AG85" i="3"/>
  <c r="AG86" i="3" s="1"/>
  <c r="AP85" i="3"/>
  <c r="AP86" i="3" s="1"/>
  <c r="AO94" i="3"/>
  <c r="AQ85" i="3"/>
  <c r="AQ86" i="3" s="1"/>
  <c r="AH94" i="3"/>
  <c r="AI94" i="3"/>
  <c r="AC85" i="3"/>
  <c r="AC86" i="3" s="1"/>
  <c r="AD85" i="3"/>
  <c r="AD86" i="3" s="1"/>
  <c r="AL85" i="3"/>
  <c r="AL86" i="3" s="1"/>
  <c r="AK94" i="3"/>
  <c r="AF94" i="3"/>
  <c r="AB85" i="3"/>
  <c r="AB86" i="3" s="1"/>
  <c r="AJ85" i="3"/>
  <c r="AJ86" i="3" s="1"/>
  <c r="AN85" i="3"/>
  <c r="AN86" i="3" s="1"/>
  <c r="AN54" i="3"/>
  <c r="AD54" i="3"/>
  <c r="AE53" i="3"/>
  <c r="AE54" i="3" s="1"/>
  <c r="AB63" i="3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B64" i="3" s="1"/>
  <c r="AB43" i="3"/>
  <c r="AC41" i="3" s="1"/>
  <c r="AF53" i="3"/>
  <c r="AF54" i="3" s="1"/>
  <c r="AG53" i="3"/>
  <c r="AG54" i="3" s="1"/>
  <c r="AO53" i="3"/>
  <c r="AO54" i="3" s="1"/>
  <c r="AH53" i="3"/>
  <c r="AH54" i="3" s="1"/>
  <c r="AP53" i="3"/>
  <c r="AP54" i="3" s="1"/>
  <c r="AI53" i="3"/>
  <c r="AI54" i="3" s="1"/>
  <c r="AQ53" i="3"/>
  <c r="AQ54" i="3" s="1"/>
  <c r="AB53" i="3"/>
  <c r="AB54" i="3" s="1"/>
  <c r="AJ53" i="3"/>
  <c r="AJ54" i="3" s="1"/>
  <c r="AC53" i="3"/>
  <c r="AC54" i="3" s="1"/>
  <c r="AK53" i="3"/>
  <c r="AK54" i="3" s="1"/>
  <c r="AB23" i="3"/>
  <c r="AD31" i="3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B32" i="3" s="1"/>
  <c r="AB11" i="3"/>
  <c r="AC9" i="3" s="1"/>
  <c r="AC11" i="3"/>
  <c r="AD9" i="3" s="1"/>
  <c r="D72" i="3"/>
  <c r="E47" i="3"/>
  <c r="D21" i="3"/>
  <c r="AN92" i="4"/>
  <c r="AG83" i="4"/>
  <c r="AG84" i="4" s="1"/>
  <c r="AF83" i="4"/>
  <c r="AF84" i="4" s="1"/>
  <c r="AB93" i="4"/>
  <c r="AC93" i="4" s="1"/>
  <c r="AD93" i="4" s="1"/>
  <c r="AE93" i="4" s="1"/>
  <c r="AF93" i="4" s="1"/>
  <c r="AG93" i="4" s="1"/>
  <c r="AH93" i="4" s="1"/>
  <c r="AI93" i="4" s="1"/>
  <c r="AJ93" i="4" s="1"/>
  <c r="AK93" i="4" s="1"/>
  <c r="AL93" i="4" s="1"/>
  <c r="AM93" i="4" s="1"/>
  <c r="AB94" i="4" s="1"/>
  <c r="AB73" i="4"/>
  <c r="AC71" i="4" s="1"/>
  <c r="AH83" i="4"/>
  <c r="AH84" i="4" s="1"/>
  <c r="AI83" i="4"/>
  <c r="AI84" i="4" s="1"/>
  <c r="AB83" i="4"/>
  <c r="AB84" i="4" s="1"/>
  <c r="AJ83" i="4"/>
  <c r="AJ84" i="4" s="1"/>
  <c r="AC83" i="4"/>
  <c r="AC84" i="4" s="1"/>
  <c r="AK83" i="4"/>
  <c r="AK84" i="4" s="1"/>
  <c r="AD83" i="4"/>
  <c r="AD84" i="4" s="1"/>
  <c r="AL83" i="4"/>
  <c r="AL84" i="4" s="1"/>
  <c r="AE83" i="4"/>
  <c r="AE84" i="4" s="1"/>
  <c r="AM83" i="4"/>
  <c r="AM84" i="4" s="1"/>
  <c r="AE53" i="4"/>
  <c r="AB53" i="4"/>
  <c r="AL52" i="4"/>
  <c r="AL53" i="4" s="1"/>
  <c r="AJ52" i="4"/>
  <c r="AJ53" i="4" s="1"/>
  <c r="AE61" i="4"/>
  <c r="AB42" i="4"/>
  <c r="AC40" i="4" s="1"/>
  <c r="AB62" i="4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B63" i="4" s="1"/>
  <c r="AF52" i="4"/>
  <c r="AF53" i="4" s="1"/>
  <c r="AN52" i="4"/>
  <c r="AN53" i="4" s="1"/>
  <c r="AG52" i="4"/>
  <c r="AG53" i="4" s="1"/>
  <c r="AH52" i="4"/>
  <c r="AH53" i="4" s="1"/>
  <c r="AI52" i="4"/>
  <c r="AI53" i="4" s="1"/>
  <c r="AC52" i="4"/>
  <c r="AC53" i="4" s="1"/>
  <c r="AK52" i="4"/>
  <c r="AK53" i="4" s="1"/>
  <c r="AC31" i="4"/>
  <c r="AH32" i="5"/>
  <c r="AG32" i="5"/>
  <c r="AF32" i="5"/>
  <c r="AE32" i="5"/>
  <c r="AD32" i="5"/>
  <c r="AC32" i="5"/>
  <c r="AB13" i="4"/>
  <c r="AC30" i="4"/>
  <c r="AD30" i="4"/>
  <c r="AE30" i="4"/>
  <c r="AF30" i="4"/>
  <c r="AG30" i="4"/>
  <c r="AH30" i="4"/>
  <c r="AI30" i="4"/>
  <c r="AJ30" i="4"/>
  <c r="AK30" i="4"/>
  <c r="AL30" i="4"/>
  <c r="AM30" i="4"/>
  <c r="AB30" i="4"/>
  <c r="AC29" i="4"/>
  <c r="AD29" i="4"/>
  <c r="AE29" i="4"/>
  <c r="AF29" i="4"/>
  <c r="AG29" i="4"/>
  <c r="AH29" i="4"/>
  <c r="AI29" i="4"/>
  <c r="AJ29" i="4"/>
  <c r="AK29" i="4"/>
  <c r="AL29" i="4"/>
  <c r="AM29" i="4"/>
  <c r="AB29" i="4"/>
  <c r="AB31" i="4"/>
  <c r="AC21" i="4"/>
  <c r="AD21" i="4"/>
  <c r="AE21" i="4"/>
  <c r="AF21" i="4"/>
  <c r="AG21" i="4"/>
  <c r="AH21" i="4"/>
  <c r="AI21" i="4"/>
  <c r="AJ21" i="4"/>
  <c r="AK21" i="4"/>
  <c r="AL21" i="4"/>
  <c r="AM21" i="4"/>
  <c r="AB21" i="4"/>
  <c r="AM20" i="4"/>
  <c r="AC20" i="4"/>
  <c r="AD20" i="4"/>
  <c r="AE20" i="4"/>
  <c r="AF20" i="4"/>
  <c r="AG20" i="4"/>
  <c r="AH20" i="4"/>
  <c r="AI20" i="4"/>
  <c r="AJ20" i="4"/>
  <c r="AK20" i="4"/>
  <c r="AL20" i="4"/>
  <c r="AB20" i="4"/>
  <c r="AB22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C10" i="4"/>
  <c r="AD10" i="4"/>
  <c r="AE10" i="4"/>
  <c r="AF10" i="4"/>
  <c r="AG10" i="4"/>
  <c r="AH10" i="4"/>
  <c r="AI10" i="4"/>
  <c r="AJ10" i="4"/>
  <c r="AK10" i="4"/>
  <c r="AL10" i="4"/>
  <c r="AM10" i="4"/>
  <c r="AB10" i="4"/>
  <c r="AB7" i="4"/>
  <c r="AB5" i="4"/>
  <c r="AJ95" i="2" l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AH96" i="2" s="1"/>
  <c r="AJ75" i="2"/>
  <c r="AK73" i="2" s="1"/>
  <c r="AI76" i="2"/>
  <c r="AH14" i="2"/>
  <c r="BE16" i="2" s="1"/>
  <c r="AH45" i="2"/>
  <c r="BF47" i="2" s="1"/>
  <c r="AI44" i="2"/>
  <c r="AJ42" i="2" s="1"/>
  <c r="AI13" i="2"/>
  <c r="AJ11" i="2" s="1"/>
  <c r="E93" i="2"/>
  <c r="C92" i="2"/>
  <c r="C93" i="2" s="1"/>
  <c r="C118" i="2" s="1"/>
  <c r="D59" i="2"/>
  <c r="D60" i="2" s="1"/>
  <c r="D84" i="2" s="1"/>
  <c r="F60" i="2"/>
  <c r="E22" i="2"/>
  <c r="C21" i="2"/>
  <c r="C22" i="2" s="1"/>
  <c r="C47" i="2" s="1"/>
  <c r="AE95" i="3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B96" i="3" s="1"/>
  <c r="AB76" i="3"/>
  <c r="AB87" i="3"/>
  <c r="AC75" i="3"/>
  <c r="AD73" i="3" s="1"/>
  <c r="AC43" i="3"/>
  <c r="AD41" i="3" s="1"/>
  <c r="AB44" i="3"/>
  <c r="AB55" i="3"/>
  <c r="AC12" i="3"/>
  <c r="AB12" i="3"/>
  <c r="AD11" i="3"/>
  <c r="AE9" i="3" s="1"/>
  <c r="AD12" i="3"/>
  <c r="C72" i="3"/>
  <c r="C73" i="3" s="1"/>
  <c r="C88" i="3" s="1"/>
  <c r="E73" i="3"/>
  <c r="F48" i="3"/>
  <c r="D47" i="3"/>
  <c r="D48" i="3" s="1"/>
  <c r="D62" i="3" s="1"/>
  <c r="C21" i="3"/>
  <c r="C22" i="3" s="1"/>
  <c r="C36" i="3" s="1"/>
  <c r="E22" i="3"/>
  <c r="AB74" i="4"/>
  <c r="AB85" i="4"/>
  <c r="AC73" i="4"/>
  <c r="AD71" i="4" s="1"/>
  <c r="AB54" i="4"/>
  <c r="AC42" i="4"/>
  <c r="AD40" i="4" s="1"/>
  <c r="AB43" i="4"/>
  <c r="AB32" i="5"/>
  <c r="AM22" i="4"/>
  <c r="AJ22" i="4"/>
  <c r="AI22" i="4"/>
  <c r="AH22" i="4"/>
  <c r="AG22" i="4"/>
  <c r="AF22" i="4"/>
  <c r="AE22" i="4"/>
  <c r="AL22" i="4"/>
  <c r="AK22" i="4"/>
  <c r="AD22" i="4"/>
  <c r="AC22" i="4"/>
  <c r="AB9" i="4"/>
  <c r="A58" i="4"/>
  <c r="C62" i="4" s="1"/>
  <c r="O73" i="4"/>
  <c r="N72" i="4"/>
  <c r="M71" i="4"/>
  <c r="L70" i="4"/>
  <c r="K69" i="4"/>
  <c r="J68" i="4"/>
  <c r="I67" i="4"/>
  <c r="H66" i="4"/>
  <c r="G65" i="4"/>
  <c r="F64" i="4"/>
  <c r="E63" i="4"/>
  <c r="D62" i="4"/>
  <c r="A36" i="4"/>
  <c r="C40" i="4" s="1"/>
  <c r="O51" i="4"/>
  <c r="N50" i="4"/>
  <c r="M49" i="4"/>
  <c r="L48" i="4"/>
  <c r="K47" i="4"/>
  <c r="J46" i="4"/>
  <c r="I45" i="4"/>
  <c r="H44" i="4"/>
  <c r="G43" i="4"/>
  <c r="F42" i="4"/>
  <c r="E41" i="4"/>
  <c r="D40" i="4"/>
  <c r="N32" i="4"/>
  <c r="M30" i="4"/>
  <c r="N30" i="4"/>
  <c r="M29" i="4"/>
  <c r="M32" i="4"/>
  <c r="A15" i="4"/>
  <c r="C19" i="4" s="1"/>
  <c r="M28" i="4"/>
  <c r="L27" i="4"/>
  <c r="K26" i="4"/>
  <c r="J25" i="4"/>
  <c r="I24" i="4"/>
  <c r="H23" i="4"/>
  <c r="G22" i="4"/>
  <c r="F21" i="4"/>
  <c r="E20" i="4"/>
  <c r="D19" i="4"/>
  <c r="J10" i="4"/>
  <c r="F10" i="4"/>
  <c r="B10" i="4"/>
  <c r="J9" i="4"/>
  <c r="F9" i="4"/>
  <c r="B9" i="4"/>
  <c r="J8" i="4"/>
  <c r="F8" i="4"/>
  <c r="B8" i="4"/>
  <c r="J7" i="4"/>
  <c r="F7" i="4"/>
  <c r="B7" i="4"/>
  <c r="J6" i="4"/>
  <c r="F6" i="4"/>
  <c r="B6" i="4"/>
  <c r="AC31" i="5"/>
  <c r="AD31" i="5"/>
  <c r="AE31" i="5"/>
  <c r="AF31" i="5"/>
  <c r="AG31" i="5"/>
  <c r="AH31" i="5"/>
  <c r="AI31" i="5"/>
  <c r="AB31" i="5"/>
  <c r="AC30" i="5"/>
  <c r="AD30" i="5"/>
  <c r="AE30" i="5"/>
  <c r="AF30" i="5"/>
  <c r="AG30" i="5"/>
  <c r="AH30" i="5"/>
  <c r="AI30" i="5"/>
  <c r="AB30" i="5"/>
  <c r="AB71" i="5"/>
  <c r="AB69" i="5"/>
  <c r="AB73" i="5" s="1"/>
  <c r="AB37" i="5"/>
  <c r="AB41" i="5" s="1"/>
  <c r="AB39" i="5"/>
  <c r="AK75" i="2" l="1"/>
  <c r="AL73" i="2" s="1"/>
  <c r="AJ76" i="2"/>
  <c r="BF54" i="2"/>
  <c r="BF55" i="2" s="1"/>
  <c r="BF63" i="2"/>
  <c r="BE32" i="2"/>
  <c r="BE23" i="2"/>
  <c r="BE24" i="2" s="1"/>
  <c r="AJ44" i="2"/>
  <c r="AK42" i="2" s="1"/>
  <c r="AI45" i="2"/>
  <c r="BE47" i="2" s="1"/>
  <c r="AJ13" i="2"/>
  <c r="AK11" i="2" s="1"/>
  <c r="AI14" i="2"/>
  <c r="BD16" i="2" s="1"/>
  <c r="D93" i="2"/>
  <c r="D94" i="2" s="1"/>
  <c r="D118" i="2" s="1"/>
  <c r="F94" i="2"/>
  <c r="E60" i="2"/>
  <c r="E61" i="2" s="1"/>
  <c r="E84" i="2" s="1"/>
  <c r="G61" i="2"/>
  <c r="D22" i="2"/>
  <c r="D23" i="2" s="1"/>
  <c r="D47" i="2" s="1"/>
  <c r="F23" i="2"/>
  <c r="AD75" i="3"/>
  <c r="AE73" i="3" s="1"/>
  <c r="AC76" i="3"/>
  <c r="AC44" i="3"/>
  <c r="AD43" i="3"/>
  <c r="AE41" i="3" s="1"/>
  <c r="AE11" i="3"/>
  <c r="AF9" i="3" s="1"/>
  <c r="D73" i="3"/>
  <c r="D74" i="3" s="1"/>
  <c r="D88" i="3" s="1"/>
  <c r="F74" i="3"/>
  <c r="E48" i="3"/>
  <c r="E49" i="3" s="1"/>
  <c r="E62" i="3" s="1"/>
  <c r="G49" i="3"/>
  <c r="F23" i="3"/>
  <c r="D22" i="3"/>
  <c r="D23" i="3" s="1"/>
  <c r="D36" i="3" s="1"/>
  <c r="AD73" i="4"/>
  <c r="AE71" i="4" s="1"/>
  <c r="AC74" i="4"/>
  <c r="AD42" i="4"/>
  <c r="AE40" i="4" s="1"/>
  <c r="AC43" i="4"/>
  <c r="AB11" i="4"/>
  <c r="AC9" i="4" s="1"/>
  <c r="D63" i="4"/>
  <c r="D41" i="4"/>
  <c r="D20" i="4"/>
  <c r="AK76" i="2" l="1"/>
  <c r="AL75" i="2"/>
  <c r="AM73" i="2" s="1"/>
  <c r="BD32" i="2"/>
  <c r="BD23" i="2"/>
  <c r="BD24" i="2" s="1"/>
  <c r="BE63" i="2"/>
  <c r="BE54" i="2"/>
  <c r="BE55" i="2" s="1"/>
  <c r="AK44" i="2"/>
  <c r="AL42" i="2" s="1"/>
  <c r="AJ45" i="2"/>
  <c r="BD47" i="2" s="1"/>
  <c r="AK13" i="2"/>
  <c r="AL11" i="2" s="1"/>
  <c r="AJ14" i="2"/>
  <c r="BC16" i="2" s="1"/>
  <c r="E94" i="2"/>
  <c r="E95" i="2" s="1"/>
  <c r="E118" i="2" s="1"/>
  <c r="G95" i="2"/>
  <c r="F61" i="2"/>
  <c r="F62" i="2" s="1"/>
  <c r="F84" i="2" s="1"/>
  <c r="H62" i="2"/>
  <c r="G24" i="2"/>
  <c r="E23" i="2"/>
  <c r="E24" i="2" s="1"/>
  <c r="E47" i="2" s="1"/>
  <c r="AE75" i="3"/>
  <c r="AF73" i="3" s="1"/>
  <c r="AD76" i="3"/>
  <c r="AE43" i="3"/>
  <c r="AF41" i="3" s="1"/>
  <c r="AD44" i="3"/>
  <c r="AF11" i="3"/>
  <c r="AG9" i="3" s="1"/>
  <c r="AE12" i="3"/>
  <c r="E74" i="3"/>
  <c r="E75" i="3" s="1"/>
  <c r="E88" i="3" s="1"/>
  <c r="G75" i="3"/>
  <c r="H50" i="3"/>
  <c r="F49" i="3"/>
  <c r="F50" i="3" s="1"/>
  <c r="F62" i="3" s="1"/>
  <c r="E23" i="3"/>
  <c r="E24" i="3" s="1"/>
  <c r="E36" i="3" s="1"/>
  <c r="G24" i="3"/>
  <c r="AE73" i="4"/>
  <c r="AF71" i="4" s="1"/>
  <c r="AD74" i="4"/>
  <c r="AD43" i="4"/>
  <c r="AE42" i="4"/>
  <c r="AF40" i="4" s="1"/>
  <c r="AE43" i="4"/>
  <c r="AD31" i="4"/>
  <c r="AE31" i="4" s="1"/>
  <c r="AF31" i="4" s="1"/>
  <c r="AG31" i="4" s="1"/>
  <c r="AH31" i="4" s="1"/>
  <c r="AI31" i="4" s="1"/>
  <c r="AJ31" i="4" s="1"/>
  <c r="AK31" i="4" s="1"/>
  <c r="AL31" i="4" s="1"/>
  <c r="AB32" i="4" s="1"/>
  <c r="AC11" i="4"/>
  <c r="AD9" i="4" s="1"/>
  <c r="AB12" i="4"/>
  <c r="E64" i="4"/>
  <c r="C63" i="4"/>
  <c r="C64" i="4" s="1"/>
  <c r="C76" i="4" s="1"/>
  <c r="E42" i="4"/>
  <c r="C41" i="4"/>
  <c r="C42" i="4" s="1"/>
  <c r="C54" i="4" s="1"/>
  <c r="C20" i="4"/>
  <c r="C21" i="4" s="1"/>
  <c r="E21" i="4"/>
  <c r="AL76" i="2" l="1"/>
  <c r="AM75" i="2"/>
  <c r="AN73" i="2" s="1"/>
  <c r="BC32" i="2"/>
  <c r="BC23" i="2"/>
  <c r="BC24" i="2" s="1"/>
  <c r="BD63" i="2"/>
  <c r="BD54" i="2"/>
  <c r="BD55" i="2" s="1"/>
  <c r="AK45" i="2"/>
  <c r="BC47" i="2" s="1"/>
  <c r="AL44" i="2"/>
  <c r="AM42" i="2" s="1"/>
  <c r="AL13" i="2"/>
  <c r="AM11" i="2" s="1"/>
  <c r="AK14" i="2"/>
  <c r="BB16" i="2" s="1"/>
  <c r="F95" i="2"/>
  <c r="F96" i="2" s="1"/>
  <c r="F118" i="2" s="1"/>
  <c r="H96" i="2"/>
  <c r="I63" i="2"/>
  <c r="G62" i="2"/>
  <c r="G63" i="2" s="1"/>
  <c r="G84" i="2" s="1"/>
  <c r="F24" i="2"/>
  <c r="F25" i="2" s="1"/>
  <c r="F47" i="2" s="1"/>
  <c r="H25" i="2"/>
  <c r="AF75" i="3"/>
  <c r="AG73" i="3" s="1"/>
  <c r="AE76" i="3"/>
  <c r="AF43" i="3"/>
  <c r="AG41" i="3" s="1"/>
  <c r="AF44" i="3"/>
  <c r="AE44" i="3"/>
  <c r="AG11" i="3"/>
  <c r="AH9" i="3" s="1"/>
  <c r="AG12" i="3"/>
  <c r="AF12" i="3"/>
  <c r="F75" i="3"/>
  <c r="F76" i="3" s="1"/>
  <c r="F88" i="3" s="1"/>
  <c r="H76" i="3"/>
  <c r="G50" i="3"/>
  <c r="G51" i="3" s="1"/>
  <c r="G62" i="3" s="1"/>
  <c r="I51" i="3"/>
  <c r="H25" i="3"/>
  <c r="F24" i="3"/>
  <c r="F25" i="3" s="1"/>
  <c r="F36" i="3" s="1"/>
  <c r="AF73" i="4"/>
  <c r="AG71" i="4" s="1"/>
  <c r="AF74" i="4"/>
  <c r="AE74" i="4"/>
  <c r="AF42" i="4"/>
  <c r="AG40" i="4" s="1"/>
  <c r="AD11" i="4"/>
  <c r="AE9" i="4" s="1"/>
  <c r="AC12" i="4"/>
  <c r="D64" i="4"/>
  <c r="D65" i="4" s="1"/>
  <c r="D76" i="4" s="1"/>
  <c r="F65" i="4"/>
  <c r="D42" i="4"/>
  <c r="D43" i="4" s="1"/>
  <c r="D54" i="4" s="1"/>
  <c r="F43" i="4"/>
  <c r="C32" i="4"/>
  <c r="F22" i="4"/>
  <c r="D21" i="4"/>
  <c r="D22" i="4" s="1"/>
  <c r="AN75" i="2" l="1"/>
  <c r="AO73" i="2" s="1"/>
  <c r="AM76" i="2"/>
  <c r="BC63" i="2"/>
  <c r="BC54" i="2"/>
  <c r="BC55" i="2" s="1"/>
  <c r="BB23" i="2"/>
  <c r="BB24" i="2" s="1"/>
  <c r="BB32" i="2"/>
  <c r="AL45" i="2"/>
  <c r="BB47" i="2" s="1"/>
  <c r="AM44" i="2"/>
  <c r="AN42" i="2" s="1"/>
  <c r="AL14" i="2"/>
  <c r="BA16" i="2" s="1"/>
  <c r="AM13" i="2"/>
  <c r="AN11" i="2" s="1"/>
  <c r="G96" i="2"/>
  <c r="G97" i="2" s="1"/>
  <c r="G118" i="2" s="1"/>
  <c r="I97" i="2"/>
  <c r="H63" i="2"/>
  <c r="H64" i="2" s="1"/>
  <c r="H84" i="2" s="1"/>
  <c r="J64" i="2"/>
  <c r="I26" i="2"/>
  <c r="G25" i="2"/>
  <c r="G26" i="2" s="1"/>
  <c r="G47" i="2" s="1"/>
  <c r="AG75" i="3"/>
  <c r="AH73" i="3" s="1"/>
  <c r="AF76" i="3"/>
  <c r="AG43" i="3"/>
  <c r="AH41" i="3" s="1"/>
  <c r="AG44" i="3"/>
  <c r="AH11" i="3"/>
  <c r="AI9" i="3" s="1"/>
  <c r="AH12" i="3"/>
  <c r="G76" i="3"/>
  <c r="G77" i="3" s="1"/>
  <c r="G88" i="3" s="1"/>
  <c r="I77" i="3"/>
  <c r="J52" i="3"/>
  <c r="H51" i="3"/>
  <c r="H52" i="3" s="1"/>
  <c r="H62" i="3" s="1"/>
  <c r="G25" i="3"/>
  <c r="G26" i="3" s="1"/>
  <c r="G36" i="3" s="1"/>
  <c r="I26" i="3"/>
  <c r="AG73" i="4"/>
  <c r="AH71" i="4" s="1"/>
  <c r="AG74" i="4"/>
  <c r="AF43" i="4"/>
  <c r="AG42" i="4"/>
  <c r="AH40" i="4" s="1"/>
  <c r="AD12" i="4"/>
  <c r="AE11" i="4"/>
  <c r="AF9" i="4" s="1"/>
  <c r="G66" i="4"/>
  <c r="E65" i="4"/>
  <c r="E66" i="4" s="1"/>
  <c r="E76" i="4" s="1"/>
  <c r="G44" i="4"/>
  <c r="E43" i="4"/>
  <c r="E44" i="4" s="1"/>
  <c r="E54" i="4" s="1"/>
  <c r="D32" i="4"/>
  <c r="E22" i="4"/>
  <c r="E23" i="4" s="1"/>
  <c r="G23" i="4"/>
  <c r="AO75" i="2" l="1"/>
  <c r="AP73" i="2" s="1"/>
  <c r="AN76" i="2"/>
  <c r="BB54" i="2"/>
  <c r="BB55" i="2" s="1"/>
  <c r="BB63" i="2"/>
  <c r="BA23" i="2"/>
  <c r="BA24" i="2" s="1"/>
  <c r="BA32" i="2"/>
  <c r="AN44" i="2"/>
  <c r="AO42" i="2" s="1"/>
  <c r="AM45" i="2"/>
  <c r="BA47" i="2" s="1"/>
  <c r="AM14" i="2"/>
  <c r="AZ16" i="2" s="1"/>
  <c r="AN13" i="2"/>
  <c r="AO11" i="2" s="1"/>
  <c r="J98" i="2"/>
  <c r="H97" i="2"/>
  <c r="H98" i="2" s="1"/>
  <c r="H118" i="2" s="1"/>
  <c r="I64" i="2"/>
  <c r="I65" i="2" s="1"/>
  <c r="I84" i="2" s="1"/>
  <c r="K65" i="2"/>
  <c r="H26" i="2"/>
  <c r="H27" i="2" s="1"/>
  <c r="H47" i="2" s="1"/>
  <c r="J27" i="2"/>
  <c r="AH75" i="3"/>
  <c r="AI73" i="3" s="1"/>
  <c r="AG76" i="3"/>
  <c r="AH43" i="3"/>
  <c r="AI41" i="3" s="1"/>
  <c r="AI11" i="3"/>
  <c r="AJ9" i="3" s="1"/>
  <c r="AI12" i="3"/>
  <c r="H77" i="3"/>
  <c r="H78" i="3" s="1"/>
  <c r="H88" i="3" s="1"/>
  <c r="J78" i="3"/>
  <c r="I52" i="3"/>
  <c r="I53" i="3" s="1"/>
  <c r="I62" i="3" s="1"/>
  <c r="K53" i="3"/>
  <c r="J27" i="3"/>
  <c r="H26" i="3"/>
  <c r="H27" i="3" s="1"/>
  <c r="H36" i="3" s="1"/>
  <c r="AH73" i="4"/>
  <c r="AI71" i="4" s="1"/>
  <c r="AH74" i="4"/>
  <c r="AG43" i="4"/>
  <c r="AH42" i="4"/>
  <c r="AI40" i="4" s="1"/>
  <c r="AF11" i="4"/>
  <c r="AG9" i="4" s="1"/>
  <c r="AF12" i="4"/>
  <c r="AE12" i="4"/>
  <c r="F66" i="4"/>
  <c r="F67" i="4" s="1"/>
  <c r="F76" i="4" s="1"/>
  <c r="H67" i="4"/>
  <c r="F44" i="4"/>
  <c r="F45" i="4" s="1"/>
  <c r="F54" i="4" s="1"/>
  <c r="H45" i="4"/>
  <c r="E32" i="4"/>
  <c r="H24" i="4"/>
  <c r="F23" i="4"/>
  <c r="F24" i="4" s="1"/>
  <c r="AP75" i="2" l="1"/>
  <c r="AQ73" i="2" s="1"/>
  <c r="AO76" i="2"/>
  <c r="AZ23" i="2"/>
  <c r="AZ24" i="2" s="1"/>
  <c r="AZ32" i="2"/>
  <c r="BA54" i="2"/>
  <c r="BA55" i="2" s="1"/>
  <c r="BA63" i="2"/>
  <c r="AN45" i="2"/>
  <c r="AZ47" i="2" s="1"/>
  <c r="AO44" i="2"/>
  <c r="AP42" i="2" s="1"/>
  <c r="AN14" i="2"/>
  <c r="AY16" i="2" s="1"/>
  <c r="AO13" i="2"/>
  <c r="AP11" i="2" s="1"/>
  <c r="AO14" i="2"/>
  <c r="AX16" i="2" s="1"/>
  <c r="I98" i="2"/>
  <c r="I99" i="2" s="1"/>
  <c r="I118" i="2" s="1"/>
  <c r="K99" i="2"/>
  <c r="J65" i="2"/>
  <c r="J66" i="2" s="1"/>
  <c r="J84" i="2" s="1"/>
  <c r="L66" i="2"/>
  <c r="K28" i="2"/>
  <c r="I27" i="2"/>
  <c r="I28" i="2" s="1"/>
  <c r="I47" i="2" s="1"/>
  <c r="AI75" i="3"/>
  <c r="AJ73" i="3" s="1"/>
  <c r="AH76" i="3"/>
  <c r="AI43" i="3"/>
  <c r="AJ41" i="3" s="1"/>
  <c r="AH44" i="3"/>
  <c r="AJ11" i="3"/>
  <c r="AK9" i="3" s="1"/>
  <c r="I78" i="3"/>
  <c r="I79" i="3" s="1"/>
  <c r="I88" i="3" s="1"/>
  <c r="K79" i="3"/>
  <c r="L54" i="3"/>
  <c r="J53" i="3"/>
  <c r="J54" i="3" s="1"/>
  <c r="J62" i="3" s="1"/>
  <c r="I27" i="3"/>
  <c r="I28" i="3" s="1"/>
  <c r="I36" i="3" s="1"/>
  <c r="K28" i="3"/>
  <c r="AI73" i="4"/>
  <c r="AJ71" i="4" s="1"/>
  <c r="AI74" i="4"/>
  <c r="AH43" i="4"/>
  <c r="AI42" i="4"/>
  <c r="AJ40" i="4" s="1"/>
  <c r="AG11" i="4"/>
  <c r="AH9" i="4" s="1"/>
  <c r="I68" i="4"/>
  <c r="G67" i="4"/>
  <c r="G68" i="4" s="1"/>
  <c r="G76" i="4" s="1"/>
  <c r="I46" i="4"/>
  <c r="G45" i="4"/>
  <c r="G46" i="4" s="1"/>
  <c r="G54" i="4" s="1"/>
  <c r="F32" i="4"/>
  <c r="G24" i="4"/>
  <c r="G25" i="4" s="1"/>
  <c r="I25" i="4"/>
  <c r="AQ75" i="2" l="1"/>
  <c r="AR73" i="2" s="1"/>
  <c r="AP76" i="2"/>
  <c r="AY32" i="2"/>
  <c r="AY23" i="2"/>
  <c r="AY24" i="2" s="1"/>
  <c r="AX32" i="2"/>
  <c r="AX23" i="2"/>
  <c r="AX24" i="2" s="1"/>
  <c r="AZ54" i="2"/>
  <c r="AZ55" i="2" s="1"/>
  <c r="AZ63" i="2"/>
  <c r="AO45" i="2"/>
  <c r="AY47" i="2" s="1"/>
  <c r="AP44" i="2"/>
  <c r="AQ42" i="2" s="1"/>
  <c r="AP13" i="2"/>
  <c r="AQ11" i="2" s="1"/>
  <c r="J99" i="2"/>
  <c r="J100" i="2" s="1"/>
  <c r="J118" i="2" s="1"/>
  <c r="L100" i="2"/>
  <c r="K66" i="2"/>
  <c r="K67" i="2" s="1"/>
  <c r="K84" i="2" s="1"/>
  <c r="M67" i="2"/>
  <c r="J28" i="2"/>
  <c r="J29" i="2" s="1"/>
  <c r="J47" i="2" s="1"/>
  <c r="L29" i="2"/>
  <c r="AJ75" i="3"/>
  <c r="AK73" i="3" s="1"/>
  <c r="AI76" i="3"/>
  <c r="AJ43" i="3"/>
  <c r="AK41" i="3" s="1"/>
  <c r="AI44" i="3"/>
  <c r="AJ12" i="3"/>
  <c r="AK11" i="3"/>
  <c r="AL9" i="3" s="1"/>
  <c r="J79" i="3"/>
  <c r="J80" i="3" s="1"/>
  <c r="J88" i="3" s="1"/>
  <c r="L80" i="3"/>
  <c r="K54" i="3"/>
  <c r="K55" i="3" s="1"/>
  <c r="K62" i="3" s="1"/>
  <c r="M55" i="3"/>
  <c r="L29" i="3"/>
  <c r="J28" i="3"/>
  <c r="J29" i="3" s="1"/>
  <c r="J36" i="3" s="1"/>
  <c r="AJ73" i="4"/>
  <c r="AK71" i="4" s="1"/>
  <c r="AJ42" i="4"/>
  <c r="AK40" i="4" s="1"/>
  <c r="AI43" i="4"/>
  <c r="AH11" i="4"/>
  <c r="AI9" i="4" s="1"/>
  <c r="AG12" i="4"/>
  <c r="H68" i="4"/>
  <c r="H69" i="4" s="1"/>
  <c r="H76" i="4" s="1"/>
  <c r="J69" i="4"/>
  <c r="H46" i="4"/>
  <c r="H47" i="4" s="1"/>
  <c r="H54" i="4" s="1"/>
  <c r="J47" i="4"/>
  <c r="G32" i="4"/>
  <c r="J26" i="4"/>
  <c r="H25" i="4"/>
  <c r="H26" i="4" s="1"/>
  <c r="AQ76" i="2" l="1"/>
  <c r="AR75" i="2"/>
  <c r="AS73" i="2" s="1"/>
  <c r="AY54" i="2"/>
  <c r="AY55" i="2" s="1"/>
  <c r="AY63" i="2"/>
  <c r="AP45" i="2"/>
  <c r="AX47" i="2" s="1"/>
  <c r="AQ44" i="2"/>
  <c r="AR42" i="2" s="1"/>
  <c r="AP14" i="2"/>
  <c r="AW16" i="2" s="1"/>
  <c r="AQ13" i="2"/>
  <c r="AR11" i="2" s="1"/>
  <c r="M101" i="2"/>
  <c r="K100" i="2"/>
  <c r="K101" i="2" s="1"/>
  <c r="K118" i="2" s="1"/>
  <c r="L67" i="2"/>
  <c r="L68" i="2" s="1"/>
  <c r="L84" i="2" s="1"/>
  <c r="N68" i="2"/>
  <c r="M30" i="2"/>
  <c r="K29" i="2"/>
  <c r="K30" i="2" s="1"/>
  <c r="K47" i="2" s="1"/>
  <c r="AJ76" i="3"/>
  <c r="AK75" i="3"/>
  <c r="AL73" i="3" s="1"/>
  <c r="AK43" i="3"/>
  <c r="AL41" i="3" s="1"/>
  <c r="AJ44" i="3"/>
  <c r="AL11" i="3"/>
  <c r="AM9" i="3" s="1"/>
  <c r="AK12" i="3"/>
  <c r="K80" i="3"/>
  <c r="K81" i="3" s="1"/>
  <c r="K88" i="3" s="1"/>
  <c r="M81" i="3"/>
  <c r="N56" i="3"/>
  <c r="L55" i="3"/>
  <c r="L56" i="3" s="1"/>
  <c r="L62" i="3" s="1"/>
  <c r="K29" i="3"/>
  <c r="K30" i="3" s="1"/>
  <c r="K36" i="3" s="1"/>
  <c r="M30" i="3"/>
  <c r="AJ74" i="4"/>
  <c r="AK73" i="4"/>
  <c r="AL71" i="4" s="1"/>
  <c r="AK42" i="4"/>
  <c r="AL40" i="4" s="1"/>
  <c r="AJ43" i="4"/>
  <c r="AH12" i="4"/>
  <c r="AI11" i="4"/>
  <c r="AJ9" i="4" s="1"/>
  <c r="K70" i="4"/>
  <c r="I69" i="4"/>
  <c r="I70" i="4" s="1"/>
  <c r="I76" i="4" s="1"/>
  <c r="K48" i="4"/>
  <c r="I47" i="4"/>
  <c r="I48" i="4" s="1"/>
  <c r="I54" i="4" s="1"/>
  <c r="H32" i="4"/>
  <c r="I26" i="4"/>
  <c r="I27" i="4" s="1"/>
  <c r="K27" i="4"/>
  <c r="AS75" i="2" l="1"/>
  <c r="AT73" i="2" s="1"/>
  <c r="AR76" i="2"/>
  <c r="AW32" i="2"/>
  <c r="AW23" i="2"/>
  <c r="AW24" i="2" s="1"/>
  <c r="AX54" i="2"/>
  <c r="AX55" i="2" s="1"/>
  <c r="AX63" i="2"/>
  <c r="AQ45" i="2"/>
  <c r="AW47" i="2" s="1"/>
  <c r="AR44" i="2"/>
  <c r="AS42" i="2" s="1"/>
  <c r="AR13" i="2"/>
  <c r="AS11" i="2" s="1"/>
  <c r="AQ14" i="2"/>
  <c r="AV16" i="2" s="1"/>
  <c r="L101" i="2"/>
  <c r="L102" i="2" s="1"/>
  <c r="L118" i="2" s="1"/>
  <c r="N102" i="2"/>
  <c r="M68" i="2"/>
  <c r="M69" i="2" s="1"/>
  <c r="M84" i="2" s="1"/>
  <c r="O69" i="2"/>
  <c r="L30" i="2"/>
  <c r="L31" i="2" s="1"/>
  <c r="L47" i="2" s="1"/>
  <c r="N31" i="2"/>
  <c r="AL75" i="3"/>
  <c r="AM73" i="3" s="1"/>
  <c r="AK76" i="3"/>
  <c r="AL43" i="3"/>
  <c r="AM41" i="3" s="1"/>
  <c r="AK44" i="3"/>
  <c r="AL12" i="3"/>
  <c r="AM11" i="3"/>
  <c r="AN9" i="3" s="1"/>
  <c r="L81" i="3"/>
  <c r="L82" i="3" s="1"/>
  <c r="L88" i="3" s="1"/>
  <c r="N82" i="3"/>
  <c r="M56" i="3"/>
  <c r="M57" i="3" s="1"/>
  <c r="M62" i="3" s="1"/>
  <c r="O57" i="3"/>
  <c r="N31" i="3"/>
  <c r="L30" i="3"/>
  <c r="L31" i="3" s="1"/>
  <c r="L36" i="3" s="1"/>
  <c r="AL73" i="4"/>
  <c r="AM71" i="4" s="1"/>
  <c r="AK74" i="4"/>
  <c r="AL42" i="4"/>
  <c r="AM40" i="4" s="1"/>
  <c r="AK43" i="4"/>
  <c r="AJ11" i="4"/>
  <c r="AK9" i="4" s="1"/>
  <c r="AI12" i="4"/>
  <c r="J70" i="4"/>
  <c r="J71" i="4" s="1"/>
  <c r="J76" i="4" s="1"/>
  <c r="L71" i="4"/>
  <c r="J48" i="4"/>
  <c r="J49" i="4" s="1"/>
  <c r="J54" i="4" s="1"/>
  <c r="L49" i="4"/>
  <c r="I32" i="4"/>
  <c r="L28" i="4"/>
  <c r="J27" i="4"/>
  <c r="J28" i="4" s="1"/>
  <c r="AT75" i="2" l="1"/>
  <c r="AU73" i="2" s="1"/>
  <c r="AS76" i="2"/>
  <c r="AV32" i="2"/>
  <c r="AV23" i="2"/>
  <c r="AV24" i="2" s="1"/>
  <c r="AW54" i="2"/>
  <c r="AW55" i="2" s="1"/>
  <c r="AW63" i="2"/>
  <c r="AS44" i="2"/>
  <c r="AT42" i="2" s="1"/>
  <c r="AR45" i="2"/>
  <c r="AV47" i="2" s="1"/>
  <c r="AS13" i="2"/>
  <c r="AT11" i="2" s="1"/>
  <c r="AR14" i="2"/>
  <c r="AU16" i="2" s="1"/>
  <c r="O103" i="2"/>
  <c r="M102" i="2"/>
  <c r="M103" i="2" s="1"/>
  <c r="M118" i="2" s="1"/>
  <c r="N69" i="2"/>
  <c r="N70" i="2" s="1"/>
  <c r="N84" i="2" s="1"/>
  <c r="P70" i="2"/>
  <c r="O32" i="2"/>
  <c r="M31" i="2"/>
  <c r="M32" i="2" s="1"/>
  <c r="M47" i="2" s="1"/>
  <c r="AL76" i="3"/>
  <c r="AM75" i="3"/>
  <c r="AN73" i="3" s="1"/>
  <c r="AM43" i="3"/>
  <c r="AN41" i="3" s="1"/>
  <c r="AL44" i="3"/>
  <c r="AN11" i="3"/>
  <c r="AO9" i="3" s="1"/>
  <c r="AM12" i="3"/>
  <c r="M82" i="3"/>
  <c r="M83" i="3" s="1"/>
  <c r="M88" i="3" s="1"/>
  <c r="O83" i="3"/>
  <c r="P58" i="3"/>
  <c r="N57" i="3"/>
  <c r="N58" i="3" s="1"/>
  <c r="N62" i="3" s="1"/>
  <c r="M31" i="3"/>
  <c r="M32" i="3" s="1"/>
  <c r="M36" i="3" s="1"/>
  <c r="O32" i="3"/>
  <c r="P33" i="3" s="1"/>
  <c r="AM73" i="4"/>
  <c r="AN71" i="4" s="1"/>
  <c r="AL74" i="4"/>
  <c r="AM42" i="4"/>
  <c r="AN40" i="4" s="1"/>
  <c r="AL43" i="4"/>
  <c r="AJ12" i="4"/>
  <c r="AK11" i="4"/>
  <c r="AL9" i="4" s="1"/>
  <c r="M72" i="4"/>
  <c r="K71" i="4"/>
  <c r="K72" i="4" s="1"/>
  <c r="K76" i="4" s="1"/>
  <c r="M50" i="4"/>
  <c r="K49" i="4"/>
  <c r="K50" i="4" s="1"/>
  <c r="K54" i="4" s="1"/>
  <c r="J32" i="4"/>
  <c r="K28" i="4"/>
  <c r="K29" i="4" s="1"/>
  <c r="AU75" i="2" l="1"/>
  <c r="AV73" i="2" s="1"/>
  <c r="AT76" i="2"/>
  <c r="AV63" i="2"/>
  <c r="AV54" i="2"/>
  <c r="AV55" i="2" s="1"/>
  <c r="AU32" i="2"/>
  <c r="AU23" i="2"/>
  <c r="AU24" i="2" s="1"/>
  <c r="AS45" i="2"/>
  <c r="AU47" i="2" s="1"/>
  <c r="AT44" i="2"/>
  <c r="AU42" i="2" s="1"/>
  <c r="AT13" i="2"/>
  <c r="AU11" i="2" s="1"/>
  <c r="AS14" i="2"/>
  <c r="AT16" i="2" s="1"/>
  <c r="N103" i="2"/>
  <c r="N104" i="2" s="1"/>
  <c r="N118" i="2" s="1"/>
  <c r="P104" i="2"/>
  <c r="Q71" i="2"/>
  <c r="O70" i="2"/>
  <c r="O71" i="2" s="1"/>
  <c r="O84" i="2" s="1"/>
  <c r="N32" i="2"/>
  <c r="N33" i="2" s="1"/>
  <c r="N47" i="2" s="1"/>
  <c r="P33" i="2"/>
  <c r="AN75" i="3"/>
  <c r="AO73" i="3" s="1"/>
  <c r="AM76" i="3"/>
  <c r="AN43" i="3"/>
  <c r="AO41" i="3" s="1"/>
  <c r="AM44" i="3"/>
  <c r="AO11" i="3"/>
  <c r="AN12" i="3"/>
  <c r="N83" i="3"/>
  <c r="N84" i="3" s="1"/>
  <c r="N88" i="3" s="1"/>
  <c r="P84" i="3"/>
  <c r="Q34" i="3"/>
  <c r="O58" i="3"/>
  <c r="O59" i="3" s="1"/>
  <c r="O62" i="3" s="1"/>
  <c r="Q59" i="3"/>
  <c r="N32" i="3"/>
  <c r="N33" i="3" s="1"/>
  <c r="N36" i="3" s="1"/>
  <c r="AM74" i="4"/>
  <c r="AN73" i="4"/>
  <c r="AN74" i="4" s="1"/>
  <c r="AM43" i="4"/>
  <c r="AN42" i="4"/>
  <c r="AN43" i="4" s="1"/>
  <c r="AL11" i="4"/>
  <c r="AK12" i="4"/>
  <c r="L72" i="4"/>
  <c r="L73" i="4" s="1"/>
  <c r="L76" i="4" s="1"/>
  <c r="N73" i="4"/>
  <c r="L50" i="4"/>
  <c r="L51" i="4" s="1"/>
  <c r="L54" i="4" s="1"/>
  <c r="N51" i="4"/>
  <c r="K32" i="4"/>
  <c r="L29" i="4"/>
  <c r="L30" i="4" s="1"/>
  <c r="AU76" i="2" l="1"/>
  <c r="AV75" i="2"/>
  <c r="AW73" i="2" s="1"/>
  <c r="AT23" i="2"/>
  <c r="AT24" i="2" s="1"/>
  <c r="AT32" i="2"/>
  <c r="AU63" i="2"/>
  <c r="AU54" i="2"/>
  <c r="AU55" i="2" s="1"/>
  <c r="AU44" i="2"/>
  <c r="AV42" i="2" s="1"/>
  <c r="AT45" i="2"/>
  <c r="AT47" i="2" s="1"/>
  <c r="AT14" i="2"/>
  <c r="AS16" i="2" s="1"/>
  <c r="AU13" i="2"/>
  <c r="AV11" i="2" s="1"/>
  <c r="O104" i="2"/>
  <c r="O105" i="2" s="1"/>
  <c r="O118" i="2" s="1"/>
  <c r="Q105" i="2"/>
  <c r="P71" i="2"/>
  <c r="P72" i="2" s="1"/>
  <c r="P84" i="2" s="1"/>
  <c r="R72" i="2"/>
  <c r="Q34" i="2"/>
  <c r="O33" i="2"/>
  <c r="O34" i="2" s="1"/>
  <c r="O47" i="2" s="1"/>
  <c r="AO75" i="3"/>
  <c r="AP73" i="3" s="1"/>
  <c r="AN76" i="3"/>
  <c r="AN44" i="3"/>
  <c r="AO43" i="3"/>
  <c r="AP41" i="3" s="1"/>
  <c r="AO12" i="3"/>
  <c r="AP9" i="3"/>
  <c r="AP11" i="3" s="1"/>
  <c r="AP12" i="3" s="1"/>
  <c r="O84" i="3"/>
  <c r="O85" i="3" s="1"/>
  <c r="O88" i="3" s="1"/>
  <c r="Q85" i="3"/>
  <c r="Q36" i="3"/>
  <c r="P34" i="3"/>
  <c r="P35" i="3" s="1"/>
  <c r="P36" i="3" s="1"/>
  <c r="R60" i="3"/>
  <c r="P59" i="3"/>
  <c r="P60" i="3" s="1"/>
  <c r="P62" i="3" s="1"/>
  <c r="O33" i="3"/>
  <c r="O34" i="3" s="1"/>
  <c r="O36" i="3" s="1"/>
  <c r="AL12" i="4"/>
  <c r="AM9" i="4"/>
  <c r="AM11" i="4" s="1"/>
  <c r="AM12" i="4" s="1"/>
  <c r="O74" i="4"/>
  <c r="M73" i="4"/>
  <c r="M74" i="4" s="1"/>
  <c r="M76" i="4" s="1"/>
  <c r="O52" i="4"/>
  <c r="M51" i="4"/>
  <c r="M52" i="4" s="1"/>
  <c r="M54" i="4" s="1"/>
  <c r="L32" i="4"/>
  <c r="AV76" i="2" l="1"/>
  <c r="AW75" i="2"/>
  <c r="AX73" i="2" s="1"/>
  <c r="AT54" i="2"/>
  <c r="AT55" i="2" s="1"/>
  <c r="AT63" i="2"/>
  <c r="AS23" i="2"/>
  <c r="AS24" i="2" s="1"/>
  <c r="AS32" i="2"/>
  <c r="AV44" i="2"/>
  <c r="AW42" i="2" s="1"/>
  <c r="AU45" i="2"/>
  <c r="AS47" i="2" s="1"/>
  <c r="AU14" i="2"/>
  <c r="AR16" i="2" s="1"/>
  <c r="AV13" i="2"/>
  <c r="AW11" i="2" s="1"/>
  <c r="R106" i="2"/>
  <c r="P105" i="2"/>
  <c r="P106" i="2" s="1"/>
  <c r="P118" i="2" s="1"/>
  <c r="Q72" i="2"/>
  <c r="Q73" i="2" s="1"/>
  <c r="Q84" i="2" s="1"/>
  <c r="S73" i="2"/>
  <c r="P34" i="2"/>
  <c r="P35" i="2" s="1"/>
  <c r="P47" i="2" s="1"/>
  <c r="R35" i="2"/>
  <c r="AO76" i="3"/>
  <c r="AP75" i="3"/>
  <c r="AQ73" i="3" s="1"/>
  <c r="AP43" i="3"/>
  <c r="AQ41" i="3" s="1"/>
  <c r="AO44" i="3"/>
  <c r="P85" i="3"/>
  <c r="P86" i="3" s="1"/>
  <c r="P88" i="3" s="1"/>
  <c r="R86" i="3"/>
  <c r="Q60" i="3"/>
  <c r="Q61" i="3" s="1"/>
  <c r="Q62" i="3" s="1"/>
  <c r="R62" i="3"/>
  <c r="N74" i="4"/>
  <c r="N75" i="4" s="1"/>
  <c r="N76" i="4" s="1"/>
  <c r="O76" i="4"/>
  <c r="N52" i="4"/>
  <c r="N53" i="4" s="1"/>
  <c r="N54" i="4" s="1"/>
  <c r="O54" i="4"/>
  <c r="AX75" i="2" l="1"/>
  <c r="AY73" i="2" s="1"/>
  <c r="AW76" i="2"/>
  <c r="AS54" i="2"/>
  <c r="AS55" i="2" s="1"/>
  <c r="AS63" i="2"/>
  <c r="AR23" i="2"/>
  <c r="AR24" i="2" s="1"/>
  <c r="AR32" i="2"/>
  <c r="AW44" i="2"/>
  <c r="AX42" i="2" s="1"/>
  <c r="AV45" i="2"/>
  <c r="AR47" i="2" s="1"/>
  <c r="AW13" i="2"/>
  <c r="AX11" i="2" s="1"/>
  <c r="AV14" i="2"/>
  <c r="AQ16" i="2" s="1"/>
  <c r="Q106" i="2"/>
  <c r="Q107" i="2" s="1"/>
  <c r="Q118" i="2" s="1"/>
  <c r="S107" i="2"/>
  <c r="R73" i="2"/>
  <c r="R74" i="2" s="1"/>
  <c r="R84" i="2" s="1"/>
  <c r="T74" i="2"/>
  <c r="S36" i="2"/>
  <c r="Q35" i="2"/>
  <c r="Q36" i="2" s="1"/>
  <c r="Q47" i="2" s="1"/>
  <c r="AQ75" i="3"/>
  <c r="AQ76" i="3" s="1"/>
  <c r="AP76" i="3"/>
  <c r="AQ43" i="3"/>
  <c r="AQ44" i="3" s="1"/>
  <c r="AP44" i="3"/>
  <c r="R88" i="3"/>
  <c r="Q86" i="3"/>
  <c r="Q87" i="3" s="1"/>
  <c r="Q88" i="3" s="1"/>
  <c r="A58" i="5"/>
  <c r="C62" i="5" s="1"/>
  <c r="K69" i="5"/>
  <c r="J68" i="5"/>
  <c r="I67" i="5"/>
  <c r="H66" i="5"/>
  <c r="G65" i="5"/>
  <c r="F64" i="5"/>
  <c r="E63" i="5"/>
  <c r="D62" i="5"/>
  <c r="A41" i="5"/>
  <c r="C45" i="5" s="1"/>
  <c r="K52" i="5"/>
  <c r="J51" i="5"/>
  <c r="I50" i="5"/>
  <c r="H49" i="5"/>
  <c r="G48" i="5"/>
  <c r="F47" i="5"/>
  <c r="E46" i="5"/>
  <c r="D45" i="5"/>
  <c r="A24" i="5"/>
  <c r="C28" i="5" s="1"/>
  <c r="J34" i="5"/>
  <c r="I33" i="5"/>
  <c r="H32" i="5"/>
  <c r="G31" i="5"/>
  <c r="F30" i="5"/>
  <c r="E29" i="5"/>
  <c r="D28" i="5"/>
  <c r="AB7" i="5"/>
  <c r="J19" i="5"/>
  <c r="D19" i="5"/>
  <c r="J18" i="5"/>
  <c r="D18" i="5"/>
  <c r="J17" i="5"/>
  <c r="D17" i="5"/>
  <c r="J16" i="5"/>
  <c r="D16" i="5"/>
  <c r="J15" i="5"/>
  <c r="D15" i="5"/>
  <c r="J10" i="5"/>
  <c r="F10" i="5"/>
  <c r="B10" i="5"/>
  <c r="J9" i="5"/>
  <c r="AB77" i="5" s="1"/>
  <c r="F9" i="5"/>
  <c r="AB45" i="5" s="1"/>
  <c r="B9" i="5"/>
  <c r="AB13" i="5" s="1"/>
  <c r="J8" i="5"/>
  <c r="F8" i="5"/>
  <c r="B8" i="5"/>
  <c r="J7" i="5"/>
  <c r="F7" i="5"/>
  <c r="B7" i="5"/>
  <c r="J6" i="5"/>
  <c r="F6" i="5"/>
  <c r="B6" i="5"/>
  <c r="AB5" i="5"/>
  <c r="AB9" i="5" s="1"/>
  <c r="AY75" i="2" l="1"/>
  <c r="AZ73" i="2" s="1"/>
  <c r="AX76" i="2"/>
  <c r="AR54" i="2"/>
  <c r="AR55" i="2" s="1"/>
  <c r="AR63" i="2"/>
  <c r="AQ32" i="2"/>
  <c r="AQ23" i="2"/>
  <c r="AQ24" i="2" s="1"/>
  <c r="AW45" i="2"/>
  <c r="AQ47" i="2" s="1"/>
  <c r="AX44" i="2"/>
  <c r="AY42" i="2" s="1"/>
  <c r="AW14" i="2"/>
  <c r="AP16" i="2" s="1"/>
  <c r="AX13" i="2"/>
  <c r="AY11" i="2" s="1"/>
  <c r="R107" i="2"/>
  <c r="R108" i="2" s="1"/>
  <c r="R118" i="2" s="1"/>
  <c r="T108" i="2"/>
  <c r="S74" i="2"/>
  <c r="S75" i="2" s="1"/>
  <c r="S84" i="2" s="1"/>
  <c r="U75" i="2"/>
  <c r="R36" i="2"/>
  <c r="R37" i="2" s="1"/>
  <c r="R47" i="2" s="1"/>
  <c r="T37" i="2"/>
  <c r="AD93" i="5"/>
  <c r="AC84" i="5"/>
  <c r="AB84" i="5"/>
  <c r="AH74" i="5"/>
  <c r="AE93" i="5"/>
  <c r="AD84" i="5"/>
  <c r="AI74" i="5"/>
  <c r="AF93" i="5"/>
  <c r="AE84" i="5"/>
  <c r="AJ74" i="5"/>
  <c r="AF84" i="5"/>
  <c r="AC74" i="5"/>
  <c r="AB74" i="5"/>
  <c r="AH93" i="5"/>
  <c r="AG84" i="5"/>
  <c r="AD74" i="5"/>
  <c r="AI93" i="5"/>
  <c r="AH84" i="5"/>
  <c r="AE74" i="5"/>
  <c r="AJ93" i="5"/>
  <c r="AI84" i="5"/>
  <c r="AF74" i="5"/>
  <c r="AB93" i="5"/>
  <c r="AJ84" i="5"/>
  <c r="AG74" i="5"/>
  <c r="AG93" i="5"/>
  <c r="AC93" i="5"/>
  <c r="AG21" i="5"/>
  <c r="AI61" i="5"/>
  <c r="AC52" i="5"/>
  <c r="AB52" i="5"/>
  <c r="AI42" i="5"/>
  <c r="AJ61" i="5"/>
  <c r="AD52" i="5"/>
  <c r="AJ42" i="5"/>
  <c r="AC61" i="5"/>
  <c r="AB61" i="5"/>
  <c r="AE52" i="5"/>
  <c r="AC42" i="5"/>
  <c r="AB42" i="5"/>
  <c r="AD61" i="5"/>
  <c r="AF52" i="5"/>
  <c r="AD42" i="5"/>
  <c r="AE61" i="5"/>
  <c r="AG52" i="5"/>
  <c r="AE42" i="5"/>
  <c r="AF61" i="5"/>
  <c r="AH52" i="5"/>
  <c r="AF42" i="5"/>
  <c r="AG61" i="5"/>
  <c r="AI52" i="5"/>
  <c r="AG42" i="5"/>
  <c r="AH61" i="5"/>
  <c r="AJ52" i="5"/>
  <c r="AH42" i="5"/>
  <c r="AI21" i="5"/>
  <c r="AH21" i="5"/>
  <c r="AE21" i="5"/>
  <c r="AF21" i="5"/>
  <c r="AD21" i="5"/>
  <c r="AC21" i="5"/>
  <c r="AB21" i="5"/>
  <c r="D63" i="5"/>
  <c r="D46" i="5"/>
  <c r="D29" i="5"/>
  <c r="AI10" i="5"/>
  <c r="AG10" i="5"/>
  <c r="AF10" i="5"/>
  <c r="AE10" i="5"/>
  <c r="AD10" i="5"/>
  <c r="AC10" i="5"/>
  <c r="AH10" i="5"/>
  <c r="AB10" i="5"/>
  <c r="AB11" i="5" s="1"/>
  <c r="AC9" i="5" s="1"/>
  <c r="AZ75" i="2" l="1"/>
  <c r="BA73" i="2" s="1"/>
  <c r="AY76" i="2"/>
  <c r="AP32" i="2"/>
  <c r="AP23" i="2"/>
  <c r="AP24" i="2" s="1"/>
  <c r="AQ63" i="2"/>
  <c r="AQ54" i="2"/>
  <c r="AQ55" i="2" s="1"/>
  <c r="AX14" i="2"/>
  <c r="AO16" i="2" s="1"/>
  <c r="AY44" i="2"/>
  <c r="AZ42" i="2" s="1"/>
  <c r="AX45" i="2"/>
  <c r="AP47" i="2" s="1"/>
  <c r="AY13" i="2"/>
  <c r="AZ11" i="2" s="1"/>
  <c r="U109" i="2"/>
  <c r="S108" i="2"/>
  <c r="S109" i="2" s="1"/>
  <c r="S118" i="2" s="1"/>
  <c r="T75" i="2"/>
  <c r="T76" i="2" s="1"/>
  <c r="T84" i="2" s="1"/>
  <c r="V76" i="2"/>
  <c r="U38" i="2"/>
  <c r="S37" i="2"/>
  <c r="S38" i="2" s="1"/>
  <c r="S47" i="2" s="1"/>
  <c r="AB75" i="5"/>
  <c r="AC73" i="5" s="1"/>
  <c r="AB76" i="5"/>
  <c r="AJ78" i="5" s="1"/>
  <c r="AB43" i="5"/>
  <c r="AC41" i="5" s="1"/>
  <c r="E64" i="5"/>
  <c r="C63" i="5"/>
  <c r="C64" i="5" s="1"/>
  <c r="C72" i="5" s="1"/>
  <c r="C46" i="5"/>
  <c r="C47" i="5" s="1"/>
  <c r="C55" i="5" s="1"/>
  <c r="E47" i="5"/>
  <c r="C29" i="5"/>
  <c r="C30" i="5" s="1"/>
  <c r="C37" i="5" s="1"/>
  <c r="E30" i="5"/>
  <c r="AB12" i="5"/>
  <c r="AI14" i="5" s="1"/>
  <c r="AC11" i="5"/>
  <c r="AD9" i="5" s="1"/>
  <c r="AZ76" i="2" l="1"/>
  <c r="BA75" i="2"/>
  <c r="BB73" i="2" s="1"/>
  <c r="AP63" i="2"/>
  <c r="AP54" i="2"/>
  <c r="AP55" i="2" s="1"/>
  <c r="AO32" i="2"/>
  <c r="AO23" i="2"/>
  <c r="AZ44" i="2"/>
  <c r="BA42" i="2" s="1"/>
  <c r="AY45" i="2"/>
  <c r="AO47" i="2" s="1"/>
  <c r="AZ13" i="2"/>
  <c r="BA11" i="2" s="1"/>
  <c r="AY14" i="2"/>
  <c r="AN16" i="2" s="1"/>
  <c r="T109" i="2"/>
  <c r="T110" i="2" s="1"/>
  <c r="T118" i="2" s="1"/>
  <c r="V110" i="2"/>
  <c r="U76" i="2"/>
  <c r="U77" i="2" s="1"/>
  <c r="U84" i="2" s="1"/>
  <c r="W77" i="2"/>
  <c r="T38" i="2"/>
  <c r="T39" i="2" s="1"/>
  <c r="T47" i="2" s="1"/>
  <c r="V39" i="2"/>
  <c r="W40" i="2" s="1"/>
  <c r="AJ85" i="5"/>
  <c r="AJ86" i="5" s="1"/>
  <c r="AJ94" i="5"/>
  <c r="AC75" i="5"/>
  <c r="AD73" i="5" s="1"/>
  <c r="AI22" i="5"/>
  <c r="AI23" i="5" s="1"/>
  <c r="AB44" i="5"/>
  <c r="AJ46" i="5" s="1"/>
  <c r="AJ53" i="5" s="1"/>
  <c r="AJ54" i="5" s="1"/>
  <c r="AJ62" i="5"/>
  <c r="AC43" i="5"/>
  <c r="AD41" i="5" s="1"/>
  <c r="AC44" i="5"/>
  <c r="AI46" i="5" s="1"/>
  <c r="D64" i="5"/>
  <c r="D65" i="5" s="1"/>
  <c r="D72" i="5" s="1"/>
  <c r="F65" i="5"/>
  <c r="F48" i="5"/>
  <c r="D47" i="5"/>
  <c r="D48" i="5" s="1"/>
  <c r="D55" i="5" s="1"/>
  <c r="D30" i="5"/>
  <c r="D31" i="5" s="1"/>
  <c r="D37" i="5" s="1"/>
  <c r="F31" i="5"/>
  <c r="AC12" i="5"/>
  <c r="AD11" i="5"/>
  <c r="AE9" i="5" s="1"/>
  <c r="BA76" i="2" l="1"/>
  <c r="BB75" i="2"/>
  <c r="BC73" i="2" s="1"/>
  <c r="AN32" i="2"/>
  <c r="AN23" i="2"/>
  <c r="AN24" i="2" s="1"/>
  <c r="AO63" i="2"/>
  <c r="AO54" i="2"/>
  <c r="AO55" i="2" s="1"/>
  <c r="AZ45" i="2"/>
  <c r="AN47" i="2" s="1"/>
  <c r="BA44" i="2"/>
  <c r="BB42" i="2" s="1"/>
  <c r="BA13" i="2"/>
  <c r="BB11" i="2" s="1"/>
  <c r="AZ14" i="2"/>
  <c r="AM16" i="2" s="1"/>
  <c r="W111" i="2"/>
  <c r="U110" i="2"/>
  <c r="U111" i="2" s="1"/>
  <c r="U118" i="2" s="1"/>
  <c r="X41" i="2"/>
  <c r="V77" i="2"/>
  <c r="V78" i="2" s="1"/>
  <c r="V84" i="2" s="1"/>
  <c r="X78" i="2"/>
  <c r="U39" i="2"/>
  <c r="U40" i="2" s="1"/>
  <c r="U47" i="2" s="1"/>
  <c r="AC76" i="5"/>
  <c r="AI78" i="5" s="1"/>
  <c r="AD75" i="5"/>
  <c r="AE73" i="5" s="1"/>
  <c r="AI62" i="5"/>
  <c r="AI53" i="5"/>
  <c r="AI54" i="5" s="1"/>
  <c r="AD43" i="5"/>
  <c r="AE41" i="5" s="1"/>
  <c r="G66" i="5"/>
  <c r="E65" i="5"/>
  <c r="E66" i="5" s="1"/>
  <c r="E72" i="5" s="1"/>
  <c r="E48" i="5"/>
  <c r="E49" i="5" s="1"/>
  <c r="E55" i="5" s="1"/>
  <c r="G49" i="5"/>
  <c r="E31" i="5"/>
  <c r="E32" i="5" s="1"/>
  <c r="E37" i="5" s="1"/>
  <c r="G32" i="5"/>
  <c r="AE11" i="5"/>
  <c r="AF9" i="5" s="1"/>
  <c r="AH14" i="5"/>
  <c r="AD12" i="5"/>
  <c r="BB76" i="2" l="1"/>
  <c r="BC75" i="2"/>
  <c r="BD73" i="2" s="1"/>
  <c r="AM32" i="2"/>
  <c r="AM23" i="2"/>
  <c r="AM24" i="2" s="1"/>
  <c r="AN54" i="2"/>
  <c r="AN55" i="2" s="1"/>
  <c r="AN63" i="2"/>
  <c r="BB44" i="2"/>
  <c r="BC42" i="2" s="1"/>
  <c r="BA45" i="2"/>
  <c r="AM47" i="2" s="1"/>
  <c r="BB13" i="2"/>
  <c r="BA14" i="2"/>
  <c r="AL16" i="2" s="1"/>
  <c r="V111" i="2"/>
  <c r="V112" i="2" s="1"/>
  <c r="V118" i="2" s="1"/>
  <c r="X112" i="2"/>
  <c r="W41" i="2"/>
  <c r="W42" i="2" s="1"/>
  <c r="W47" i="2" s="1"/>
  <c r="Y42" i="2"/>
  <c r="W78" i="2"/>
  <c r="W79" i="2" s="1"/>
  <c r="W84" i="2" s="1"/>
  <c r="Y79" i="2"/>
  <c r="V40" i="2"/>
  <c r="V41" i="2" s="1"/>
  <c r="V47" i="2" s="1"/>
  <c r="AI94" i="5"/>
  <c r="AI85" i="5"/>
  <c r="AI86" i="5" s="1"/>
  <c r="AD76" i="5"/>
  <c r="AH78" i="5" s="1"/>
  <c r="AE75" i="5"/>
  <c r="AF73" i="5" s="1"/>
  <c r="AE76" i="5"/>
  <c r="AG78" i="5" s="1"/>
  <c r="AH22" i="5"/>
  <c r="AH23" i="5" s="1"/>
  <c r="AE43" i="5"/>
  <c r="AF41" i="5" s="1"/>
  <c r="AD44" i="5"/>
  <c r="AH46" i="5" s="1"/>
  <c r="F66" i="5"/>
  <c r="F67" i="5" s="1"/>
  <c r="F72" i="5" s="1"/>
  <c r="H67" i="5"/>
  <c r="H50" i="5"/>
  <c r="F49" i="5"/>
  <c r="F50" i="5" s="1"/>
  <c r="F55" i="5" s="1"/>
  <c r="F32" i="5"/>
  <c r="F33" i="5" s="1"/>
  <c r="F37" i="5" s="1"/>
  <c r="H33" i="5"/>
  <c r="AF11" i="5"/>
  <c r="AG9" i="5" s="1"/>
  <c r="AG11" i="5" s="1"/>
  <c r="AH9" i="5" s="1"/>
  <c r="AG14" i="5"/>
  <c r="AE12" i="5"/>
  <c r="BC76" i="2" l="1"/>
  <c r="BD75" i="2"/>
  <c r="BE73" i="2" s="1"/>
  <c r="AM63" i="2"/>
  <c r="AM54" i="2"/>
  <c r="AM55" i="2" s="1"/>
  <c r="AO24" i="2"/>
  <c r="AL23" i="2"/>
  <c r="AL24" i="2" s="1"/>
  <c r="AL32" i="2"/>
  <c r="BC44" i="2"/>
  <c r="BD42" i="2" s="1"/>
  <c r="BB45" i="2"/>
  <c r="AL47" i="2" s="1"/>
  <c r="BB14" i="2"/>
  <c r="AK16" i="2" s="1"/>
  <c r="BC11" i="2"/>
  <c r="Y113" i="2"/>
  <c r="W112" i="2"/>
  <c r="W113" i="2" s="1"/>
  <c r="W118" i="2" s="1"/>
  <c r="X42" i="2"/>
  <c r="X43" i="2" s="1"/>
  <c r="X47" i="2" s="1"/>
  <c r="Z43" i="2"/>
  <c r="Z47" i="2" s="1"/>
  <c r="X79" i="2"/>
  <c r="X80" i="2" s="1"/>
  <c r="X84" i="2" s="1"/>
  <c r="Z80" i="2"/>
  <c r="AG85" i="5"/>
  <c r="AG86" i="5" s="1"/>
  <c r="AG94" i="5"/>
  <c r="AF75" i="5"/>
  <c r="AG73" i="5" s="1"/>
  <c r="AH85" i="5"/>
  <c r="AH86" i="5" s="1"/>
  <c r="AH94" i="5"/>
  <c r="AG22" i="5"/>
  <c r="AG23" i="5" s="1"/>
  <c r="AE44" i="5"/>
  <c r="AG46" i="5" s="1"/>
  <c r="AG62" i="5" s="1"/>
  <c r="AH62" i="5"/>
  <c r="AH53" i="5"/>
  <c r="AH54" i="5" s="1"/>
  <c r="AF43" i="5"/>
  <c r="AG41" i="5" s="1"/>
  <c r="I68" i="5"/>
  <c r="G67" i="5"/>
  <c r="G68" i="5" s="1"/>
  <c r="G72" i="5" s="1"/>
  <c r="G50" i="5"/>
  <c r="G51" i="5" s="1"/>
  <c r="G55" i="5" s="1"/>
  <c r="I51" i="5"/>
  <c r="G33" i="5"/>
  <c r="G34" i="5" s="1"/>
  <c r="G37" i="5" s="1"/>
  <c r="I34" i="5"/>
  <c r="AH11" i="5"/>
  <c r="AH12" i="5" s="1"/>
  <c r="AC14" i="5" s="1"/>
  <c r="AF12" i="5"/>
  <c r="AE14" i="5" s="1"/>
  <c r="AG12" i="5"/>
  <c r="AF14" i="5"/>
  <c r="BE75" i="2" l="1"/>
  <c r="BF73" i="2" s="1"/>
  <c r="BD76" i="2"/>
  <c r="AL54" i="2"/>
  <c r="AL55" i="2" s="1"/>
  <c r="AL63" i="2"/>
  <c r="AK23" i="2"/>
  <c r="AK24" i="2" s="1"/>
  <c r="AK32" i="2"/>
  <c r="BD44" i="2"/>
  <c r="BE42" i="2" s="1"/>
  <c r="BC45" i="2"/>
  <c r="AK47" i="2" s="1"/>
  <c r="BC13" i="2"/>
  <c r="BD11" i="2" s="1"/>
  <c r="X113" i="2"/>
  <c r="X114" i="2" s="1"/>
  <c r="X118" i="2" s="1"/>
  <c r="Z114" i="2"/>
  <c r="Y43" i="2"/>
  <c r="Y44" i="2" s="1"/>
  <c r="Y47" i="2" s="1"/>
  <c r="Y80" i="2"/>
  <c r="Y81" i="2" s="1"/>
  <c r="Y84" i="2" s="1"/>
  <c r="AA81" i="2"/>
  <c r="AG53" i="5"/>
  <c r="AG54" i="5" s="1"/>
  <c r="AF76" i="5"/>
  <c r="AF78" i="5" s="1"/>
  <c r="AG75" i="5"/>
  <c r="AH73" i="5" s="1"/>
  <c r="AC22" i="5"/>
  <c r="AC23" i="5" s="1"/>
  <c r="AF22" i="5"/>
  <c r="AF23" i="5" s="1"/>
  <c r="AE22" i="5"/>
  <c r="AE23" i="5" s="1"/>
  <c r="AF44" i="5"/>
  <c r="AF46" i="5" s="1"/>
  <c r="AF62" i="5" s="1"/>
  <c r="AG43" i="5"/>
  <c r="AH41" i="5" s="1"/>
  <c r="AG44" i="5"/>
  <c r="AE46" i="5" s="1"/>
  <c r="H68" i="5"/>
  <c r="H69" i="5" s="1"/>
  <c r="H72" i="5" s="1"/>
  <c r="J69" i="5"/>
  <c r="J52" i="5"/>
  <c r="H51" i="5"/>
  <c r="H52" i="5" s="1"/>
  <c r="H55" i="5" s="1"/>
  <c r="H34" i="5"/>
  <c r="H35" i="5" s="1"/>
  <c r="H37" i="5" s="1"/>
  <c r="J35" i="5"/>
  <c r="AI9" i="5"/>
  <c r="AI11" i="5" s="1"/>
  <c r="AI12" i="5" s="1"/>
  <c r="AB14" i="5" s="1"/>
  <c r="AD14" i="5"/>
  <c r="BF75" i="2" l="1"/>
  <c r="BF76" i="2" s="1"/>
  <c r="BE76" i="2"/>
  <c r="AK54" i="2"/>
  <c r="AK55" i="2" s="1"/>
  <c r="AK63" i="2"/>
  <c r="BE44" i="2"/>
  <c r="BF42" i="2" s="1"/>
  <c r="BD45" i="2"/>
  <c r="AJ47" i="2" s="1"/>
  <c r="BD13" i="2"/>
  <c r="BE11" i="2" s="1"/>
  <c r="BD14" i="2"/>
  <c r="AI16" i="2" s="1"/>
  <c r="BC14" i="2"/>
  <c r="AJ16" i="2" s="1"/>
  <c r="AA115" i="2"/>
  <c r="Y114" i="2"/>
  <c r="Y115" i="2" s="1"/>
  <c r="Y118" i="2" s="1"/>
  <c r="AA84" i="2"/>
  <c r="Z81" i="2"/>
  <c r="Z82" i="2" s="1"/>
  <c r="Z84" i="2" s="1"/>
  <c r="AG76" i="5"/>
  <c r="AE78" i="5" s="1"/>
  <c r="AH75" i="5"/>
  <c r="AI73" i="5" s="1"/>
  <c r="AH76" i="5"/>
  <c r="AD78" i="5" s="1"/>
  <c r="AF94" i="5"/>
  <c r="AF85" i="5"/>
  <c r="AF86" i="5" s="1"/>
  <c r="AF53" i="5"/>
  <c r="AF54" i="5" s="1"/>
  <c r="AD22" i="5"/>
  <c r="AD23" i="5" s="1"/>
  <c r="AB22" i="5"/>
  <c r="AB23" i="5" s="1"/>
  <c r="AE62" i="5"/>
  <c r="AE53" i="5"/>
  <c r="AE54" i="5" s="1"/>
  <c r="AH43" i="5"/>
  <c r="AI41" i="5" s="1"/>
  <c r="K70" i="5"/>
  <c r="I69" i="5"/>
  <c r="I70" i="5" s="1"/>
  <c r="I72" i="5" s="1"/>
  <c r="I52" i="5"/>
  <c r="I53" i="5" s="1"/>
  <c r="I55" i="5" s="1"/>
  <c r="K53" i="5"/>
  <c r="J37" i="5"/>
  <c r="I35" i="5"/>
  <c r="I36" i="5" s="1"/>
  <c r="I37" i="5" s="1"/>
  <c r="Z115" i="2" l="1"/>
  <c r="Z116" i="2" s="1"/>
  <c r="Z118" i="2" s="1"/>
  <c r="AB116" i="2"/>
  <c r="AJ23" i="2"/>
  <c r="AJ24" i="2" s="1"/>
  <c r="AJ32" i="2"/>
  <c r="AI32" i="2"/>
  <c r="AI23" i="2"/>
  <c r="AI24" i="2" s="1"/>
  <c r="AJ54" i="2"/>
  <c r="AJ55" i="2" s="1"/>
  <c r="AJ63" i="2"/>
  <c r="BF44" i="2"/>
  <c r="BF45" i="2" s="1"/>
  <c r="AH47" i="2" s="1"/>
  <c r="BE45" i="2"/>
  <c r="AI47" i="2" s="1"/>
  <c r="BE13" i="2"/>
  <c r="BE14" i="2" s="1"/>
  <c r="AH16" i="2" s="1"/>
  <c r="AD85" i="5"/>
  <c r="AD86" i="5" s="1"/>
  <c r="AD94" i="5"/>
  <c r="AI75" i="5"/>
  <c r="AJ73" i="5" s="1"/>
  <c r="AJ75" i="5" s="1"/>
  <c r="AJ76" i="5" s="1"/>
  <c r="AB78" i="5" s="1"/>
  <c r="AI76" i="5"/>
  <c r="AC78" i="5" s="1"/>
  <c r="AB24" i="5"/>
  <c r="AE94" i="5"/>
  <c r="AE85" i="5"/>
  <c r="AE86" i="5" s="1"/>
  <c r="AH44" i="5"/>
  <c r="AD46" i="5" s="1"/>
  <c r="AD62" i="5" s="1"/>
  <c r="AI43" i="5"/>
  <c r="AJ41" i="5" s="1"/>
  <c r="AJ43" i="5" s="1"/>
  <c r="AJ44" i="5" s="1"/>
  <c r="AB46" i="5" s="1"/>
  <c r="J70" i="5"/>
  <c r="J71" i="5" s="1"/>
  <c r="J72" i="5" s="1"/>
  <c r="K72" i="5"/>
  <c r="K55" i="5"/>
  <c r="J53" i="5"/>
  <c r="J54" i="5" s="1"/>
  <c r="J55" i="5" s="1"/>
  <c r="AA116" i="2" l="1"/>
  <c r="AA117" i="2" s="1"/>
  <c r="AA118" i="2" s="1"/>
  <c r="AB118" i="2"/>
  <c r="AH63" i="2"/>
  <c r="AH54" i="2"/>
  <c r="AH55" i="2" s="1"/>
  <c r="AI54" i="2"/>
  <c r="AI55" i="2" s="1"/>
  <c r="AI63" i="2"/>
  <c r="AH32" i="2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AH34" i="2" s="1"/>
  <c r="AH23" i="2"/>
  <c r="AH24" i="2" s="1"/>
  <c r="AH25" i="2" s="1"/>
  <c r="AC85" i="5"/>
  <c r="AC86" i="5" s="1"/>
  <c r="AC94" i="5"/>
  <c r="AD53" i="5"/>
  <c r="AD54" i="5" s="1"/>
  <c r="AB85" i="5"/>
  <c r="AB86" i="5" s="1"/>
  <c r="AB87" i="5" s="1"/>
  <c r="AB94" i="5"/>
  <c r="AB95" i="5" s="1"/>
  <c r="AC95" i="5" s="1"/>
  <c r="AD95" i="5" s="1"/>
  <c r="AE95" i="5" s="1"/>
  <c r="AF95" i="5" s="1"/>
  <c r="AG95" i="5" s="1"/>
  <c r="AH95" i="5" s="1"/>
  <c r="AI95" i="5" s="1"/>
  <c r="AB96" i="5" s="1"/>
  <c r="AB62" i="5"/>
  <c r="AB53" i="5"/>
  <c r="AB54" i="5" s="1"/>
  <c r="AI44" i="5"/>
  <c r="AC46" i="5" s="1"/>
  <c r="AB75" i="1"/>
  <c r="AB78" i="1" s="1"/>
  <c r="AB46" i="1"/>
  <c r="AB49" i="1" s="1"/>
  <c r="AG78" i="1" l="1"/>
  <c r="AF78" i="1"/>
  <c r="AE78" i="1"/>
  <c r="AD78" i="1"/>
  <c r="AH78" i="1"/>
  <c r="AC78" i="1"/>
  <c r="AH56" i="2"/>
  <c r="AH64" i="2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AH65" i="2" s="1"/>
  <c r="AC62" i="5"/>
  <c r="AC53" i="5"/>
  <c r="AC54" i="5" s="1"/>
  <c r="AB55" i="5" s="1"/>
  <c r="AB63" i="5"/>
  <c r="AC63" i="5" s="1"/>
  <c r="AD63" i="5" s="1"/>
  <c r="AE63" i="5" s="1"/>
  <c r="AF63" i="5" s="1"/>
  <c r="AG63" i="5" s="1"/>
  <c r="AH63" i="5" s="1"/>
  <c r="AI63" i="5" s="1"/>
  <c r="AB64" i="5" s="1"/>
  <c r="AG49" i="1"/>
  <c r="AF49" i="1"/>
  <c r="AE49" i="1"/>
  <c r="AD49" i="1"/>
  <c r="AC49" i="1"/>
  <c r="AH49" i="1"/>
  <c r="D15" i="1" l="1"/>
  <c r="B6" i="1"/>
  <c r="F6" i="1"/>
  <c r="B7" i="1"/>
  <c r="F7" i="1"/>
  <c r="B8" i="1"/>
  <c r="F8" i="1"/>
  <c r="B9" i="1"/>
  <c r="F9" i="1"/>
  <c r="B10" i="1"/>
  <c r="AB13" i="1" s="1"/>
  <c r="F10" i="1"/>
  <c r="AB52" i="1" s="1"/>
  <c r="D16" i="1"/>
  <c r="D17" i="1"/>
  <c r="D18" i="1"/>
  <c r="D19" i="1"/>
  <c r="D28" i="1"/>
  <c r="E29" i="1"/>
  <c r="F30" i="1"/>
  <c r="G31" i="1"/>
  <c r="H32" i="1"/>
  <c r="D43" i="1"/>
  <c r="E44" i="1"/>
  <c r="F45" i="1"/>
  <c r="G46" i="1"/>
  <c r="H47" i="1"/>
  <c r="I48" i="1"/>
  <c r="D59" i="1"/>
  <c r="E60" i="1"/>
  <c r="F61" i="1"/>
  <c r="G62" i="1"/>
  <c r="H63" i="1"/>
  <c r="I64" i="1"/>
  <c r="A24" i="1"/>
  <c r="C28" i="1" s="1"/>
  <c r="D29" i="1" l="1"/>
  <c r="AB7" i="1"/>
  <c r="AB5" i="1"/>
  <c r="AB9" i="1" s="1"/>
  <c r="AH96" i="1" l="1"/>
  <c r="AH87" i="1"/>
  <c r="AB66" i="1"/>
  <c r="AB58" i="1"/>
  <c r="AC19" i="1"/>
  <c r="AC87" i="1"/>
  <c r="AD66" i="1"/>
  <c r="AE28" i="1"/>
  <c r="AD87" i="1"/>
  <c r="AF28" i="1"/>
  <c r="AE87" i="1"/>
  <c r="AF58" i="1"/>
  <c r="AG66" i="1"/>
  <c r="AH66" i="1"/>
  <c r="AB96" i="1"/>
  <c r="AB87" i="1"/>
  <c r="AC28" i="1"/>
  <c r="AD19" i="1"/>
  <c r="AD58" i="1"/>
  <c r="AE58" i="1"/>
  <c r="AE96" i="1"/>
  <c r="AG28" i="1"/>
  <c r="AF87" i="1"/>
  <c r="AB28" i="1"/>
  <c r="AG87" i="1"/>
  <c r="AH58" i="1"/>
  <c r="AC66" i="1"/>
  <c r="AC58" i="1"/>
  <c r="AD28" i="1"/>
  <c r="AE19" i="1"/>
  <c r="AF19" i="1"/>
  <c r="AE66" i="1"/>
  <c r="AG19" i="1"/>
  <c r="AF66" i="1"/>
  <c r="AB19" i="1"/>
  <c r="AF96" i="1"/>
  <c r="AG58" i="1"/>
  <c r="AC96" i="1"/>
  <c r="AD96" i="1"/>
  <c r="AG96" i="1"/>
  <c r="AE10" i="1"/>
  <c r="AF10" i="1"/>
  <c r="AG10" i="1"/>
  <c r="AB10" i="1"/>
  <c r="AB11" i="1" s="1"/>
  <c r="AC9" i="1" s="1"/>
  <c r="AC10" i="1"/>
  <c r="AD10" i="1"/>
  <c r="E30" i="1"/>
  <c r="C29" i="1"/>
  <c r="C30" i="1" s="1"/>
  <c r="C35" i="1" s="1"/>
  <c r="F31" i="1" l="1"/>
  <c r="D30" i="1"/>
  <c r="D31" i="1" s="1"/>
  <c r="D35" i="1" s="1"/>
  <c r="AB12" i="1"/>
  <c r="AC11" i="1"/>
  <c r="AD9" i="1" s="1"/>
  <c r="AG14" i="1" l="1"/>
  <c r="AJ19" i="1"/>
  <c r="AN24" i="1" s="1"/>
  <c r="AG29" i="1"/>
  <c r="AG20" i="1"/>
  <c r="AG21" i="1" s="1"/>
  <c r="G32" i="1"/>
  <c r="E31" i="1"/>
  <c r="E32" i="1" s="1"/>
  <c r="E35" i="1" s="1"/>
  <c r="AC12" i="1"/>
  <c r="AD11" i="1"/>
  <c r="AE9" i="1" s="1"/>
  <c r="AF14" i="1" l="1"/>
  <c r="AJ20" i="1"/>
  <c r="AN23" i="1" s="1"/>
  <c r="AF20" i="1"/>
  <c r="AF21" i="1" s="1"/>
  <c r="AF29" i="1"/>
  <c r="H33" i="1"/>
  <c r="F32" i="1"/>
  <c r="F33" i="1" s="1"/>
  <c r="F35" i="1" s="1"/>
  <c r="AD12" i="1"/>
  <c r="AE11" i="1"/>
  <c r="AF9" i="1" s="1"/>
  <c r="AE14" i="1" l="1"/>
  <c r="AJ21" i="1"/>
  <c r="AN22" i="1" s="1"/>
  <c r="AE29" i="1"/>
  <c r="AE20" i="1"/>
  <c r="AE21" i="1" s="1"/>
  <c r="G33" i="1"/>
  <c r="G34" i="1" s="1"/>
  <c r="G35" i="1" s="1"/>
  <c r="H35" i="1"/>
  <c r="AE12" i="1"/>
  <c r="AF11" i="1"/>
  <c r="AG9" i="1" s="1"/>
  <c r="AD14" i="1" l="1"/>
  <c r="AJ22" i="1"/>
  <c r="AN21" i="1" s="1"/>
  <c r="AD29" i="1"/>
  <c r="AD20" i="1"/>
  <c r="AD21" i="1" s="1"/>
  <c r="AG11" i="1"/>
  <c r="AG12" i="1" s="1"/>
  <c r="AF12" i="1"/>
  <c r="AB14" i="1" l="1"/>
  <c r="AJ24" i="1"/>
  <c r="AN19" i="1" s="1"/>
  <c r="AC14" i="1"/>
  <c r="AJ23" i="1"/>
  <c r="AN20" i="1" s="1"/>
  <c r="AC29" i="1"/>
  <c r="AC20" i="1"/>
  <c r="AC21" i="1" s="1"/>
  <c r="AB29" i="1"/>
  <c r="AB30" i="1" s="1"/>
  <c r="AC30" i="1" s="1"/>
  <c r="AD30" i="1" s="1"/>
  <c r="AE30" i="1" s="1"/>
  <c r="AF30" i="1" s="1"/>
  <c r="AB31" i="1" s="1"/>
  <c r="AB20" i="1"/>
  <c r="AB21" i="1" s="1"/>
  <c r="AB22" i="1" s="1"/>
  <c r="A55" i="1" l="1"/>
  <c r="A39" i="1"/>
  <c r="C59" i="1" l="1"/>
  <c r="AB73" i="1"/>
  <c r="AB77" i="1" s="1"/>
  <c r="C43" i="1"/>
  <c r="AB44" i="1"/>
  <c r="AB48" i="1" s="1"/>
  <c r="D44" i="1"/>
  <c r="D60" i="1"/>
  <c r="AB79" i="1" l="1"/>
  <c r="AC77" i="1" s="1"/>
  <c r="AB80" i="1"/>
  <c r="AH82" i="1" s="1"/>
  <c r="AB50" i="1"/>
  <c r="AC48" i="1" s="1"/>
  <c r="AB51" i="1"/>
  <c r="AH53" i="1" s="1"/>
  <c r="E45" i="1"/>
  <c r="C44" i="1"/>
  <c r="C45" i="1" s="1"/>
  <c r="C51" i="1" s="1"/>
  <c r="E61" i="1"/>
  <c r="C60" i="1"/>
  <c r="C61" i="1" s="1"/>
  <c r="C67" i="1" s="1"/>
  <c r="AH88" i="1" l="1"/>
  <c r="AH89" i="1" s="1"/>
  <c r="AH97" i="1"/>
  <c r="AC79" i="1"/>
  <c r="AD77" i="1" s="1"/>
  <c r="AH59" i="1"/>
  <c r="AH60" i="1" s="1"/>
  <c r="AH67" i="1"/>
  <c r="AC50" i="1"/>
  <c r="AD48" i="1" s="1"/>
  <c r="D61" i="1"/>
  <c r="D62" i="1" s="1"/>
  <c r="F62" i="1"/>
  <c r="D45" i="1"/>
  <c r="D46" i="1" s="1"/>
  <c r="D51" i="1" s="1"/>
  <c r="F46" i="1"/>
  <c r="AC80" i="1" l="1"/>
  <c r="AG82" i="1" s="1"/>
  <c r="AD79" i="1"/>
  <c r="AE77" i="1" s="1"/>
  <c r="AD80" i="1"/>
  <c r="AF82" i="1" s="1"/>
  <c r="AC51" i="1"/>
  <c r="AG53" i="1" s="1"/>
  <c r="AD50" i="1"/>
  <c r="AE48" i="1" s="1"/>
  <c r="D67" i="1"/>
  <c r="G63" i="1"/>
  <c r="E62" i="1"/>
  <c r="G47" i="1"/>
  <c r="E46" i="1"/>
  <c r="E47" i="1" s="1"/>
  <c r="E51" i="1" s="1"/>
  <c r="AF88" i="1" l="1"/>
  <c r="AF89" i="1" s="1"/>
  <c r="AF97" i="1"/>
  <c r="AG88" i="1"/>
  <c r="AG89" i="1" s="1"/>
  <c r="AG97" i="1"/>
  <c r="AE79" i="1"/>
  <c r="AF77" i="1" s="1"/>
  <c r="AD51" i="1"/>
  <c r="AF53" i="1" s="1"/>
  <c r="AG59" i="1"/>
  <c r="AG60" i="1" s="1"/>
  <c r="AG67" i="1"/>
  <c r="AE50" i="1"/>
  <c r="AF48" i="1" s="1"/>
  <c r="E63" i="1"/>
  <c r="E67" i="1" s="1"/>
  <c r="F47" i="1"/>
  <c r="F48" i="1" s="1"/>
  <c r="F51" i="1" s="1"/>
  <c r="H48" i="1"/>
  <c r="F63" i="1"/>
  <c r="F64" i="1" s="1"/>
  <c r="F67" i="1" s="1"/>
  <c r="H64" i="1"/>
  <c r="AE80" i="1" l="1"/>
  <c r="AE82" i="1" s="1"/>
  <c r="AF79" i="1"/>
  <c r="AG77" i="1" s="1"/>
  <c r="AF80" i="1"/>
  <c r="AD82" i="1" s="1"/>
  <c r="AE51" i="1"/>
  <c r="AE53" i="1" s="1"/>
  <c r="AE59" i="1"/>
  <c r="AE60" i="1" s="1"/>
  <c r="AE67" i="1"/>
  <c r="AF59" i="1"/>
  <c r="AF60" i="1" s="1"/>
  <c r="AF67" i="1"/>
  <c r="AF50" i="1"/>
  <c r="AG48" i="1" s="1"/>
  <c r="I49" i="1"/>
  <c r="G48" i="1"/>
  <c r="G49" i="1" s="1"/>
  <c r="G51" i="1" s="1"/>
  <c r="I65" i="1"/>
  <c r="G64" i="1"/>
  <c r="G65" i="1" s="1"/>
  <c r="G67" i="1" s="1"/>
  <c r="J19" i="1"/>
  <c r="J18" i="1"/>
  <c r="J17" i="1"/>
  <c r="J16" i="1"/>
  <c r="J15" i="1"/>
  <c r="AD97" i="1" l="1"/>
  <c r="AD88" i="1"/>
  <c r="AD89" i="1" s="1"/>
  <c r="AE97" i="1"/>
  <c r="AE88" i="1"/>
  <c r="AE89" i="1" s="1"/>
  <c r="AG79" i="1"/>
  <c r="AH77" i="1" s="1"/>
  <c r="AH79" i="1" s="1"/>
  <c r="AH80" i="1" s="1"/>
  <c r="AB82" i="1" s="1"/>
  <c r="AF51" i="1"/>
  <c r="AD53" i="1" s="1"/>
  <c r="AD59" i="1" s="1"/>
  <c r="AD60" i="1" s="1"/>
  <c r="AG50" i="1"/>
  <c r="AH48" i="1" s="1"/>
  <c r="AH50" i="1" s="1"/>
  <c r="AH51" i="1" s="1"/>
  <c r="AB53" i="1" s="1"/>
  <c r="H65" i="1"/>
  <c r="H66" i="1" s="1"/>
  <c r="H67" i="1" s="1"/>
  <c r="I67" i="1"/>
  <c r="H49" i="1"/>
  <c r="H50" i="1" s="1"/>
  <c r="H51" i="1" s="1"/>
  <c r="I51" i="1"/>
  <c r="AD67" i="1" l="1"/>
  <c r="AG80" i="1"/>
  <c r="AC82" i="1" s="1"/>
  <c r="AB97" i="1"/>
  <c r="AB88" i="1"/>
  <c r="AB89" i="1" s="1"/>
  <c r="AG51" i="1"/>
  <c r="AC53" i="1" s="1"/>
  <c r="AB59" i="1"/>
  <c r="AB60" i="1" s="1"/>
  <c r="AB67" i="1"/>
  <c r="J6" i="1"/>
  <c r="J10" i="1"/>
  <c r="AB81" i="1" s="1"/>
  <c r="J9" i="1"/>
  <c r="J8" i="1"/>
  <c r="J7" i="1"/>
  <c r="AC88" i="1" l="1"/>
  <c r="AC89" i="1" s="1"/>
  <c r="AB90" i="1" s="1"/>
  <c r="AC97" i="1"/>
  <c r="AB98" i="1" s="1"/>
  <c r="AC98" i="1" s="1"/>
  <c r="AD98" i="1" s="1"/>
  <c r="AE98" i="1" s="1"/>
  <c r="AF98" i="1" s="1"/>
  <c r="AG98" i="1" s="1"/>
  <c r="AB99" i="1" s="1"/>
  <c r="AC59" i="1"/>
  <c r="AC60" i="1" s="1"/>
  <c r="AB61" i="1" s="1"/>
  <c r="AC67" i="1"/>
  <c r="AB68" i="1" s="1"/>
  <c r="AC68" i="1" s="1"/>
  <c r="AD68" i="1" s="1"/>
  <c r="AE68" i="1" s="1"/>
  <c r="AF68" i="1" s="1"/>
  <c r="AG68" i="1" s="1"/>
  <c r="AB69" i="1" s="1"/>
  <c r="AB33" i="5" l="1"/>
</calcChain>
</file>

<file path=xl/sharedStrings.xml><?xml version="1.0" encoding="utf-8"?>
<sst xmlns="http://schemas.openxmlformats.org/spreadsheetml/2006/main" count="464" uniqueCount="44">
  <si>
    <t>День рождения (ДР)</t>
  </si>
  <si>
    <t>Дата выполнения задание (ДЗ)</t>
  </si>
  <si>
    <t>ДР</t>
  </si>
  <si>
    <t>ДЗ</t>
  </si>
  <si>
    <t>ДР+ДЗ</t>
  </si>
  <si>
    <t>х10</t>
  </si>
  <si>
    <t>х2</t>
  </si>
  <si>
    <t>х3</t>
  </si>
  <si>
    <t>х4</t>
  </si>
  <si>
    <t>х8</t>
  </si>
  <si>
    <t>х16</t>
  </si>
  <si>
    <t>Сумма по основанию 2</t>
  </si>
  <si>
    <t>Сумма по основанию 3</t>
  </si>
  <si>
    <t>Сумма по основанию 4</t>
  </si>
  <si>
    <t>Сумма по основанию 8</t>
  </si>
  <si>
    <t>Сумма по основанию 16</t>
  </si>
  <si>
    <t>Основание</t>
  </si>
  <si>
    <t>Номер разряда</t>
  </si>
  <si>
    <t>Результат</t>
  </si>
  <si>
    <t>Начальные данные</t>
  </si>
  <si>
    <t>Первая таблица</t>
  </si>
  <si>
    <t>Таблица для пунтка 5</t>
  </si>
  <si>
    <t>Результат записывается в обратном порядке</t>
  </si>
  <si>
    <t>Остаток</t>
  </si>
  <si>
    <t>Разряды</t>
  </si>
  <si>
    <t>И сходное число по осн 10</t>
  </si>
  <si>
    <t>Исходное основание</t>
  </si>
  <si>
    <t>Шаг расчётов</t>
  </si>
  <si>
    <t>Делимое</t>
  </si>
  <si>
    <t>Делитель</t>
  </si>
  <si>
    <t>Частное</t>
  </si>
  <si>
    <t>Итоговое число</t>
  </si>
  <si>
    <t>Проверка методом полиномов</t>
  </si>
  <si>
    <t>Разряды, n</t>
  </si>
  <si>
    <t>Основание, x</t>
  </si>
  <si>
    <t>Число, a</t>
  </si>
  <si>
    <t>Значяение разряда</t>
  </si>
  <si>
    <t>Проверка методом Горнора</t>
  </si>
  <si>
    <t>Значяение разряда, b</t>
  </si>
  <si>
    <t>Прверка перевода ДЗ</t>
  </si>
  <si>
    <t>Прверка перевода ДР+ДЗ</t>
  </si>
  <si>
    <t>Число</t>
  </si>
  <si>
    <t>Прверка перевода ДР разбиением</t>
  </si>
  <si>
    <t>Результат в обартном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</si>
</sst>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6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1" fontId="0" fillId="0" borderId="0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17" xfId="0" applyBorder="1"/>
    <xf numFmtId="0" fontId="0" fillId="0" borderId="24" xfId="0" applyBorder="1"/>
    <xf numFmtId="1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0" borderId="17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8"/>
  <sheetViews>
    <sheetView topLeftCell="S64" workbookViewId="0">
      <selection activeCell="AE68" sqref="AE68:BH97"/>
    </sheetView>
  </sheetViews>
  <sheetFormatPr defaultRowHeight="15" x14ac:dyDescent="0.25"/>
  <sheetData>
    <row r="1" spans="1:57" x14ac:dyDescent="0.25">
      <c r="A1" s="51" t="s">
        <v>0</v>
      </c>
      <c r="B1" s="52"/>
      <c r="C1" s="52"/>
      <c r="D1" s="53"/>
      <c r="E1" s="54">
        <v>37538</v>
      </c>
      <c r="F1" s="55"/>
      <c r="G1" s="55"/>
      <c r="H1" s="56"/>
      <c r="I1" s="57" t="s">
        <v>19</v>
      </c>
      <c r="J1" s="47"/>
      <c r="K1" s="47"/>
    </row>
    <row r="2" spans="1:57" ht="15.75" thickBot="1" x14ac:dyDescent="0.3">
      <c r="A2" s="58" t="s">
        <v>1</v>
      </c>
      <c r="B2" s="59"/>
      <c r="C2" s="59"/>
      <c r="D2" s="60"/>
      <c r="E2" s="61">
        <v>44983</v>
      </c>
      <c r="F2" s="62"/>
      <c r="G2" s="62"/>
      <c r="H2" s="63"/>
      <c r="I2" s="57"/>
      <c r="J2" s="47"/>
      <c r="K2" s="47"/>
    </row>
    <row r="4" spans="1:57" x14ac:dyDescent="0.25">
      <c r="A4" s="1"/>
      <c r="B4" s="41" t="s">
        <v>2</v>
      </c>
      <c r="C4" s="45"/>
      <c r="D4" s="45"/>
      <c r="E4" s="42"/>
      <c r="F4" s="41" t="s">
        <v>3</v>
      </c>
      <c r="G4" s="45"/>
      <c r="H4" s="45"/>
      <c r="I4" s="42"/>
      <c r="J4" s="41" t="s">
        <v>4</v>
      </c>
      <c r="K4" s="45"/>
      <c r="L4" s="45"/>
      <c r="M4" s="42"/>
      <c r="N4" s="46" t="s">
        <v>20</v>
      </c>
      <c r="O4" s="47"/>
      <c r="P4" s="47"/>
    </row>
    <row r="5" spans="1:57" x14ac:dyDescent="0.25">
      <c r="A5" s="2" t="s">
        <v>5</v>
      </c>
      <c r="B5" s="48">
        <v>9102002</v>
      </c>
      <c r="C5" s="49"/>
      <c r="D5" s="49"/>
      <c r="E5" s="50"/>
      <c r="F5" s="48">
        <v>27022023</v>
      </c>
      <c r="G5" s="49"/>
      <c r="H5" s="49"/>
      <c r="I5" s="50"/>
      <c r="J5" s="41">
        <v>36124025</v>
      </c>
      <c r="K5" s="45"/>
      <c r="L5" s="45"/>
      <c r="M5" s="42"/>
      <c r="N5" s="46"/>
      <c r="O5" s="47"/>
      <c r="P5" s="47"/>
    </row>
    <row r="6" spans="1:57" x14ac:dyDescent="0.25">
      <c r="A6" s="2" t="s">
        <v>6</v>
      </c>
      <c r="B6" s="41" t="str">
        <f>_xlfn.BASE($B$5,2)</f>
        <v>100010101110001010110010</v>
      </c>
      <c r="C6" s="45"/>
      <c r="D6" s="45"/>
      <c r="E6" s="42"/>
      <c r="F6" s="41" t="str">
        <f>_xlfn.BASE($F$5,2)</f>
        <v>1100111000101001011000111</v>
      </c>
      <c r="G6" s="45"/>
      <c r="H6" s="45"/>
      <c r="I6" s="42"/>
      <c r="J6" s="41" t="str">
        <f>_xlfn.BASE($J$5,2)</f>
        <v>10001001110011010101111001</v>
      </c>
      <c r="K6" s="45"/>
      <c r="L6" s="45"/>
      <c r="M6" s="42"/>
      <c r="N6" s="46"/>
      <c r="O6" s="47"/>
      <c r="P6" s="47"/>
    </row>
    <row r="7" spans="1:57" x14ac:dyDescent="0.25">
      <c r="A7" s="2" t="s">
        <v>7</v>
      </c>
      <c r="B7" s="41" t="str">
        <f>_xlfn.BASE($B$5,3)</f>
        <v>122010102121012</v>
      </c>
      <c r="C7" s="45"/>
      <c r="D7" s="45"/>
      <c r="E7" s="42"/>
      <c r="F7" s="41" t="str">
        <f>_xlfn.BASE($F$5,3)</f>
        <v>1212211212020200</v>
      </c>
      <c r="G7" s="45"/>
      <c r="H7" s="45"/>
      <c r="I7" s="42"/>
      <c r="J7" s="41" t="str">
        <f>_xlfn.BASE($J$5,3)</f>
        <v>2111222021211212</v>
      </c>
      <c r="K7" s="45"/>
      <c r="L7" s="45"/>
      <c r="M7" s="42"/>
      <c r="N7" s="46"/>
      <c r="O7" s="47"/>
      <c r="P7" s="47"/>
      <c r="AE7" s="34" t="s">
        <v>25</v>
      </c>
      <c r="AF7" s="34"/>
      <c r="AG7" s="34"/>
      <c r="AH7" s="34">
        <f>B5</f>
        <v>9102002</v>
      </c>
      <c r="AI7" s="34"/>
    </row>
    <row r="8" spans="1:57" x14ac:dyDescent="0.25">
      <c r="A8" s="2" t="s">
        <v>8</v>
      </c>
      <c r="B8" s="41" t="str">
        <f>_xlfn.BASE($B$5,4)</f>
        <v>202232022302</v>
      </c>
      <c r="C8" s="45"/>
      <c r="D8" s="45"/>
      <c r="E8" s="42"/>
      <c r="F8" s="41" t="str">
        <f>_xlfn.BASE($F$5,4)</f>
        <v>1213011023013</v>
      </c>
      <c r="G8" s="45"/>
      <c r="H8" s="45"/>
      <c r="I8" s="42"/>
      <c r="J8" s="41" t="str">
        <f>_xlfn.BASE($J$5,4)</f>
        <v>2021303111321</v>
      </c>
      <c r="K8" s="45"/>
      <c r="L8" s="45"/>
      <c r="M8" s="42"/>
      <c r="N8" s="46"/>
      <c r="O8" s="47"/>
      <c r="P8" s="47"/>
      <c r="AE8" s="34"/>
      <c r="AF8" s="34"/>
      <c r="AG8" s="34"/>
      <c r="AH8" s="34"/>
      <c r="AI8" s="34"/>
    </row>
    <row r="9" spans="1:57" x14ac:dyDescent="0.25">
      <c r="A9" s="2" t="s">
        <v>9</v>
      </c>
      <c r="B9" s="41" t="str">
        <f>_xlfn.BASE($B$5,8)</f>
        <v>42561262</v>
      </c>
      <c r="C9" s="45"/>
      <c r="D9" s="45"/>
      <c r="E9" s="42"/>
      <c r="F9" s="41" t="str">
        <f>_xlfn.BASE($F$5,8)</f>
        <v>147051307</v>
      </c>
      <c r="G9" s="45"/>
      <c r="H9" s="45"/>
      <c r="I9" s="42"/>
      <c r="J9" s="41" t="str">
        <f>_xlfn.BASE($J$5,8)</f>
        <v>211632571</v>
      </c>
      <c r="K9" s="45"/>
      <c r="L9" s="45"/>
      <c r="M9" s="42"/>
      <c r="N9" s="46"/>
      <c r="O9" s="47"/>
      <c r="P9" s="47"/>
      <c r="AE9" s="39" t="s">
        <v>26</v>
      </c>
      <c r="AF9" s="39"/>
      <c r="AG9" s="39"/>
      <c r="AH9" s="39">
        <f>2</f>
        <v>2</v>
      </c>
      <c r="AI9" s="39"/>
    </row>
    <row r="10" spans="1:57" x14ac:dyDescent="0.25">
      <c r="A10" s="2" t="s">
        <v>10</v>
      </c>
      <c r="B10" s="41" t="str">
        <f>_xlfn.BASE($B$5,16)</f>
        <v>8AE2B2</v>
      </c>
      <c r="C10" s="45"/>
      <c r="D10" s="45"/>
      <c r="E10" s="42"/>
      <c r="F10" s="41" t="str">
        <f>_xlfn.BASE($F$5,16)</f>
        <v>19C52C7</v>
      </c>
      <c r="G10" s="45"/>
      <c r="H10" s="45"/>
      <c r="I10" s="42"/>
      <c r="J10" s="41" t="str">
        <f>_xlfn.BASE($J$5,16)</f>
        <v>2273579</v>
      </c>
      <c r="K10" s="45"/>
      <c r="L10" s="45"/>
      <c r="M10" s="42"/>
      <c r="N10" s="46"/>
      <c r="O10" s="47"/>
      <c r="P10" s="47"/>
      <c r="AE10" s="34" t="s">
        <v>27</v>
      </c>
      <c r="AF10" s="34"/>
      <c r="AG10" s="34"/>
      <c r="AH10" s="26">
        <v>1</v>
      </c>
      <c r="AI10" s="26">
        <v>2</v>
      </c>
      <c r="AJ10" s="26">
        <v>3</v>
      </c>
      <c r="AK10" s="26">
        <v>4</v>
      </c>
      <c r="AL10" s="26">
        <v>5</v>
      </c>
      <c r="AM10" s="26">
        <v>6</v>
      </c>
      <c r="AN10" s="26">
        <v>7</v>
      </c>
      <c r="AO10" s="26">
        <v>8</v>
      </c>
      <c r="AP10" s="26">
        <v>9</v>
      </c>
      <c r="AQ10" s="26">
        <v>10</v>
      </c>
      <c r="AR10" s="26">
        <v>11</v>
      </c>
      <c r="AS10" s="26">
        <v>12</v>
      </c>
      <c r="AT10" s="26">
        <v>13</v>
      </c>
      <c r="AU10" s="26">
        <v>14</v>
      </c>
      <c r="AV10" s="26">
        <v>15</v>
      </c>
      <c r="AW10" s="26">
        <v>16</v>
      </c>
      <c r="AX10" s="26">
        <v>17</v>
      </c>
      <c r="AY10" s="26">
        <v>18</v>
      </c>
      <c r="AZ10" s="26">
        <v>19</v>
      </c>
      <c r="BA10" s="26">
        <v>20</v>
      </c>
      <c r="BB10" s="26">
        <v>21</v>
      </c>
      <c r="BC10" s="26">
        <v>22</v>
      </c>
      <c r="BD10" s="26">
        <v>23</v>
      </c>
      <c r="BE10" s="26">
        <v>24</v>
      </c>
    </row>
    <row r="11" spans="1:57" x14ac:dyDescent="0.25">
      <c r="AE11" s="34" t="s">
        <v>28</v>
      </c>
      <c r="AF11" s="34"/>
      <c r="AG11" s="34"/>
      <c r="AH11" s="1">
        <f>AH7</f>
        <v>9102002</v>
      </c>
      <c r="AI11" s="1">
        <f>AH13</f>
        <v>4551001</v>
      </c>
      <c r="AJ11" s="1">
        <f>AI13</f>
        <v>2275500</v>
      </c>
      <c r="AK11" s="1">
        <f t="shared" ref="AK11:BB11" si="0">AJ13</f>
        <v>1137750</v>
      </c>
      <c r="AL11" s="1">
        <f t="shared" si="0"/>
        <v>568875</v>
      </c>
      <c r="AM11" s="1">
        <f t="shared" si="0"/>
        <v>284437</v>
      </c>
      <c r="AN11" s="1">
        <f t="shared" si="0"/>
        <v>142218</v>
      </c>
      <c r="AO11" s="1">
        <f t="shared" si="0"/>
        <v>71109</v>
      </c>
      <c r="AP11" s="1">
        <f t="shared" si="0"/>
        <v>35554</v>
      </c>
      <c r="AQ11" s="1">
        <f t="shared" si="0"/>
        <v>17777</v>
      </c>
      <c r="AR11" s="1">
        <f t="shared" si="0"/>
        <v>8888</v>
      </c>
      <c r="AS11" s="1">
        <f t="shared" si="0"/>
        <v>4444</v>
      </c>
      <c r="AT11" s="1">
        <f t="shared" si="0"/>
        <v>2222</v>
      </c>
      <c r="AU11" s="1">
        <f t="shared" si="0"/>
        <v>1111</v>
      </c>
      <c r="AV11" s="1">
        <f t="shared" si="0"/>
        <v>555</v>
      </c>
      <c r="AW11" s="1">
        <f t="shared" si="0"/>
        <v>277</v>
      </c>
      <c r="AX11" s="1">
        <f t="shared" si="0"/>
        <v>138</v>
      </c>
      <c r="AY11" s="1">
        <f t="shared" si="0"/>
        <v>69</v>
      </c>
      <c r="AZ11" s="1">
        <f t="shared" si="0"/>
        <v>34</v>
      </c>
      <c r="BA11" s="1">
        <f t="shared" si="0"/>
        <v>17</v>
      </c>
      <c r="BB11" s="1">
        <f t="shared" si="0"/>
        <v>8</v>
      </c>
      <c r="BC11" s="1">
        <f t="shared" ref="BC11" si="1">BB13</f>
        <v>4</v>
      </c>
      <c r="BD11" s="1">
        <f t="shared" ref="BD11" si="2">BC13</f>
        <v>2</v>
      </c>
      <c r="BE11" s="1">
        <f t="shared" ref="BE11" si="3">BD13</f>
        <v>1</v>
      </c>
    </row>
    <row r="12" spans="1:57" x14ac:dyDescent="0.25">
      <c r="AE12" s="34" t="s">
        <v>29</v>
      </c>
      <c r="AF12" s="34"/>
      <c r="AG12" s="34"/>
      <c r="AH12" s="1">
        <f>$AH$9</f>
        <v>2</v>
      </c>
      <c r="AI12" s="1">
        <f t="shared" ref="AI12:BE12" si="4">$AH$9</f>
        <v>2</v>
      </c>
      <c r="AJ12" s="1">
        <f t="shared" si="4"/>
        <v>2</v>
      </c>
      <c r="AK12" s="1">
        <f t="shared" si="4"/>
        <v>2</v>
      </c>
      <c r="AL12" s="1">
        <f t="shared" si="4"/>
        <v>2</v>
      </c>
      <c r="AM12" s="1">
        <f t="shared" si="4"/>
        <v>2</v>
      </c>
      <c r="AN12" s="1">
        <f t="shared" si="4"/>
        <v>2</v>
      </c>
      <c r="AO12" s="1">
        <f t="shared" si="4"/>
        <v>2</v>
      </c>
      <c r="AP12" s="1">
        <f t="shared" si="4"/>
        <v>2</v>
      </c>
      <c r="AQ12" s="1">
        <f t="shared" si="4"/>
        <v>2</v>
      </c>
      <c r="AR12" s="1">
        <f t="shared" si="4"/>
        <v>2</v>
      </c>
      <c r="AS12" s="1">
        <f t="shared" si="4"/>
        <v>2</v>
      </c>
      <c r="AT12" s="1">
        <f t="shared" si="4"/>
        <v>2</v>
      </c>
      <c r="AU12" s="1">
        <f t="shared" si="4"/>
        <v>2</v>
      </c>
      <c r="AV12" s="1">
        <f t="shared" si="4"/>
        <v>2</v>
      </c>
      <c r="AW12" s="1">
        <f t="shared" si="4"/>
        <v>2</v>
      </c>
      <c r="AX12" s="1">
        <f t="shared" si="4"/>
        <v>2</v>
      </c>
      <c r="AY12" s="1">
        <f t="shared" si="4"/>
        <v>2</v>
      </c>
      <c r="AZ12" s="1">
        <f t="shared" si="4"/>
        <v>2</v>
      </c>
      <c r="BA12" s="1">
        <f t="shared" si="4"/>
        <v>2</v>
      </c>
      <c r="BB12" s="1">
        <f t="shared" si="4"/>
        <v>2</v>
      </c>
      <c r="BC12" s="1">
        <f t="shared" si="4"/>
        <v>2</v>
      </c>
      <c r="BD12" s="1">
        <f t="shared" si="4"/>
        <v>2</v>
      </c>
      <c r="BE12" s="1">
        <f t="shared" si="4"/>
        <v>2</v>
      </c>
    </row>
    <row r="13" spans="1:57" x14ac:dyDescent="0.25">
      <c r="AE13" s="34" t="s">
        <v>30</v>
      </c>
      <c r="AF13" s="34"/>
      <c r="AG13" s="34"/>
      <c r="AH13" s="1">
        <f>ROUNDDOWN(AH11/AH12,0)</f>
        <v>4551001</v>
      </c>
      <c r="AI13" s="1">
        <f>ROUNDDOWN(AI11/AI12,0)</f>
        <v>2275500</v>
      </c>
      <c r="AJ13" s="1">
        <f t="shared" ref="AJ13:BB13" si="5">ROUNDDOWN(AJ11/AJ12,0)</f>
        <v>1137750</v>
      </c>
      <c r="AK13" s="1">
        <f t="shared" si="5"/>
        <v>568875</v>
      </c>
      <c r="AL13" s="1">
        <f t="shared" si="5"/>
        <v>284437</v>
      </c>
      <c r="AM13" s="1">
        <f t="shared" si="5"/>
        <v>142218</v>
      </c>
      <c r="AN13" s="1">
        <f t="shared" si="5"/>
        <v>71109</v>
      </c>
      <c r="AO13" s="1">
        <f t="shared" si="5"/>
        <v>35554</v>
      </c>
      <c r="AP13" s="1">
        <f t="shared" si="5"/>
        <v>17777</v>
      </c>
      <c r="AQ13" s="1">
        <f t="shared" si="5"/>
        <v>8888</v>
      </c>
      <c r="AR13" s="1">
        <f t="shared" si="5"/>
        <v>4444</v>
      </c>
      <c r="AS13" s="1">
        <f t="shared" si="5"/>
        <v>2222</v>
      </c>
      <c r="AT13" s="1">
        <f t="shared" si="5"/>
        <v>1111</v>
      </c>
      <c r="AU13" s="1">
        <f t="shared" si="5"/>
        <v>555</v>
      </c>
      <c r="AV13" s="1">
        <f t="shared" si="5"/>
        <v>277</v>
      </c>
      <c r="AW13" s="1">
        <f t="shared" si="5"/>
        <v>138</v>
      </c>
      <c r="AX13" s="1">
        <f t="shared" si="5"/>
        <v>69</v>
      </c>
      <c r="AY13" s="1">
        <f t="shared" si="5"/>
        <v>34</v>
      </c>
      <c r="AZ13" s="1">
        <f t="shared" si="5"/>
        <v>17</v>
      </c>
      <c r="BA13" s="1">
        <f t="shared" si="5"/>
        <v>8</v>
      </c>
      <c r="BB13" s="1">
        <f t="shared" si="5"/>
        <v>4</v>
      </c>
      <c r="BC13" s="1">
        <f t="shared" ref="BC13:BE13" si="6">ROUNDDOWN(BC11/BC12,0)</f>
        <v>2</v>
      </c>
      <c r="BD13" s="1">
        <f t="shared" si="6"/>
        <v>1</v>
      </c>
      <c r="BE13" s="1">
        <f t="shared" si="6"/>
        <v>0</v>
      </c>
    </row>
    <row r="14" spans="1:57" x14ac:dyDescent="0.25">
      <c r="AE14" s="34" t="s">
        <v>23</v>
      </c>
      <c r="AF14" s="34"/>
      <c r="AG14" s="34"/>
      <c r="AH14" s="1">
        <f>AH11-(AH12*AH13)</f>
        <v>0</v>
      </c>
      <c r="AI14" s="1">
        <f t="shared" ref="AI14:BB14" si="7">AI11-(AI12*AI13)</f>
        <v>1</v>
      </c>
      <c r="AJ14" s="1">
        <f t="shared" si="7"/>
        <v>0</v>
      </c>
      <c r="AK14" s="1">
        <f t="shared" si="7"/>
        <v>0</v>
      </c>
      <c r="AL14" s="1">
        <f t="shared" si="7"/>
        <v>1</v>
      </c>
      <c r="AM14" s="1">
        <f t="shared" si="7"/>
        <v>1</v>
      </c>
      <c r="AN14" s="1">
        <f t="shared" si="7"/>
        <v>0</v>
      </c>
      <c r="AO14" s="1">
        <f t="shared" si="7"/>
        <v>1</v>
      </c>
      <c r="AP14" s="1">
        <f t="shared" si="7"/>
        <v>0</v>
      </c>
      <c r="AQ14" s="1">
        <f t="shared" si="7"/>
        <v>1</v>
      </c>
      <c r="AR14" s="1">
        <f t="shared" si="7"/>
        <v>0</v>
      </c>
      <c r="AS14" s="1">
        <f t="shared" si="7"/>
        <v>0</v>
      </c>
      <c r="AT14" s="1">
        <f t="shared" si="7"/>
        <v>0</v>
      </c>
      <c r="AU14" s="1">
        <f t="shared" si="7"/>
        <v>1</v>
      </c>
      <c r="AV14" s="1">
        <f t="shared" si="7"/>
        <v>1</v>
      </c>
      <c r="AW14" s="1">
        <f t="shared" si="7"/>
        <v>1</v>
      </c>
      <c r="AX14" s="1">
        <f t="shared" si="7"/>
        <v>0</v>
      </c>
      <c r="AY14" s="1">
        <f t="shared" si="7"/>
        <v>1</v>
      </c>
      <c r="AZ14" s="1">
        <f t="shared" si="7"/>
        <v>0</v>
      </c>
      <c r="BA14" s="1">
        <f t="shared" si="7"/>
        <v>1</v>
      </c>
      <c r="BB14" s="1">
        <f t="shared" si="7"/>
        <v>0</v>
      </c>
      <c r="BC14" s="1">
        <f t="shared" ref="BC14:BE14" si="8">BC11-(BC12*BC13)</f>
        <v>0</v>
      </c>
      <c r="BD14" s="1">
        <f t="shared" si="8"/>
        <v>0</v>
      </c>
      <c r="BE14" s="1">
        <f t="shared" si="8"/>
        <v>1</v>
      </c>
    </row>
    <row r="15" spans="1:57" x14ac:dyDescent="0.25">
      <c r="A15" s="34" t="s">
        <v>2</v>
      </c>
      <c r="B15" s="34"/>
      <c r="C15" s="41" t="s">
        <v>16</v>
      </c>
      <c r="D15" s="42"/>
      <c r="AE15" s="37" t="s">
        <v>31</v>
      </c>
      <c r="AF15" s="37"/>
      <c r="AG15" s="37"/>
      <c r="AH15" s="34" t="str">
        <f>B6</f>
        <v>100010101110001010110010</v>
      </c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 x14ac:dyDescent="0.25">
      <c r="A16" s="34">
        <f>B5</f>
        <v>9102002</v>
      </c>
      <c r="B16" s="34"/>
      <c r="C16" s="41">
        <v>2</v>
      </c>
      <c r="D16" s="42"/>
      <c r="AE16" s="37"/>
      <c r="AF16" s="37"/>
      <c r="AG16" s="37"/>
      <c r="AH16" s="26">
        <f>BE14</f>
        <v>1</v>
      </c>
      <c r="AI16" s="26">
        <f>BD14</f>
        <v>0</v>
      </c>
      <c r="AJ16" s="26">
        <f>BC14</f>
        <v>0</v>
      </c>
      <c r="AK16" s="26">
        <f>BB14</f>
        <v>0</v>
      </c>
      <c r="AL16" s="26">
        <f>BA14</f>
        <v>1</v>
      </c>
      <c r="AM16" s="26">
        <f>AZ14</f>
        <v>0</v>
      </c>
      <c r="AN16" s="26">
        <f>AY14</f>
        <v>1</v>
      </c>
      <c r="AO16" s="26">
        <f>AX14</f>
        <v>0</v>
      </c>
      <c r="AP16" s="26">
        <f>AW14</f>
        <v>1</v>
      </c>
      <c r="AQ16" s="26">
        <f>AV14</f>
        <v>1</v>
      </c>
      <c r="AR16" s="26">
        <f>AU14</f>
        <v>1</v>
      </c>
      <c r="AS16" s="26">
        <f>AT14</f>
        <v>0</v>
      </c>
      <c r="AT16" s="26">
        <f>AS14</f>
        <v>0</v>
      </c>
      <c r="AU16" s="26">
        <f>AR14</f>
        <v>0</v>
      </c>
      <c r="AV16" s="26">
        <f>AQ14</f>
        <v>1</v>
      </c>
      <c r="AW16" s="26">
        <f>AP14</f>
        <v>0</v>
      </c>
      <c r="AX16" s="26">
        <f>AO14</f>
        <v>1</v>
      </c>
      <c r="AY16" s="26">
        <f>AN14</f>
        <v>0</v>
      </c>
      <c r="AZ16" s="26">
        <f>AM14</f>
        <v>1</v>
      </c>
      <c r="BA16" s="26">
        <f>AL14</f>
        <v>1</v>
      </c>
      <c r="BB16" s="26">
        <f>AK14</f>
        <v>0</v>
      </c>
      <c r="BC16" s="26">
        <f>AJ14</f>
        <v>0</v>
      </c>
      <c r="BD16" s="26">
        <f>AI14</f>
        <v>1</v>
      </c>
      <c r="BE16" s="26">
        <f>AH14</f>
        <v>0</v>
      </c>
    </row>
    <row r="18" spans="1:57" x14ac:dyDescent="0.25">
      <c r="A18" s="40" t="s">
        <v>17</v>
      </c>
      <c r="B18" s="40"/>
    </row>
    <row r="19" spans="1:57" x14ac:dyDescent="0.25">
      <c r="A19" s="40"/>
      <c r="B19" s="40"/>
    </row>
    <row r="20" spans="1:57" x14ac:dyDescent="0.25">
      <c r="A20" s="34">
        <v>0</v>
      </c>
      <c r="B20" s="34"/>
      <c r="C20">
        <f>A16</f>
        <v>9102002</v>
      </c>
      <c r="D20">
        <f>C16</f>
        <v>2</v>
      </c>
      <c r="AH20" s="36" t="s">
        <v>32</v>
      </c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57" x14ac:dyDescent="0.25">
      <c r="A21" s="34">
        <v>1</v>
      </c>
      <c r="B21" s="34"/>
      <c r="C21">
        <f>D21*D20</f>
        <v>9102002</v>
      </c>
      <c r="D21">
        <f>C20/D20</f>
        <v>4551001</v>
      </c>
      <c r="E21">
        <f>C16</f>
        <v>2</v>
      </c>
      <c r="AE21" s="34" t="s">
        <v>33</v>
      </c>
      <c r="AF21" s="34"/>
      <c r="AG21" s="34"/>
      <c r="AH21" s="26">
        <v>23</v>
      </c>
      <c r="AI21" s="26">
        <v>22</v>
      </c>
      <c r="AJ21" s="26">
        <v>21</v>
      </c>
      <c r="AK21" s="26">
        <v>20</v>
      </c>
      <c r="AL21" s="26">
        <v>19</v>
      </c>
      <c r="AM21" s="26">
        <v>18</v>
      </c>
      <c r="AN21" s="26">
        <v>17</v>
      </c>
      <c r="AO21" s="26">
        <v>16</v>
      </c>
      <c r="AP21" s="26">
        <v>15</v>
      </c>
      <c r="AQ21" s="26">
        <v>14</v>
      </c>
      <c r="AR21" s="26">
        <v>13</v>
      </c>
      <c r="AS21" s="26">
        <v>12</v>
      </c>
      <c r="AT21" s="26">
        <v>11</v>
      </c>
      <c r="AU21" s="26">
        <v>10</v>
      </c>
      <c r="AV21" s="26">
        <v>9</v>
      </c>
      <c r="AW21" s="26">
        <v>8</v>
      </c>
      <c r="AX21" s="26">
        <v>7</v>
      </c>
      <c r="AY21" s="26">
        <v>6</v>
      </c>
      <c r="AZ21" s="26">
        <v>5</v>
      </c>
      <c r="BA21" s="26">
        <v>4</v>
      </c>
      <c r="BB21" s="26">
        <v>3</v>
      </c>
      <c r="BC21" s="26">
        <v>2</v>
      </c>
      <c r="BD21" s="26">
        <v>1</v>
      </c>
      <c r="BE21" s="26">
        <v>0</v>
      </c>
    </row>
    <row r="22" spans="1:57" x14ac:dyDescent="0.25">
      <c r="A22" s="34">
        <v>2</v>
      </c>
      <c r="B22" s="34"/>
      <c r="C22">
        <f>C20-C21</f>
        <v>0</v>
      </c>
      <c r="D22">
        <f>E22*E21</f>
        <v>4551000</v>
      </c>
      <c r="E22" s="4">
        <f>ROUNDDOWN(D21/E21,0)</f>
        <v>2275500</v>
      </c>
      <c r="F22">
        <f>C16</f>
        <v>2</v>
      </c>
      <c r="AE22" s="34" t="s">
        <v>34</v>
      </c>
      <c r="AF22" s="34"/>
      <c r="AG22" s="34"/>
      <c r="AH22" s="1">
        <f>$AH$9</f>
        <v>2</v>
      </c>
      <c r="AI22" s="1">
        <f t="shared" ref="AI22:BE22" si="9">$AH$9</f>
        <v>2</v>
      </c>
      <c r="AJ22" s="1">
        <f t="shared" si="9"/>
        <v>2</v>
      </c>
      <c r="AK22" s="1">
        <f t="shared" si="9"/>
        <v>2</v>
      </c>
      <c r="AL22" s="1">
        <f t="shared" si="9"/>
        <v>2</v>
      </c>
      <c r="AM22" s="1">
        <f t="shared" si="9"/>
        <v>2</v>
      </c>
      <c r="AN22" s="1">
        <f t="shared" si="9"/>
        <v>2</v>
      </c>
      <c r="AO22" s="1">
        <f t="shared" si="9"/>
        <v>2</v>
      </c>
      <c r="AP22" s="1">
        <f t="shared" si="9"/>
        <v>2</v>
      </c>
      <c r="AQ22" s="1">
        <f t="shared" si="9"/>
        <v>2</v>
      </c>
      <c r="AR22" s="1">
        <f t="shared" si="9"/>
        <v>2</v>
      </c>
      <c r="AS22" s="1">
        <f t="shared" si="9"/>
        <v>2</v>
      </c>
      <c r="AT22" s="1">
        <f t="shared" si="9"/>
        <v>2</v>
      </c>
      <c r="AU22" s="1">
        <f t="shared" si="9"/>
        <v>2</v>
      </c>
      <c r="AV22" s="1">
        <f t="shared" si="9"/>
        <v>2</v>
      </c>
      <c r="AW22" s="1">
        <f t="shared" si="9"/>
        <v>2</v>
      </c>
      <c r="AX22" s="1">
        <f t="shared" si="9"/>
        <v>2</v>
      </c>
      <c r="AY22" s="1">
        <f t="shared" si="9"/>
        <v>2</v>
      </c>
      <c r="AZ22" s="1">
        <f t="shared" si="9"/>
        <v>2</v>
      </c>
      <c r="BA22" s="1">
        <f t="shared" si="9"/>
        <v>2</v>
      </c>
      <c r="BB22" s="1">
        <f t="shared" si="9"/>
        <v>2</v>
      </c>
      <c r="BC22" s="1">
        <f t="shared" si="9"/>
        <v>2</v>
      </c>
      <c r="BD22" s="1">
        <f t="shared" si="9"/>
        <v>2</v>
      </c>
      <c r="BE22" s="1">
        <f t="shared" si="9"/>
        <v>2</v>
      </c>
    </row>
    <row r="23" spans="1:57" x14ac:dyDescent="0.25">
      <c r="A23" s="34">
        <v>3</v>
      </c>
      <c r="B23" s="34"/>
      <c r="D23">
        <f>D21-D22</f>
        <v>1</v>
      </c>
      <c r="E23" s="4">
        <f>F23*F22</f>
        <v>2275500</v>
      </c>
      <c r="F23" s="4">
        <f>ROUNDDOWN(E22/F22,0)</f>
        <v>1137750</v>
      </c>
      <c r="G23">
        <f>C16</f>
        <v>2</v>
      </c>
      <c r="AE23" s="34" t="s">
        <v>35</v>
      </c>
      <c r="AF23" s="34"/>
      <c r="AG23" s="34"/>
      <c r="AH23" s="5">
        <f>AH16</f>
        <v>1</v>
      </c>
      <c r="AI23" s="5">
        <f t="shared" ref="AI23:BE23" si="10">AI16</f>
        <v>0</v>
      </c>
      <c r="AJ23" s="5">
        <f t="shared" si="10"/>
        <v>0</v>
      </c>
      <c r="AK23" s="5">
        <f t="shared" si="10"/>
        <v>0</v>
      </c>
      <c r="AL23" s="5">
        <f t="shared" si="10"/>
        <v>1</v>
      </c>
      <c r="AM23" s="5">
        <f t="shared" si="10"/>
        <v>0</v>
      </c>
      <c r="AN23" s="5">
        <f t="shared" si="10"/>
        <v>1</v>
      </c>
      <c r="AO23" s="5">
        <f t="shared" si="10"/>
        <v>0</v>
      </c>
      <c r="AP23" s="5">
        <f t="shared" si="10"/>
        <v>1</v>
      </c>
      <c r="AQ23" s="5">
        <f t="shared" si="10"/>
        <v>1</v>
      </c>
      <c r="AR23" s="5">
        <f t="shared" si="10"/>
        <v>1</v>
      </c>
      <c r="AS23" s="5">
        <f t="shared" si="10"/>
        <v>0</v>
      </c>
      <c r="AT23" s="5">
        <f t="shared" si="10"/>
        <v>0</v>
      </c>
      <c r="AU23" s="5">
        <f t="shared" si="10"/>
        <v>0</v>
      </c>
      <c r="AV23" s="5">
        <f t="shared" si="10"/>
        <v>1</v>
      </c>
      <c r="AW23" s="5">
        <f t="shared" si="10"/>
        <v>0</v>
      </c>
      <c r="AX23" s="5">
        <f t="shared" si="10"/>
        <v>1</v>
      </c>
      <c r="AY23" s="5">
        <f t="shared" si="10"/>
        <v>0</v>
      </c>
      <c r="AZ23" s="5">
        <f t="shared" si="10"/>
        <v>1</v>
      </c>
      <c r="BA23" s="5">
        <f t="shared" si="10"/>
        <v>1</v>
      </c>
      <c r="BB23" s="5">
        <f t="shared" si="10"/>
        <v>0</v>
      </c>
      <c r="BC23" s="5">
        <f t="shared" si="10"/>
        <v>0</v>
      </c>
      <c r="BD23" s="5">
        <f t="shared" si="10"/>
        <v>1</v>
      </c>
      <c r="BE23" s="5">
        <f t="shared" si="10"/>
        <v>0</v>
      </c>
    </row>
    <row r="24" spans="1:57" x14ac:dyDescent="0.25">
      <c r="A24" s="34">
        <v>4</v>
      </c>
      <c r="B24" s="34"/>
      <c r="E24" s="4">
        <f>E22-E23</f>
        <v>0</v>
      </c>
      <c r="F24" s="4">
        <f>G24*G23</f>
        <v>1137750</v>
      </c>
      <c r="G24" s="4">
        <f>ROUNDDOWN(F23/G23,0)</f>
        <v>568875</v>
      </c>
      <c r="H24">
        <f>C16</f>
        <v>2</v>
      </c>
      <c r="AE24" s="35" t="s">
        <v>36</v>
      </c>
      <c r="AF24" s="35"/>
      <c r="AG24" s="35"/>
      <c r="AH24" s="1">
        <f>AH23*POWER(AH22,AH21)</f>
        <v>8388608</v>
      </c>
      <c r="AI24" s="1">
        <f t="shared" ref="AI24:AJ24" si="11">AI23*POWER(AI22,AI21)</f>
        <v>0</v>
      </c>
      <c r="AJ24" s="1">
        <f t="shared" si="11"/>
        <v>0</v>
      </c>
      <c r="AK24" s="1">
        <f>AK23*POWER(AK22,AK21)</f>
        <v>0</v>
      </c>
      <c r="AL24" s="1">
        <f t="shared" ref="AL24:BE24" si="12">AL23*POWER(AL22,AL21)</f>
        <v>524288</v>
      </c>
      <c r="AM24" s="1">
        <f t="shared" si="12"/>
        <v>0</v>
      </c>
      <c r="AN24" s="1">
        <f t="shared" si="12"/>
        <v>131072</v>
      </c>
      <c r="AO24" s="1">
        <f t="shared" si="12"/>
        <v>0</v>
      </c>
      <c r="AP24" s="1">
        <f t="shared" si="12"/>
        <v>32768</v>
      </c>
      <c r="AQ24" s="1">
        <f t="shared" si="12"/>
        <v>16384</v>
      </c>
      <c r="AR24" s="1">
        <f t="shared" si="12"/>
        <v>8192</v>
      </c>
      <c r="AS24" s="1">
        <f t="shared" si="12"/>
        <v>0</v>
      </c>
      <c r="AT24" s="1">
        <f t="shared" si="12"/>
        <v>0</v>
      </c>
      <c r="AU24" s="1">
        <f t="shared" si="12"/>
        <v>0</v>
      </c>
      <c r="AV24" s="1">
        <f t="shared" si="12"/>
        <v>512</v>
      </c>
      <c r="AW24" s="1">
        <f t="shared" si="12"/>
        <v>0</v>
      </c>
      <c r="AX24" s="1">
        <f t="shared" si="12"/>
        <v>128</v>
      </c>
      <c r="AY24" s="1">
        <f t="shared" si="12"/>
        <v>0</v>
      </c>
      <c r="AZ24" s="1">
        <f t="shared" si="12"/>
        <v>32</v>
      </c>
      <c r="BA24" s="1">
        <f t="shared" si="12"/>
        <v>16</v>
      </c>
      <c r="BB24" s="1">
        <f t="shared" si="12"/>
        <v>0</v>
      </c>
      <c r="BC24" s="1">
        <f t="shared" si="12"/>
        <v>0</v>
      </c>
      <c r="BD24" s="1">
        <f t="shared" si="12"/>
        <v>2</v>
      </c>
      <c r="BE24" s="1">
        <f t="shared" si="12"/>
        <v>0</v>
      </c>
    </row>
    <row r="25" spans="1:57" x14ac:dyDescent="0.25">
      <c r="A25" s="34">
        <v>5</v>
      </c>
      <c r="B25" s="34"/>
      <c r="E25" s="4"/>
      <c r="F25" s="4">
        <f>F23-F24</f>
        <v>0</v>
      </c>
      <c r="G25" s="4">
        <f>H25*H24</f>
        <v>568874</v>
      </c>
      <c r="H25" s="4">
        <f>ROUNDDOWN(G24/H24,0)</f>
        <v>284437</v>
      </c>
      <c r="I25">
        <f>C16</f>
        <v>2</v>
      </c>
      <c r="AE25" s="35" t="s">
        <v>18</v>
      </c>
      <c r="AF25" s="35"/>
      <c r="AG25" s="35"/>
      <c r="AH25" s="34">
        <f>SUM(AH24:BE24)</f>
        <v>9102002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</row>
    <row r="26" spans="1:57" x14ac:dyDescent="0.25">
      <c r="A26" s="34">
        <v>6</v>
      </c>
      <c r="B26" s="34"/>
      <c r="F26" s="4"/>
      <c r="G26" s="4">
        <f>G24-G25</f>
        <v>1</v>
      </c>
      <c r="H26" s="4">
        <f>I26*I25</f>
        <v>284436</v>
      </c>
      <c r="I26" s="4">
        <f>ROUNDDOWN(H25/I25,0)</f>
        <v>142218</v>
      </c>
      <c r="J26">
        <f>C16</f>
        <v>2</v>
      </c>
      <c r="AE26" s="4"/>
      <c r="AF26" s="4"/>
      <c r="AG26" s="4"/>
    </row>
    <row r="27" spans="1:57" x14ac:dyDescent="0.25">
      <c r="A27" s="34">
        <v>7</v>
      </c>
      <c r="B27" s="34"/>
      <c r="G27" s="4"/>
      <c r="H27" s="4">
        <f>H25-H26</f>
        <v>1</v>
      </c>
      <c r="I27" s="4">
        <f>J27*J26</f>
        <v>142218</v>
      </c>
      <c r="J27" s="4">
        <f>ROUNDDOWN(I26/J26,0)</f>
        <v>71109</v>
      </c>
      <c r="K27">
        <f>C16</f>
        <v>2</v>
      </c>
      <c r="AE27" s="4"/>
      <c r="AF27" s="4"/>
      <c r="AG27" s="4"/>
      <c r="AH27" s="4"/>
    </row>
    <row r="28" spans="1:57" x14ac:dyDescent="0.25">
      <c r="A28" s="34">
        <v>8</v>
      </c>
      <c r="B28" s="34"/>
      <c r="H28" s="4"/>
      <c r="I28" s="4">
        <f>I26-I27</f>
        <v>0</v>
      </c>
      <c r="J28" s="4">
        <f>K28*K27</f>
        <v>71108</v>
      </c>
      <c r="K28" s="4">
        <f>ROUNDDOWN(J27/K27,0)</f>
        <v>35554</v>
      </c>
      <c r="L28">
        <f>C16</f>
        <v>2</v>
      </c>
      <c r="AF28" s="4"/>
      <c r="AG28" s="4"/>
      <c r="AH28" s="4"/>
      <c r="AI28" s="4"/>
    </row>
    <row r="29" spans="1:57" x14ac:dyDescent="0.25">
      <c r="A29" s="34">
        <v>9</v>
      </c>
      <c r="B29" s="34"/>
      <c r="I29" s="4"/>
      <c r="J29" s="4">
        <f>J27-J28</f>
        <v>1</v>
      </c>
      <c r="K29" s="4">
        <f>L29*L28</f>
        <v>35554</v>
      </c>
      <c r="L29" s="4">
        <f>ROUNDDOWN(K28/L28,0)</f>
        <v>17777</v>
      </c>
      <c r="M29">
        <f>C16</f>
        <v>2</v>
      </c>
      <c r="AH29" s="36" t="s">
        <v>37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x14ac:dyDescent="0.25">
      <c r="A30" s="34">
        <v>10</v>
      </c>
      <c r="B30" s="34"/>
      <c r="J30" s="4"/>
      <c r="K30" s="4">
        <f>K28-K29</f>
        <v>0</v>
      </c>
      <c r="L30" s="4">
        <f>M30*M29</f>
        <v>17776</v>
      </c>
      <c r="M30" s="4">
        <f>ROUNDDOWN(L29/M29,0)</f>
        <v>8888</v>
      </c>
      <c r="N30">
        <f>C16</f>
        <v>2</v>
      </c>
      <c r="AE30" s="34" t="s">
        <v>24</v>
      </c>
      <c r="AF30" s="34"/>
      <c r="AG30" s="34"/>
      <c r="AH30" s="26">
        <v>23</v>
      </c>
      <c r="AI30" s="26">
        <v>22</v>
      </c>
      <c r="AJ30" s="26">
        <v>21</v>
      </c>
      <c r="AK30" s="26">
        <v>20</v>
      </c>
      <c r="AL30" s="26">
        <v>19</v>
      </c>
      <c r="AM30" s="26">
        <v>18</v>
      </c>
      <c r="AN30" s="26">
        <v>17</v>
      </c>
      <c r="AO30" s="26">
        <v>16</v>
      </c>
      <c r="AP30" s="26">
        <v>15</v>
      </c>
      <c r="AQ30" s="26">
        <v>14</v>
      </c>
      <c r="AR30" s="26">
        <v>13</v>
      </c>
      <c r="AS30" s="26">
        <v>12</v>
      </c>
      <c r="AT30" s="26">
        <v>11</v>
      </c>
      <c r="AU30" s="26">
        <v>10</v>
      </c>
      <c r="AV30" s="26">
        <v>9</v>
      </c>
      <c r="AW30" s="26">
        <v>8</v>
      </c>
      <c r="AX30" s="26">
        <v>7</v>
      </c>
      <c r="AY30" s="26">
        <v>6</v>
      </c>
      <c r="AZ30" s="26">
        <v>5</v>
      </c>
      <c r="BA30" s="26">
        <v>4</v>
      </c>
      <c r="BB30" s="26">
        <v>3</v>
      </c>
      <c r="BC30" s="26">
        <v>2</v>
      </c>
      <c r="BD30" s="26">
        <v>1</v>
      </c>
      <c r="BE30" s="26">
        <v>0</v>
      </c>
    </row>
    <row r="31" spans="1:57" x14ac:dyDescent="0.25">
      <c r="A31" s="34">
        <v>11</v>
      </c>
      <c r="B31" s="34"/>
      <c r="L31" s="4">
        <f>L29-L30</f>
        <v>1</v>
      </c>
      <c r="M31" s="4">
        <f>N31*N30</f>
        <v>8888</v>
      </c>
      <c r="N31" s="4">
        <f>ROUNDDOWN(M30/N30,0)</f>
        <v>4444</v>
      </c>
      <c r="O31">
        <f>C16</f>
        <v>2</v>
      </c>
      <c r="AE31" s="34" t="s">
        <v>34</v>
      </c>
      <c r="AF31" s="34"/>
      <c r="AG31" s="34"/>
      <c r="AH31" s="1">
        <f>$AH$9</f>
        <v>2</v>
      </c>
      <c r="AI31" s="1">
        <f t="shared" ref="AI31:BE31" si="13">$AH$9</f>
        <v>2</v>
      </c>
      <c r="AJ31" s="1">
        <f t="shared" si="13"/>
        <v>2</v>
      </c>
      <c r="AK31" s="1">
        <f t="shared" si="13"/>
        <v>2</v>
      </c>
      <c r="AL31" s="1">
        <f t="shared" si="13"/>
        <v>2</v>
      </c>
      <c r="AM31" s="1">
        <f t="shared" si="13"/>
        <v>2</v>
      </c>
      <c r="AN31" s="1">
        <f t="shared" si="13"/>
        <v>2</v>
      </c>
      <c r="AO31" s="1">
        <f t="shared" si="13"/>
        <v>2</v>
      </c>
      <c r="AP31" s="1">
        <f t="shared" si="13"/>
        <v>2</v>
      </c>
      <c r="AQ31" s="1">
        <f t="shared" si="13"/>
        <v>2</v>
      </c>
      <c r="AR31" s="1">
        <f t="shared" si="13"/>
        <v>2</v>
      </c>
      <c r="AS31" s="1">
        <f t="shared" si="13"/>
        <v>2</v>
      </c>
      <c r="AT31" s="1">
        <f t="shared" si="13"/>
        <v>2</v>
      </c>
      <c r="AU31" s="1">
        <f t="shared" si="13"/>
        <v>2</v>
      </c>
      <c r="AV31" s="1">
        <f t="shared" si="13"/>
        <v>2</v>
      </c>
      <c r="AW31" s="1">
        <f t="shared" si="13"/>
        <v>2</v>
      </c>
      <c r="AX31" s="1">
        <f t="shared" si="13"/>
        <v>2</v>
      </c>
      <c r="AY31" s="1">
        <f t="shared" si="13"/>
        <v>2</v>
      </c>
      <c r="AZ31" s="1">
        <f t="shared" si="13"/>
        <v>2</v>
      </c>
      <c r="BA31" s="1">
        <f t="shared" si="13"/>
        <v>2</v>
      </c>
      <c r="BB31" s="1">
        <f t="shared" si="13"/>
        <v>2</v>
      </c>
      <c r="BC31" s="1">
        <f t="shared" si="13"/>
        <v>2</v>
      </c>
      <c r="BD31" s="1">
        <f t="shared" si="13"/>
        <v>2</v>
      </c>
      <c r="BE31" s="1">
        <f t="shared" si="13"/>
        <v>2</v>
      </c>
    </row>
    <row r="32" spans="1:57" x14ac:dyDescent="0.25">
      <c r="A32" s="34">
        <v>12</v>
      </c>
      <c r="B32" s="34"/>
      <c r="L32" s="4"/>
      <c r="M32" s="4">
        <f>M30-M31</f>
        <v>0</v>
      </c>
      <c r="N32" s="4">
        <f>O32*O31</f>
        <v>4444</v>
      </c>
      <c r="O32" s="4">
        <f>ROUNDDOWN(N31/O31,0)</f>
        <v>2222</v>
      </c>
      <c r="P32">
        <f>C16</f>
        <v>2</v>
      </c>
      <c r="AE32" s="34" t="s">
        <v>35</v>
      </c>
      <c r="AF32" s="34"/>
      <c r="AG32" s="34"/>
      <c r="AH32" s="5">
        <f>AH16</f>
        <v>1</v>
      </c>
      <c r="AI32" s="5">
        <f t="shared" ref="AI32:BE32" si="14">AI16</f>
        <v>0</v>
      </c>
      <c r="AJ32" s="5">
        <f t="shared" si="14"/>
        <v>0</v>
      </c>
      <c r="AK32" s="5">
        <f t="shared" si="14"/>
        <v>0</v>
      </c>
      <c r="AL32" s="5">
        <f t="shared" si="14"/>
        <v>1</v>
      </c>
      <c r="AM32" s="5">
        <f t="shared" si="14"/>
        <v>0</v>
      </c>
      <c r="AN32" s="5">
        <f t="shared" si="14"/>
        <v>1</v>
      </c>
      <c r="AO32" s="5">
        <f t="shared" si="14"/>
        <v>0</v>
      </c>
      <c r="AP32" s="5">
        <f t="shared" si="14"/>
        <v>1</v>
      </c>
      <c r="AQ32" s="5">
        <f t="shared" si="14"/>
        <v>1</v>
      </c>
      <c r="AR32" s="5">
        <f t="shared" si="14"/>
        <v>1</v>
      </c>
      <c r="AS32" s="5">
        <f t="shared" si="14"/>
        <v>0</v>
      </c>
      <c r="AT32" s="5">
        <f t="shared" si="14"/>
        <v>0</v>
      </c>
      <c r="AU32" s="5">
        <f t="shared" si="14"/>
        <v>0</v>
      </c>
      <c r="AV32" s="5">
        <f t="shared" si="14"/>
        <v>1</v>
      </c>
      <c r="AW32" s="5">
        <f t="shared" si="14"/>
        <v>0</v>
      </c>
      <c r="AX32" s="5">
        <f t="shared" si="14"/>
        <v>1</v>
      </c>
      <c r="AY32" s="5">
        <f t="shared" si="14"/>
        <v>0</v>
      </c>
      <c r="AZ32" s="5">
        <f t="shared" si="14"/>
        <v>1</v>
      </c>
      <c r="BA32" s="5">
        <f t="shared" si="14"/>
        <v>1</v>
      </c>
      <c r="BB32" s="5">
        <f t="shared" si="14"/>
        <v>0</v>
      </c>
      <c r="BC32" s="5">
        <f t="shared" si="14"/>
        <v>0</v>
      </c>
      <c r="BD32" s="5">
        <f t="shared" si="14"/>
        <v>1</v>
      </c>
      <c r="BE32" s="5">
        <f t="shared" si="14"/>
        <v>0</v>
      </c>
    </row>
    <row r="33" spans="1:58" x14ac:dyDescent="0.25">
      <c r="A33" s="34">
        <v>13</v>
      </c>
      <c r="B33" s="34"/>
      <c r="M33" s="4"/>
      <c r="N33" s="4">
        <f>N31-N32</f>
        <v>0</v>
      </c>
      <c r="O33" s="4">
        <f>P33*P32</f>
        <v>2222</v>
      </c>
      <c r="P33" s="4">
        <f>ROUNDDOWN(O32/P32,0)</f>
        <v>1111</v>
      </c>
      <c r="Q33">
        <f>C16</f>
        <v>2</v>
      </c>
      <c r="AE33" s="35" t="s">
        <v>38</v>
      </c>
      <c r="AF33" s="35"/>
      <c r="AG33" s="35"/>
      <c r="AH33" s="5">
        <f>AH31*AH32+AI32</f>
        <v>2</v>
      </c>
      <c r="AI33" s="5">
        <f>AH33*AI31+AJ32</f>
        <v>4</v>
      </c>
      <c r="AJ33" s="5">
        <f>AI33*AJ31+AK32</f>
        <v>8</v>
      </c>
      <c r="AK33" s="5">
        <f>AJ33*AK31+AL32</f>
        <v>17</v>
      </c>
      <c r="AL33" s="5">
        <f>AK33*AL31+AM32</f>
        <v>34</v>
      </c>
      <c r="AM33" s="5">
        <f t="shared" ref="AM33:BD33" si="15">AL33*AM31+AN32</f>
        <v>69</v>
      </c>
      <c r="AN33" s="5">
        <f t="shared" si="15"/>
        <v>138</v>
      </c>
      <c r="AO33" s="5">
        <f t="shared" si="15"/>
        <v>277</v>
      </c>
      <c r="AP33" s="5">
        <f t="shared" si="15"/>
        <v>555</v>
      </c>
      <c r="AQ33" s="5">
        <f t="shared" si="15"/>
        <v>1111</v>
      </c>
      <c r="AR33" s="5">
        <f t="shared" si="15"/>
        <v>2222</v>
      </c>
      <c r="AS33" s="5">
        <f t="shared" si="15"/>
        <v>4444</v>
      </c>
      <c r="AT33" s="5">
        <f t="shared" si="15"/>
        <v>8888</v>
      </c>
      <c r="AU33" s="5">
        <f t="shared" si="15"/>
        <v>17777</v>
      </c>
      <c r="AV33" s="5">
        <f t="shared" si="15"/>
        <v>35554</v>
      </c>
      <c r="AW33" s="5">
        <f t="shared" si="15"/>
        <v>71109</v>
      </c>
      <c r="AX33" s="5">
        <f t="shared" si="15"/>
        <v>142218</v>
      </c>
      <c r="AY33" s="5">
        <f t="shared" si="15"/>
        <v>284437</v>
      </c>
      <c r="AZ33" s="5">
        <f t="shared" si="15"/>
        <v>568875</v>
      </c>
      <c r="BA33" s="5">
        <f t="shared" si="15"/>
        <v>1137750</v>
      </c>
      <c r="BB33" s="5">
        <f t="shared" si="15"/>
        <v>2275500</v>
      </c>
      <c r="BC33" s="5">
        <f t="shared" si="15"/>
        <v>4551001</v>
      </c>
      <c r="BD33" s="5">
        <f t="shared" si="15"/>
        <v>9102002</v>
      </c>
      <c r="BE33" s="5"/>
    </row>
    <row r="34" spans="1:58" x14ac:dyDescent="0.25">
      <c r="A34" s="34">
        <v>14</v>
      </c>
      <c r="B34" s="34"/>
      <c r="N34" s="4"/>
      <c r="O34" s="4">
        <f>O32-O33</f>
        <v>0</v>
      </c>
      <c r="P34" s="4">
        <f>Q34*Q33</f>
        <v>1110</v>
      </c>
      <c r="Q34" s="4">
        <f>ROUNDDOWN(P33/Q33,0)</f>
        <v>555</v>
      </c>
      <c r="R34">
        <f>C16</f>
        <v>2</v>
      </c>
      <c r="AE34" s="35" t="s">
        <v>18</v>
      </c>
      <c r="AF34" s="35"/>
      <c r="AG34" s="35"/>
      <c r="AH34" s="35">
        <f>BD33</f>
        <v>9102002</v>
      </c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</row>
    <row r="35" spans="1:58" x14ac:dyDescent="0.25">
      <c r="A35" s="34">
        <v>15</v>
      </c>
      <c r="B35" s="34"/>
      <c r="O35" s="4"/>
      <c r="P35" s="4">
        <f>P33-P34</f>
        <v>1</v>
      </c>
      <c r="Q35" s="4">
        <f>R35*R34</f>
        <v>554</v>
      </c>
      <c r="R35" s="4">
        <f>ROUNDDOWN(Q34/R34,0)</f>
        <v>277</v>
      </c>
      <c r="S35">
        <f>C16</f>
        <v>2</v>
      </c>
    </row>
    <row r="36" spans="1:58" x14ac:dyDescent="0.25">
      <c r="A36" s="34">
        <v>16</v>
      </c>
      <c r="B36" s="34"/>
      <c r="P36" s="4"/>
      <c r="Q36" s="4">
        <f>Q34-Q35</f>
        <v>1</v>
      </c>
      <c r="R36" s="4">
        <f>S36*S35</f>
        <v>276</v>
      </c>
      <c r="S36" s="4">
        <f>ROUNDDOWN(R35/S35,0)</f>
        <v>138</v>
      </c>
      <c r="T36">
        <f>C16</f>
        <v>2</v>
      </c>
    </row>
    <row r="37" spans="1:58" x14ac:dyDescent="0.25">
      <c r="A37" s="34">
        <v>17</v>
      </c>
      <c r="B37" s="34"/>
      <c r="Q37" s="4"/>
      <c r="R37" s="4">
        <f>R35-R36</f>
        <v>1</v>
      </c>
      <c r="S37" s="4">
        <f>T37*T36</f>
        <v>138</v>
      </c>
      <c r="T37" s="4">
        <f>ROUNDDOWN(S36/T36,0)</f>
        <v>69</v>
      </c>
      <c r="U37">
        <f>C16</f>
        <v>2</v>
      </c>
    </row>
    <row r="38" spans="1:58" x14ac:dyDescent="0.25">
      <c r="A38" s="34">
        <v>18</v>
      </c>
      <c r="B38" s="34"/>
      <c r="R38" s="4"/>
      <c r="S38" s="4">
        <f>S36-S37</f>
        <v>0</v>
      </c>
      <c r="T38" s="4">
        <f>U38*U37</f>
        <v>68</v>
      </c>
      <c r="U38" s="4">
        <f>ROUNDDOWN(T37/U37,0)</f>
        <v>34</v>
      </c>
      <c r="V38">
        <f>C16</f>
        <v>2</v>
      </c>
      <c r="AE38" s="34" t="s">
        <v>25</v>
      </c>
      <c r="AF38" s="34"/>
      <c r="AG38" s="34"/>
      <c r="AH38" s="34">
        <f>F5</f>
        <v>27022023</v>
      </c>
      <c r="AI38" s="34"/>
    </row>
    <row r="39" spans="1:58" x14ac:dyDescent="0.25">
      <c r="A39" s="34">
        <v>19</v>
      </c>
      <c r="B39" s="34"/>
      <c r="S39" s="4"/>
      <c r="T39" s="4">
        <f>T37-T38</f>
        <v>1</v>
      </c>
      <c r="U39" s="4">
        <f>V39*V38</f>
        <v>34</v>
      </c>
      <c r="V39" s="4">
        <f>ROUNDDOWN(U38/V38,0)</f>
        <v>17</v>
      </c>
      <c r="W39">
        <f>C16</f>
        <v>2</v>
      </c>
      <c r="AE39" s="34"/>
      <c r="AF39" s="34"/>
      <c r="AG39" s="34"/>
      <c r="AH39" s="34"/>
      <c r="AI39" s="34"/>
    </row>
    <row r="40" spans="1:58" x14ac:dyDescent="0.25">
      <c r="A40" s="34">
        <v>20</v>
      </c>
      <c r="B40" s="34"/>
      <c r="T40" s="4"/>
      <c r="U40" s="4">
        <f>U38-U39</f>
        <v>0</v>
      </c>
      <c r="V40" s="4">
        <f>W40*W39</f>
        <v>16</v>
      </c>
      <c r="W40" s="4">
        <f>ROUNDDOWN(V39/W39,0)</f>
        <v>8</v>
      </c>
      <c r="X40">
        <v>2</v>
      </c>
      <c r="AE40" s="39" t="s">
        <v>26</v>
      </c>
      <c r="AF40" s="39"/>
      <c r="AG40" s="39"/>
      <c r="AH40" s="39">
        <f>2</f>
        <v>2</v>
      </c>
      <c r="AI40" s="39"/>
    </row>
    <row r="41" spans="1:58" x14ac:dyDescent="0.25">
      <c r="A41" s="41">
        <v>21</v>
      </c>
      <c r="B41" s="42"/>
      <c r="U41" s="4"/>
      <c r="V41" s="4">
        <f>V39-V40</f>
        <v>1</v>
      </c>
      <c r="W41" s="4">
        <f>X41*X40</f>
        <v>8</v>
      </c>
      <c r="X41">
        <f>ROUNDDOWN(W40/X40,0)</f>
        <v>4</v>
      </c>
      <c r="Y41">
        <v>2</v>
      </c>
      <c r="AE41" s="34" t="s">
        <v>27</v>
      </c>
      <c r="AF41" s="34"/>
      <c r="AG41" s="34"/>
      <c r="AH41" s="26">
        <v>1</v>
      </c>
      <c r="AI41" s="26">
        <v>2</v>
      </c>
      <c r="AJ41" s="26">
        <v>3</v>
      </c>
      <c r="AK41" s="26">
        <v>4</v>
      </c>
      <c r="AL41" s="26">
        <v>5</v>
      </c>
      <c r="AM41" s="26">
        <v>6</v>
      </c>
      <c r="AN41" s="26">
        <v>7</v>
      </c>
      <c r="AO41" s="26">
        <v>8</v>
      </c>
      <c r="AP41" s="26">
        <v>9</v>
      </c>
      <c r="AQ41" s="26">
        <v>10</v>
      </c>
      <c r="AR41" s="26">
        <v>11</v>
      </c>
      <c r="AS41" s="26">
        <v>12</v>
      </c>
      <c r="AT41" s="26">
        <v>13</v>
      </c>
      <c r="AU41" s="26">
        <v>14</v>
      </c>
      <c r="AV41" s="26">
        <v>15</v>
      </c>
      <c r="AW41" s="26">
        <v>16</v>
      </c>
      <c r="AX41" s="26">
        <v>17</v>
      </c>
      <c r="AY41" s="26">
        <v>18</v>
      </c>
      <c r="AZ41" s="26">
        <v>19</v>
      </c>
      <c r="BA41" s="26">
        <v>20</v>
      </c>
      <c r="BB41" s="26">
        <v>21</v>
      </c>
      <c r="BC41" s="33">
        <v>22</v>
      </c>
      <c r="BD41" s="33">
        <v>23</v>
      </c>
      <c r="BE41" s="33">
        <v>24</v>
      </c>
      <c r="BF41" s="33">
        <v>25</v>
      </c>
    </row>
    <row r="42" spans="1:58" x14ac:dyDescent="0.25">
      <c r="A42" s="34">
        <v>22</v>
      </c>
      <c r="B42" s="34"/>
      <c r="W42" s="4">
        <f>W40-W41</f>
        <v>0</v>
      </c>
      <c r="X42" s="4">
        <f>Y42*Y41</f>
        <v>4</v>
      </c>
      <c r="Y42">
        <f>ROUNDDOWN(X41/Y41,0)</f>
        <v>2</v>
      </c>
      <c r="Z42">
        <v>2</v>
      </c>
      <c r="AE42" s="34" t="s">
        <v>28</v>
      </c>
      <c r="AF42" s="34"/>
      <c r="AG42" s="34"/>
      <c r="AH42" s="1">
        <f>AH38</f>
        <v>27022023</v>
      </c>
      <c r="AI42" s="1">
        <f>AH44</f>
        <v>13511011</v>
      </c>
      <c r="AJ42" s="1">
        <f>AI44</f>
        <v>6755505</v>
      </c>
      <c r="AK42" s="1">
        <f t="shared" ref="AK42:BF42" si="16">AJ44</f>
        <v>3377752</v>
      </c>
      <c r="AL42" s="1">
        <f t="shared" si="16"/>
        <v>1688876</v>
      </c>
      <c r="AM42" s="1">
        <f t="shared" si="16"/>
        <v>844438</v>
      </c>
      <c r="AN42" s="1">
        <f t="shared" si="16"/>
        <v>422219</v>
      </c>
      <c r="AO42" s="1">
        <f t="shared" si="16"/>
        <v>211109</v>
      </c>
      <c r="AP42" s="1">
        <f t="shared" si="16"/>
        <v>105554</v>
      </c>
      <c r="AQ42" s="1">
        <f t="shared" si="16"/>
        <v>52777</v>
      </c>
      <c r="AR42" s="1">
        <f t="shared" si="16"/>
        <v>26388</v>
      </c>
      <c r="AS42" s="1">
        <f t="shared" si="16"/>
        <v>13194</v>
      </c>
      <c r="AT42" s="1">
        <f t="shared" si="16"/>
        <v>6597</v>
      </c>
      <c r="AU42" s="1">
        <f t="shared" si="16"/>
        <v>3298</v>
      </c>
      <c r="AV42" s="1">
        <f t="shared" si="16"/>
        <v>1649</v>
      </c>
      <c r="AW42" s="1">
        <f t="shared" si="16"/>
        <v>824</v>
      </c>
      <c r="AX42" s="1">
        <f t="shared" si="16"/>
        <v>412</v>
      </c>
      <c r="AY42" s="1">
        <f t="shared" si="16"/>
        <v>206</v>
      </c>
      <c r="AZ42" s="1">
        <f t="shared" si="16"/>
        <v>103</v>
      </c>
      <c r="BA42" s="1">
        <f t="shared" si="16"/>
        <v>51</v>
      </c>
      <c r="BB42" s="1">
        <f t="shared" si="16"/>
        <v>25</v>
      </c>
      <c r="BC42" s="1">
        <f t="shared" si="16"/>
        <v>12</v>
      </c>
      <c r="BD42" s="1">
        <f t="shared" si="16"/>
        <v>6</v>
      </c>
      <c r="BE42" s="1">
        <f t="shared" si="16"/>
        <v>3</v>
      </c>
      <c r="BF42" s="1">
        <f t="shared" si="16"/>
        <v>1</v>
      </c>
    </row>
    <row r="43" spans="1:58" x14ac:dyDescent="0.25">
      <c r="A43" s="41">
        <v>23</v>
      </c>
      <c r="B43" s="42"/>
      <c r="X43" s="4">
        <f>X41-X42</f>
        <v>0</v>
      </c>
      <c r="Y43" s="4">
        <f>Z43*Z42</f>
        <v>2</v>
      </c>
      <c r="Z43">
        <f>ROUNDDOWN(Y42/Z42,0)</f>
        <v>1</v>
      </c>
      <c r="AE43" s="34" t="s">
        <v>29</v>
      </c>
      <c r="AF43" s="34"/>
      <c r="AG43" s="34"/>
      <c r="AH43" s="1">
        <f>$AH$9</f>
        <v>2</v>
      </c>
      <c r="AI43" s="1">
        <f t="shared" ref="AI43:BF43" si="17">$AH$9</f>
        <v>2</v>
      </c>
      <c r="AJ43" s="1">
        <f t="shared" si="17"/>
        <v>2</v>
      </c>
      <c r="AK43" s="1">
        <f t="shared" si="17"/>
        <v>2</v>
      </c>
      <c r="AL43" s="1">
        <f t="shared" si="17"/>
        <v>2</v>
      </c>
      <c r="AM43" s="1">
        <f t="shared" si="17"/>
        <v>2</v>
      </c>
      <c r="AN43" s="1">
        <f t="shared" si="17"/>
        <v>2</v>
      </c>
      <c r="AO43" s="1">
        <f t="shared" si="17"/>
        <v>2</v>
      </c>
      <c r="AP43" s="1">
        <f t="shared" si="17"/>
        <v>2</v>
      </c>
      <c r="AQ43" s="1">
        <f t="shared" si="17"/>
        <v>2</v>
      </c>
      <c r="AR43" s="1">
        <f t="shared" si="17"/>
        <v>2</v>
      </c>
      <c r="AS43" s="1">
        <f t="shared" si="17"/>
        <v>2</v>
      </c>
      <c r="AT43" s="1">
        <f t="shared" si="17"/>
        <v>2</v>
      </c>
      <c r="AU43" s="1">
        <f t="shared" si="17"/>
        <v>2</v>
      </c>
      <c r="AV43" s="1">
        <f t="shared" si="17"/>
        <v>2</v>
      </c>
      <c r="AW43" s="1">
        <f t="shared" si="17"/>
        <v>2</v>
      </c>
      <c r="AX43" s="1">
        <f t="shared" si="17"/>
        <v>2</v>
      </c>
      <c r="AY43" s="1">
        <f t="shared" si="17"/>
        <v>2</v>
      </c>
      <c r="AZ43" s="1">
        <f t="shared" si="17"/>
        <v>2</v>
      </c>
      <c r="BA43" s="1">
        <f t="shared" si="17"/>
        <v>2</v>
      </c>
      <c r="BB43" s="1">
        <f t="shared" si="17"/>
        <v>2</v>
      </c>
      <c r="BC43" s="1">
        <f t="shared" si="17"/>
        <v>2</v>
      </c>
      <c r="BD43" s="1">
        <f t="shared" si="17"/>
        <v>2</v>
      </c>
      <c r="BE43" s="1">
        <f t="shared" si="17"/>
        <v>2</v>
      </c>
      <c r="BF43" s="1">
        <f t="shared" si="17"/>
        <v>2</v>
      </c>
    </row>
    <row r="44" spans="1:58" x14ac:dyDescent="0.25">
      <c r="A44" s="34">
        <v>24</v>
      </c>
      <c r="B44" s="34"/>
      <c r="Y44" s="4">
        <f>Y42-Y43</f>
        <v>0</v>
      </c>
      <c r="Z44" s="4"/>
      <c r="AE44" s="34" t="s">
        <v>30</v>
      </c>
      <c r="AF44" s="34"/>
      <c r="AG44" s="34"/>
      <c r="AH44" s="1">
        <f>ROUNDDOWN(AH42/AH43,0)</f>
        <v>13511011</v>
      </c>
      <c r="AI44" s="1">
        <f>ROUNDDOWN(AI42/AI43,0)</f>
        <v>6755505</v>
      </c>
      <c r="AJ44" s="1">
        <f t="shared" ref="AJ44:BF44" si="18">ROUNDDOWN(AJ42/AJ43,0)</f>
        <v>3377752</v>
      </c>
      <c r="AK44" s="1">
        <f t="shared" si="18"/>
        <v>1688876</v>
      </c>
      <c r="AL44" s="1">
        <f t="shared" si="18"/>
        <v>844438</v>
      </c>
      <c r="AM44" s="1">
        <f t="shared" si="18"/>
        <v>422219</v>
      </c>
      <c r="AN44" s="1">
        <f t="shared" si="18"/>
        <v>211109</v>
      </c>
      <c r="AO44" s="1">
        <f t="shared" si="18"/>
        <v>105554</v>
      </c>
      <c r="AP44" s="1">
        <f t="shared" si="18"/>
        <v>52777</v>
      </c>
      <c r="AQ44" s="1">
        <f t="shared" si="18"/>
        <v>26388</v>
      </c>
      <c r="AR44" s="1">
        <f t="shared" si="18"/>
        <v>13194</v>
      </c>
      <c r="AS44" s="1">
        <f t="shared" si="18"/>
        <v>6597</v>
      </c>
      <c r="AT44" s="1">
        <f t="shared" si="18"/>
        <v>3298</v>
      </c>
      <c r="AU44" s="1">
        <f t="shared" si="18"/>
        <v>1649</v>
      </c>
      <c r="AV44" s="1">
        <f t="shared" si="18"/>
        <v>824</v>
      </c>
      <c r="AW44" s="1">
        <f t="shared" si="18"/>
        <v>412</v>
      </c>
      <c r="AX44" s="1">
        <f t="shared" si="18"/>
        <v>206</v>
      </c>
      <c r="AY44" s="1">
        <f t="shared" si="18"/>
        <v>103</v>
      </c>
      <c r="AZ44" s="1">
        <f t="shared" si="18"/>
        <v>51</v>
      </c>
      <c r="BA44" s="1">
        <f t="shared" si="18"/>
        <v>25</v>
      </c>
      <c r="BB44" s="1">
        <f t="shared" si="18"/>
        <v>12</v>
      </c>
      <c r="BC44" s="1">
        <f t="shared" si="18"/>
        <v>6</v>
      </c>
      <c r="BD44" s="1">
        <f t="shared" si="18"/>
        <v>3</v>
      </c>
      <c r="BE44" s="1">
        <f t="shared" si="18"/>
        <v>1</v>
      </c>
      <c r="BF44" s="1">
        <f t="shared" si="18"/>
        <v>0</v>
      </c>
    </row>
    <row r="45" spans="1:58" x14ac:dyDescent="0.25">
      <c r="A45" s="41"/>
      <c r="B45" s="42"/>
      <c r="Z45" s="4"/>
      <c r="AE45" s="34" t="s">
        <v>23</v>
      </c>
      <c r="AF45" s="34"/>
      <c r="AG45" s="34"/>
      <c r="AH45" s="1">
        <f>AH42-(AH43*AH44)</f>
        <v>1</v>
      </c>
      <c r="AI45" s="1">
        <f t="shared" ref="AI45:BF45" si="19">AI42-(AI43*AI44)</f>
        <v>1</v>
      </c>
      <c r="AJ45" s="1">
        <f t="shared" si="19"/>
        <v>1</v>
      </c>
      <c r="AK45" s="1">
        <f t="shared" si="19"/>
        <v>0</v>
      </c>
      <c r="AL45" s="1">
        <f t="shared" si="19"/>
        <v>0</v>
      </c>
      <c r="AM45" s="1">
        <f t="shared" si="19"/>
        <v>0</v>
      </c>
      <c r="AN45" s="1">
        <f t="shared" si="19"/>
        <v>1</v>
      </c>
      <c r="AO45" s="1">
        <f t="shared" si="19"/>
        <v>1</v>
      </c>
      <c r="AP45" s="1">
        <f>AP42-(AP43*AP44)</f>
        <v>0</v>
      </c>
      <c r="AQ45" s="1">
        <f t="shared" si="19"/>
        <v>1</v>
      </c>
      <c r="AR45" s="1">
        <f t="shared" si="19"/>
        <v>0</v>
      </c>
      <c r="AS45" s="1">
        <f t="shared" si="19"/>
        <v>0</v>
      </c>
      <c r="AT45" s="1">
        <f t="shared" si="19"/>
        <v>1</v>
      </c>
      <c r="AU45" s="1">
        <f t="shared" si="19"/>
        <v>0</v>
      </c>
      <c r="AV45" s="1">
        <f t="shared" si="19"/>
        <v>1</v>
      </c>
      <c r="AW45" s="1">
        <f t="shared" si="19"/>
        <v>0</v>
      </c>
      <c r="AX45" s="1">
        <f t="shared" si="19"/>
        <v>0</v>
      </c>
      <c r="AY45" s="1">
        <f t="shared" si="19"/>
        <v>0</v>
      </c>
      <c r="AZ45" s="1">
        <f t="shared" si="19"/>
        <v>1</v>
      </c>
      <c r="BA45" s="1">
        <f t="shared" si="19"/>
        <v>1</v>
      </c>
      <c r="BB45" s="1">
        <f t="shared" si="19"/>
        <v>1</v>
      </c>
      <c r="BC45" s="1">
        <f t="shared" si="19"/>
        <v>0</v>
      </c>
      <c r="BD45" s="1">
        <f t="shared" si="19"/>
        <v>0</v>
      </c>
      <c r="BE45" s="1">
        <f t="shared" si="19"/>
        <v>1</v>
      </c>
      <c r="BF45" s="1">
        <f t="shared" si="19"/>
        <v>1</v>
      </c>
    </row>
    <row r="46" spans="1:58" x14ac:dyDescent="0.25">
      <c r="A46" s="41"/>
      <c r="B46" s="42"/>
      <c r="AE46" s="37" t="s">
        <v>31</v>
      </c>
      <c r="AF46" s="37"/>
      <c r="AG46" s="37"/>
      <c r="AH46" s="34" t="str">
        <f>F6</f>
        <v>1100111000101001011000111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</row>
    <row r="47" spans="1:58" x14ac:dyDescent="0.25">
      <c r="A47" s="34" t="s">
        <v>18</v>
      </c>
      <c r="B47" s="34"/>
      <c r="C47" s="26">
        <f>C22</f>
        <v>0</v>
      </c>
      <c r="D47" s="26">
        <f>D23</f>
        <v>1</v>
      </c>
      <c r="E47" s="21">
        <f>E24</f>
        <v>0</v>
      </c>
      <c r="F47" s="21">
        <f>F25</f>
        <v>0</v>
      </c>
      <c r="G47" s="21">
        <f>G26</f>
        <v>1</v>
      </c>
      <c r="H47" s="21">
        <f>H27</f>
        <v>1</v>
      </c>
      <c r="I47" s="21">
        <f>I28</f>
        <v>0</v>
      </c>
      <c r="J47" s="21">
        <f>J29</f>
        <v>1</v>
      </c>
      <c r="K47" s="21">
        <f>K30</f>
        <v>0</v>
      </c>
      <c r="L47" s="21">
        <f>L31</f>
        <v>1</v>
      </c>
      <c r="M47" s="21">
        <f>M32</f>
        <v>0</v>
      </c>
      <c r="N47" s="21">
        <f>N33</f>
        <v>0</v>
      </c>
      <c r="O47" s="21">
        <f>O34</f>
        <v>0</v>
      </c>
      <c r="P47" s="21">
        <f>P35</f>
        <v>1</v>
      </c>
      <c r="Q47" s="21">
        <f>Q36</f>
        <v>1</v>
      </c>
      <c r="R47" s="21">
        <f>R37</f>
        <v>1</v>
      </c>
      <c r="S47" s="21">
        <f>S38</f>
        <v>0</v>
      </c>
      <c r="T47" s="21">
        <f>T39</f>
        <v>1</v>
      </c>
      <c r="U47" s="21">
        <f>U40</f>
        <v>0</v>
      </c>
      <c r="V47" s="21">
        <f>V41</f>
        <v>1</v>
      </c>
      <c r="W47" s="21">
        <f>W42</f>
        <v>0</v>
      </c>
      <c r="X47" s="21">
        <f>X43</f>
        <v>0</v>
      </c>
      <c r="Y47" s="21">
        <f>Y44</f>
        <v>0</v>
      </c>
      <c r="Z47" s="21">
        <f>Z43</f>
        <v>1</v>
      </c>
      <c r="AA47" s="43" t="s">
        <v>43</v>
      </c>
      <c r="AB47" s="44"/>
      <c r="AC47" s="44"/>
      <c r="AD47" s="44"/>
      <c r="AE47" s="37"/>
      <c r="AF47" s="37"/>
      <c r="AG47" s="37"/>
      <c r="AH47" s="21">
        <f>BF45</f>
        <v>1</v>
      </c>
      <c r="AI47" s="21">
        <f>BE45</f>
        <v>1</v>
      </c>
      <c r="AJ47" s="21">
        <f>BD45</f>
        <v>0</v>
      </c>
      <c r="AK47" s="21">
        <f>BC45</f>
        <v>0</v>
      </c>
      <c r="AL47" s="21">
        <f>BB45</f>
        <v>1</v>
      </c>
      <c r="AM47" s="21">
        <f>BA45</f>
        <v>1</v>
      </c>
      <c r="AN47" s="21">
        <f>AZ45</f>
        <v>1</v>
      </c>
      <c r="AO47" s="21">
        <f>AY45</f>
        <v>0</v>
      </c>
      <c r="AP47" s="21">
        <f>AX45</f>
        <v>0</v>
      </c>
      <c r="AQ47" s="21">
        <f>AW45</f>
        <v>0</v>
      </c>
      <c r="AR47" s="21">
        <f>AV45</f>
        <v>1</v>
      </c>
      <c r="AS47" s="21">
        <f>AU45</f>
        <v>0</v>
      </c>
      <c r="AT47" s="21">
        <f>AT45</f>
        <v>1</v>
      </c>
      <c r="AU47" s="21">
        <f>AS45</f>
        <v>0</v>
      </c>
      <c r="AV47" s="21">
        <f>AR45</f>
        <v>0</v>
      </c>
      <c r="AW47" s="21">
        <f>AQ45</f>
        <v>1</v>
      </c>
      <c r="AX47" s="21">
        <f>AP45</f>
        <v>0</v>
      </c>
      <c r="AY47" s="21">
        <f>AO45</f>
        <v>1</v>
      </c>
      <c r="AZ47" s="21">
        <f>AN45</f>
        <v>1</v>
      </c>
      <c r="BA47" s="21">
        <f>AM45</f>
        <v>0</v>
      </c>
      <c r="BB47" s="21">
        <f>AL45</f>
        <v>0</v>
      </c>
      <c r="BC47" s="21">
        <f>AK45</f>
        <v>0</v>
      </c>
      <c r="BD47" s="21">
        <f>AJ45</f>
        <v>1</v>
      </c>
      <c r="BE47" s="26">
        <f>AI45</f>
        <v>1</v>
      </c>
      <c r="BF47" s="26">
        <f>AH45</f>
        <v>1</v>
      </c>
    </row>
    <row r="51" spans="1:58" x14ac:dyDescent="0.25">
      <c r="AH51" s="36" t="s">
        <v>32</v>
      </c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</row>
    <row r="52" spans="1:58" x14ac:dyDescent="0.25">
      <c r="A52" s="34" t="s">
        <v>3</v>
      </c>
      <c r="B52" s="34"/>
      <c r="C52" s="41" t="s">
        <v>16</v>
      </c>
      <c r="D52" s="42"/>
      <c r="AE52" s="34" t="s">
        <v>33</v>
      </c>
      <c r="AF52" s="34"/>
      <c r="AG52" s="34"/>
      <c r="AH52" s="26">
        <v>24</v>
      </c>
      <c r="AI52" s="26">
        <v>23</v>
      </c>
      <c r="AJ52" s="26">
        <v>22</v>
      </c>
      <c r="AK52" s="26">
        <v>21</v>
      </c>
      <c r="AL52" s="26">
        <v>20</v>
      </c>
      <c r="AM52" s="26">
        <v>19</v>
      </c>
      <c r="AN52" s="26">
        <v>18</v>
      </c>
      <c r="AO52" s="26">
        <v>17</v>
      </c>
      <c r="AP52" s="26">
        <v>16</v>
      </c>
      <c r="AQ52" s="26">
        <v>15</v>
      </c>
      <c r="AR52" s="26">
        <v>14</v>
      </c>
      <c r="AS52" s="26">
        <v>13</v>
      </c>
      <c r="AT52" s="26">
        <v>12</v>
      </c>
      <c r="AU52" s="26">
        <v>11</v>
      </c>
      <c r="AV52" s="26">
        <v>10</v>
      </c>
      <c r="AW52" s="26">
        <v>9</v>
      </c>
      <c r="AX52" s="26">
        <v>8</v>
      </c>
      <c r="AY52" s="26">
        <v>7</v>
      </c>
      <c r="AZ52" s="26">
        <v>6</v>
      </c>
      <c r="BA52" s="26">
        <v>5</v>
      </c>
      <c r="BB52" s="26">
        <v>4</v>
      </c>
      <c r="BC52" s="33">
        <v>3</v>
      </c>
      <c r="BD52" s="33">
        <v>2</v>
      </c>
      <c r="BE52" s="33">
        <v>1</v>
      </c>
      <c r="BF52" s="33">
        <v>0</v>
      </c>
    </row>
    <row r="53" spans="1:58" x14ac:dyDescent="0.25">
      <c r="A53" s="34">
        <f>F5</f>
        <v>27022023</v>
      </c>
      <c r="B53" s="34"/>
      <c r="C53" s="41">
        <v>2</v>
      </c>
      <c r="D53" s="42"/>
      <c r="AE53" s="34" t="s">
        <v>34</v>
      </c>
      <c r="AF53" s="34"/>
      <c r="AG53" s="34"/>
      <c r="AH53" s="1">
        <f>$AH$9</f>
        <v>2</v>
      </c>
      <c r="AI53" s="1">
        <f t="shared" ref="AI53:BF53" si="20">$AH$9</f>
        <v>2</v>
      </c>
      <c r="AJ53" s="1">
        <f t="shared" si="20"/>
        <v>2</v>
      </c>
      <c r="AK53" s="1">
        <f t="shared" si="20"/>
        <v>2</v>
      </c>
      <c r="AL53" s="1">
        <f t="shared" si="20"/>
        <v>2</v>
      </c>
      <c r="AM53" s="1">
        <f t="shared" si="20"/>
        <v>2</v>
      </c>
      <c r="AN53" s="1">
        <f t="shared" si="20"/>
        <v>2</v>
      </c>
      <c r="AO53" s="1">
        <f t="shared" si="20"/>
        <v>2</v>
      </c>
      <c r="AP53" s="1">
        <f t="shared" si="20"/>
        <v>2</v>
      </c>
      <c r="AQ53" s="1">
        <f t="shared" si="20"/>
        <v>2</v>
      </c>
      <c r="AR53" s="1">
        <f t="shared" si="20"/>
        <v>2</v>
      </c>
      <c r="AS53" s="1">
        <f t="shared" si="20"/>
        <v>2</v>
      </c>
      <c r="AT53" s="1">
        <f t="shared" si="20"/>
        <v>2</v>
      </c>
      <c r="AU53" s="1">
        <f t="shared" si="20"/>
        <v>2</v>
      </c>
      <c r="AV53" s="1">
        <f t="shared" si="20"/>
        <v>2</v>
      </c>
      <c r="AW53" s="1">
        <f t="shared" si="20"/>
        <v>2</v>
      </c>
      <c r="AX53" s="1">
        <f t="shared" si="20"/>
        <v>2</v>
      </c>
      <c r="AY53" s="1">
        <f t="shared" si="20"/>
        <v>2</v>
      </c>
      <c r="AZ53" s="1">
        <f t="shared" si="20"/>
        <v>2</v>
      </c>
      <c r="BA53" s="1">
        <f t="shared" si="20"/>
        <v>2</v>
      </c>
      <c r="BB53" s="1">
        <f t="shared" si="20"/>
        <v>2</v>
      </c>
      <c r="BC53" s="1">
        <f t="shared" si="20"/>
        <v>2</v>
      </c>
      <c r="BD53" s="1">
        <f t="shared" si="20"/>
        <v>2</v>
      </c>
      <c r="BE53" s="1">
        <f t="shared" si="20"/>
        <v>2</v>
      </c>
      <c r="BF53" s="1">
        <f t="shared" si="20"/>
        <v>2</v>
      </c>
    </row>
    <row r="54" spans="1:58" x14ac:dyDescent="0.25">
      <c r="AE54" s="34" t="s">
        <v>35</v>
      </c>
      <c r="AF54" s="34"/>
      <c r="AG54" s="34"/>
      <c r="AH54" s="5">
        <f t="shared" ref="AH54:BF54" si="21">AH47</f>
        <v>1</v>
      </c>
      <c r="AI54" s="5">
        <f t="shared" si="21"/>
        <v>1</v>
      </c>
      <c r="AJ54" s="5">
        <f t="shared" si="21"/>
        <v>0</v>
      </c>
      <c r="AK54" s="5">
        <f t="shared" si="21"/>
        <v>0</v>
      </c>
      <c r="AL54" s="5">
        <f t="shared" si="21"/>
        <v>1</v>
      </c>
      <c r="AM54" s="5">
        <f t="shared" si="21"/>
        <v>1</v>
      </c>
      <c r="AN54" s="5">
        <f t="shared" si="21"/>
        <v>1</v>
      </c>
      <c r="AO54" s="5">
        <f t="shared" si="21"/>
        <v>0</v>
      </c>
      <c r="AP54" s="5">
        <f t="shared" si="21"/>
        <v>0</v>
      </c>
      <c r="AQ54" s="5">
        <f t="shared" si="21"/>
        <v>0</v>
      </c>
      <c r="AR54" s="5">
        <f t="shared" si="21"/>
        <v>1</v>
      </c>
      <c r="AS54" s="5">
        <f t="shared" si="21"/>
        <v>0</v>
      </c>
      <c r="AT54" s="5">
        <f t="shared" si="21"/>
        <v>1</v>
      </c>
      <c r="AU54" s="5">
        <f t="shared" si="21"/>
        <v>0</v>
      </c>
      <c r="AV54" s="5">
        <f t="shared" si="21"/>
        <v>0</v>
      </c>
      <c r="AW54" s="5">
        <f t="shared" si="21"/>
        <v>1</v>
      </c>
      <c r="AX54" s="5">
        <f t="shared" si="21"/>
        <v>0</v>
      </c>
      <c r="AY54" s="5">
        <f t="shared" si="21"/>
        <v>1</v>
      </c>
      <c r="AZ54" s="5">
        <f t="shared" si="21"/>
        <v>1</v>
      </c>
      <c r="BA54" s="5">
        <f t="shared" si="21"/>
        <v>0</v>
      </c>
      <c r="BB54" s="5">
        <f t="shared" si="21"/>
        <v>0</v>
      </c>
      <c r="BC54" s="5">
        <f t="shared" si="21"/>
        <v>0</v>
      </c>
      <c r="BD54" s="5">
        <f t="shared" si="21"/>
        <v>1</v>
      </c>
      <c r="BE54" s="5">
        <f t="shared" si="21"/>
        <v>1</v>
      </c>
      <c r="BF54" s="5">
        <f t="shared" si="21"/>
        <v>1</v>
      </c>
    </row>
    <row r="55" spans="1:58" x14ac:dyDescent="0.25">
      <c r="A55" s="40" t="s">
        <v>17</v>
      </c>
      <c r="B55" s="40"/>
      <c r="AE55" s="35" t="s">
        <v>36</v>
      </c>
      <c r="AF55" s="35"/>
      <c r="AG55" s="35"/>
      <c r="AH55" s="1">
        <f>AH54*POWER(AH53,AH52)</f>
        <v>16777216</v>
      </c>
      <c r="AI55" s="1">
        <f t="shared" ref="AI55:BF55" si="22">AI54*POWER(AI53,AI52)</f>
        <v>8388608</v>
      </c>
      <c r="AJ55" s="1">
        <f t="shared" si="22"/>
        <v>0</v>
      </c>
      <c r="AK55" s="1">
        <f t="shared" si="22"/>
        <v>0</v>
      </c>
      <c r="AL55" s="1">
        <f t="shared" si="22"/>
        <v>1048576</v>
      </c>
      <c r="AM55" s="1">
        <f t="shared" si="22"/>
        <v>524288</v>
      </c>
      <c r="AN55" s="1">
        <f t="shared" si="22"/>
        <v>262144</v>
      </c>
      <c r="AO55" s="1">
        <f t="shared" si="22"/>
        <v>0</v>
      </c>
      <c r="AP55" s="1">
        <f t="shared" si="22"/>
        <v>0</v>
      </c>
      <c r="AQ55" s="1">
        <f t="shared" si="22"/>
        <v>0</v>
      </c>
      <c r="AR55" s="1">
        <f t="shared" si="22"/>
        <v>16384</v>
      </c>
      <c r="AS55" s="1">
        <f t="shared" si="22"/>
        <v>0</v>
      </c>
      <c r="AT55" s="1">
        <f t="shared" si="22"/>
        <v>4096</v>
      </c>
      <c r="AU55" s="1">
        <f t="shared" si="22"/>
        <v>0</v>
      </c>
      <c r="AV55" s="1">
        <f t="shared" si="22"/>
        <v>0</v>
      </c>
      <c r="AW55" s="1">
        <f t="shared" si="22"/>
        <v>512</v>
      </c>
      <c r="AX55" s="1">
        <f t="shared" si="22"/>
        <v>0</v>
      </c>
      <c r="AY55" s="1">
        <f t="shared" si="22"/>
        <v>128</v>
      </c>
      <c r="AZ55" s="1">
        <f t="shared" si="22"/>
        <v>64</v>
      </c>
      <c r="BA55" s="1">
        <f t="shared" si="22"/>
        <v>0</v>
      </c>
      <c r="BB55" s="1">
        <f t="shared" si="22"/>
        <v>0</v>
      </c>
      <c r="BC55" s="1">
        <f t="shared" si="22"/>
        <v>0</v>
      </c>
      <c r="BD55" s="1">
        <f t="shared" si="22"/>
        <v>4</v>
      </c>
      <c r="BE55" s="1">
        <f t="shared" si="22"/>
        <v>2</v>
      </c>
      <c r="BF55" s="1">
        <f t="shared" si="22"/>
        <v>1</v>
      </c>
    </row>
    <row r="56" spans="1:58" x14ac:dyDescent="0.25">
      <c r="A56" s="40"/>
      <c r="B56" s="40"/>
      <c r="AE56" s="35" t="s">
        <v>18</v>
      </c>
      <c r="AF56" s="35"/>
      <c r="AG56" s="35"/>
      <c r="AH56" s="34">
        <f>SUM(AH55:BF55)</f>
        <v>27022023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</row>
    <row r="57" spans="1:58" x14ac:dyDescent="0.25">
      <c r="A57" s="34">
        <v>0</v>
      </c>
      <c r="B57" s="34"/>
      <c r="C57">
        <f>A53</f>
        <v>27022023</v>
      </c>
      <c r="D57">
        <f>C53</f>
        <v>2</v>
      </c>
      <c r="AE57" s="4"/>
      <c r="AF57" s="4"/>
      <c r="AG57" s="4"/>
    </row>
    <row r="58" spans="1:58" x14ac:dyDescent="0.25">
      <c r="A58" s="34">
        <v>1</v>
      </c>
      <c r="B58" s="34"/>
      <c r="C58">
        <f>D58*D57</f>
        <v>27022022</v>
      </c>
      <c r="D58">
        <f>ROUNDDOWN(C57/D57,0)</f>
        <v>13511011</v>
      </c>
      <c r="E58">
        <f>C53</f>
        <v>2</v>
      </c>
      <c r="AE58" s="4"/>
      <c r="AF58" s="4"/>
      <c r="AG58" s="4"/>
      <c r="AH58" s="4"/>
    </row>
    <row r="59" spans="1:58" x14ac:dyDescent="0.25">
      <c r="A59" s="34">
        <v>2</v>
      </c>
      <c r="B59" s="34"/>
      <c r="C59">
        <f>C57-C58</f>
        <v>1</v>
      </c>
      <c r="D59">
        <f>E59*E58</f>
        <v>13511010</v>
      </c>
      <c r="E59" s="4">
        <f>ROUNDDOWN(D58/E58,0)</f>
        <v>6755505</v>
      </c>
      <c r="F59">
        <f>C53</f>
        <v>2</v>
      </c>
      <c r="AF59" s="4"/>
      <c r="AG59" s="4"/>
      <c r="AH59" s="4"/>
      <c r="AI59" s="4"/>
    </row>
    <row r="60" spans="1:58" x14ac:dyDescent="0.25">
      <c r="A60" s="34">
        <v>3</v>
      </c>
      <c r="B60" s="34"/>
      <c r="D60">
        <f>D58-D59</f>
        <v>1</v>
      </c>
      <c r="E60" s="4">
        <f>F60*F59</f>
        <v>6755504</v>
      </c>
      <c r="F60" s="4">
        <f>ROUNDDOWN(E59/F59,0)</f>
        <v>3377752</v>
      </c>
      <c r="G60">
        <f>C53</f>
        <v>2</v>
      </c>
      <c r="AH60" s="36" t="s">
        <v>37</v>
      </c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</row>
    <row r="61" spans="1:58" x14ac:dyDescent="0.25">
      <c r="A61" s="34">
        <v>4</v>
      </c>
      <c r="B61" s="34"/>
      <c r="E61" s="4">
        <f>E59-E60</f>
        <v>1</v>
      </c>
      <c r="F61" s="4">
        <f>G61*G60</f>
        <v>3377752</v>
      </c>
      <c r="G61" s="4">
        <f>ROUNDDOWN(F60/G60,0)</f>
        <v>1688876</v>
      </c>
      <c r="H61">
        <f>C53</f>
        <v>2</v>
      </c>
      <c r="AE61" s="34" t="s">
        <v>24</v>
      </c>
      <c r="AF61" s="34"/>
      <c r="AG61" s="34"/>
      <c r="AH61" s="26">
        <v>24</v>
      </c>
      <c r="AI61" s="26">
        <v>23</v>
      </c>
      <c r="AJ61" s="26">
        <v>22</v>
      </c>
      <c r="AK61" s="26">
        <v>21</v>
      </c>
      <c r="AL61" s="26">
        <v>20</v>
      </c>
      <c r="AM61" s="26">
        <v>19</v>
      </c>
      <c r="AN61" s="26">
        <v>18</v>
      </c>
      <c r="AO61" s="26">
        <v>17</v>
      </c>
      <c r="AP61" s="26">
        <v>16</v>
      </c>
      <c r="AQ61" s="26">
        <v>15</v>
      </c>
      <c r="AR61" s="26">
        <v>14</v>
      </c>
      <c r="AS61" s="26">
        <v>13</v>
      </c>
      <c r="AT61" s="26">
        <v>12</v>
      </c>
      <c r="AU61" s="26">
        <v>11</v>
      </c>
      <c r="AV61" s="26">
        <v>10</v>
      </c>
      <c r="AW61" s="26">
        <v>9</v>
      </c>
      <c r="AX61" s="26">
        <v>8</v>
      </c>
      <c r="AY61" s="26">
        <v>7</v>
      </c>
      <c r="AZ61" s="26">
        <v>6</v>
      </c>
      <c r="BA61" s="26">
        <v>5</v>
      </c>
      <c r="BB61" s="26">
        <v>4</v>
      </c>
      <c r="BC61" s="33">
        <v>3</v>
      </c>
      <c r="BD61" s="33">
        <v>2</v>
      </c>
      <c r="BE61" s="33">
        <v>1</v>
      </c>
      <c r="BF61" s="33">
        <v>0</v>
      </c>
    </row>
    <row r="62" spans="1:58" x14ac:dyDescent="0.25">
      <c r="A62" s="34">
        <v>5</v>
      </c>
      <c r="B62" s="34"/>
      <c r="E62" s="4"/>
      <c r="F62" s="4">
        <f>F60-F61</f>
        <v>0</v>
      </c>
      <c r="G62" s="4">
        <f>H62*H61</f>
        <v>1688876</v>
      </c>
      <c r="H62" s="4">
        <f>ROUNDDOWN(G61/H61,0)</f>
        <v>844438</v>
      </c>
      <c r="I62">
        <f>C53</f>
        <v>2</v>
      </c>
      <c r="AE62" s="34" t="s">
        <v>34</v>
      </c>
      <c r="AF62" s="34"/>
      <c r="AG62" s="34"/>
      <c r="AH62" s="1">
        <f>$AH$9</f>
        <v>2</v>
      </c>
      <c r="AI62" s="1">
        <f t="shared" ref="AI62:BF62" si="23">$AH$9</f>
        <v>2</v>
      </c>
      <c r="AJ62" s="1">
        <f t="shared" si="23"/>
        <v>2</v>
      </c>
      <c r="AK62" s="1">
        <f t="shared" si="23"/>
        <v>2</v>
      </c>
      <c r="AL62" s="1">
        <f t="shared" si="23"/>
        <v>2</v>
      </c>
      <c r="AM62" s="1">
        <f t="shared" si="23"/>
        <v>2</v>
      </c>
      <c r="AN62" s="1">
        <f t="shared" si="23"/>
        <v>2</v>
      </c>
      <c r="AO62" s="1">
        <f t="shared" si="23"/>
        <v>2</v>
      </c>
      <c r="AP62" s="1">
        <f t="shared" si="23"/>
        <v>2</v>
      </c>
      <c r="AQ62" s="1">
        <f t="shared" si="23"/>
        <v>2</v>
      </c>
      <c r="AR62" s="1">
        <f t="shared" si="23"/>
        <v>2</v>
      </c>
      <c r="AS62" s="1">
        <f t="shared" si="23"/>
        <v>2</v>
      </c>
      <c r="AT62" s="1">
        <f t="shared" si="23"/>
        <v>2</v>
      </c>
      <c r="AU62" s="1">
        <f t="shared" si="23"/>
        <v>2</v>
      </c>
      <c r="AV62" s="1">
        <f t="shared" si="23"/>
        <v>2</v>
      </c>
      <c r="AW62" s="1">
        <f t="shared" si="23"/>
        <v>2</v>
      </c>
      <c r="AX62" s="1">
        <f t="shared" si="23"/>
        <v>2</v>
      </c>
      <c r="AY62" s="1">
        <f t="shared" si="23"/>
        <v>2</v>
      </c>
      <c r="AZ62" s="1">
        <f t="shared" si="23"/>
        <v>2</v>
      </c>
      <c r="BA62" s="1">
        <f t="shared" si="23"/>
        <v>2</v>
      </c>
      <c r="BB62" s="1">
        <f t="shared" si="23"/>
        <v>2</v>
      </c>
      <c r="BC62" s="1">
        <f t="shared" si="23"/>
        <v>2</v>
      </c>
      <c r="BD62" s="1">
        <f t="shared" si="23"/>
        <v>2</v>
      </c>
      <c r="BE62" s="1">
        <f t="shared" si="23"/>
        <v>2</v>
      </c>
      <c r="BF62" s="1">
        <f t="shared" si="23"/>
        <v>2</v>
      </c>
    </row>
    <row r="63" spans="1:58" x14ac:dyDescent="0.25">
      <c r="A63" s="34">
        <v>6</v>
      </c>
      <c r="B63" s="34"/>
      <c r="F63" s="4"/>
      <c r="G63" s="4">
        <f>G61-G62</f>
        <v>0</v>
      </c>
      <c r="H63" s="4">
        <f>I63*I62</f>
        <v>844438</v>
      </c>
      <c r="I63" s="4">
        <f>ROUNDDOWN(H62/I62,0)</f>
        <v>422219</v>
      </c>
      <c r="J63">
        <f>C53</f>
        <v>2</v>
      </c>
      <c r="AE63" s="34" t="s">
        <v>35</v>
      </c>
      <c r="AF63" s="34"/>
      <c r="AG63" s="34"/>
      <c r="AH63" s="5">
        <f t="shared" ref="AH63:BF63" si="24">AH47</f>
        <v>1</v>
      </c>
      <c r="AI63" s="5">
        <f t="shared" si="24"/>
        <v>1</v>
      </c>
      <c r="AJ63" s="5">
        <f t="shared" si="24"/>
        <v>0</v>
      </c>
      <c r="AK63" s="5">
        <f t="shared" si="24"/>
        <v>0</v>
      </c>
      <c r="AL63" s="5">
        <f t="shared" si="24"/>
        <v>1</v>
      </c>
      <c r="AM63" s="5">
        <f t="shared" si="24"/>
        <v>1</v>
      </c>
      <c r="AN63" s="5">
        <f t="shared" si="24"/>
        <v>1</v>
      </c>
      <c r="AO63" s="5">
        <f t="shared" si="24"/>
        <v>0</v>
      </c>
      <c r="AP63" s="5">
        <f t="shared" si="24"/>
        <v>0</v>
      </c>
      <c r="AQ63" s="5">
        <f t="shared" si="24"/>
        <v>0</v>
      </c>
      <c r="AR63" s="5">
        <f t="shared" si="24"/>
        <v>1</v>
      </c>
      <c r="AS63" s="5">
        <f t="shared" si="24"/>
        <v>0</v>
      </c>
      <c r="AT63" s="5">
        <f t="shared" si="24"/>
        <v>1</v>
      </c>
      <c r="AU63" s="5">
        <f t="shared" si="24"/>
        <v>0</v>
      </c>
      <c r="AV63" s="5">
        <f t="shared" si="24"/>
        <v>0</v>
      </c>
      <c r="AW63" s="5">
        <f t="shared" si="24"/>
        <v>1</v>
      </c>
      <c r="AX63" s="5">
        <f t="shared" si="24"/>
        <v>0</v>
      </c>
      <c r="AY63" s="5">
        <f t="shared" si="24"/>
        <v>1</v>
      </c>
      <c r="AZ63" s="5">
        <f t="shared" si="24"/>
        <v>1</v>
      </c>
      <c r="BA63" s="5">
        <f t="shared" si="24"/>
        <v>0</v>
      </c>
      <c r="BB63" s="5">
        <f t="shared" si="24"/>
        <v>0</v>
      </c>
      <c r="BC63" s="5">
        <f t="shared" si="24"/>
        <v>0</v>
      </c>
      <c r="BD63" s="5">
        <f t="shared" si="24"/>
        <v>1</v>
      </c>
      <c r="BE63" s="5">
        <f t="shared" si="24"/>
        <v>1</v>
      </c>
      <c r="BF63" s="5">
        <f t="shared" si="24"/>
        <v>1</v>
      </c>
    </row>
    <row r="64" spans="1:58" x14ac:dyDescent="0.25">
      <c r="A64" s="34">
        <v>7</v>
      </c>
      <c r="B64" s="34"/>
      <c r="G64" s="4"/>
      <c r="H64" s="4">
        <f>H62-H63</f>
        <v>0</v>
      </c>
      <c r="I64" s="4">
        <f>J64*J63</f>
        <v>422218</v>
      </c>
      <c r="J64" s="4">
        <f>ROUNDDOWN(I63/J63,0)</f>
        <v>211109</v>
      </c>
      <c r="K64">
        <f>C53</f>
        <v>2</v>
      </c>
      <c r="AE64" s="35" t="s">
        <v>38</v>
      </c>
      <c r="AF64" s="35"/>
      <c r="AG64" s="35"/>
      <c r="AH64" s="5">
        <f>AH62*AH63+AI63</f>
        <v>3</v>
      </c>
      <c r="AI64" s="5">
        <f>AH64*AI62+AJ63</f>
        <v>6</v>
      </c>
      <c r="AJ64" s="5">
        <f t="shared" ref="AJ64:BE64" si="25">AI64*AJ62+AK63</f>
        <v>12</v>
      </c>
      <c r="AK64" s="5">
        <f t="shared" si="25"/>
        <v>25</v>
      </c>
      <c r="AL64" s="5">
        <f t="shared" si="25"/>
        <v>51</v>
      </c>
      <c r="AM64" s="5">
        <f t="shared" si="25"/>
        <v>103</v>
      </c>
      <c r="AN64" s="5">
        <f t="shared" si="25"/>
        <v>206</v>
      </c>
      <c r="AO64" s="5">
        <f t="shared" si="25"/>
        <v>412</v>
      </c>
      <c r="AP64" s="5">
        <f t="shared" si="25"/>
        <v>824</v>
      </c>
      <c r="AQ64" s="5">
        <f t="shared" si="25"/>
        <v>1649</v>
      </c>
      <c r="AR64" s="5">
        <f t="shared" si="25"/>
        <v>3298</v>
      </c>
      <c r="AS64" s="5">
        <f t="shared" si="25"/>
        <v>6597</v>
      </c>
      <c r="AT64" s="5">
        <f t="shared" si="25"/>
        <v>13194</v>
      </c>
      <c r="AU64" s="5">
        <f t="shared" si="25"/>
        <v>26388</v>
      </c>
      <c r="AV64" s="5">
        <f t="shared" si="25"/>
        <v>52777</v>
      </c>
      <c r="AW64" s="5">
        <f t="shared" si="25"/>
        <v>105554</v>
      </c>
      <c r="AX64" s="5">
        <f t="shared" si="25"/>
        <v>211109</v>
      </c>
      <c r="AY64" s="5">
        <f t="shared" si="25"/>
        <v>422219</v>
      </c>
      <c r="AZ64" s="5">
        <f t="shared" si="25"/>
        <v>844438</v>
      </c>
      <c r="BA64" s="5">
        <f t="shared" si="25"/>
        <v>1688876</v>
      </c>
      <c r="BB64" s="5">
        <f t="shared" si="25"/>
        <v>3377752</v>
      </c>
      <c r="BC64" s="5">
        <f t="shared" si="25"/>
        <v>6755505</v>
      </c>
      <c r="BD64" s="5">
        <f t="shared" si="25"/>
        <v>13511011</v>
      </c>
      <c r="BE64" s="5">
        <f t="shared" si="25"/>
        <v>27022023</v>
      </c>
      <c r="BF64" s="1"/>
    </row>
    <row r="65" spans="1:59" x14ac:dyDescent="0.25">
      <c r="A65" s="34">
        <v>8</v>
      </c>
      <c r="B65" s="34"/>
      <c r="H65" s="4"/>
      <c r="I65" s="4">
        <f>I63-I64</f>
        <v>1</v>
      </c>
      <c r="J65" s="4">
        <f>K65*K64</f>
        <v>211108</v>
      </c>
      <c r="K65" s="4">
        <f>ROUNDDOWN(J64/K64,0)</f>
        <v>105554</v>
      </c>
      <c r="L65">
        <f>C53</f>
        <v>2</v>
      </c>
      <c r="AE65" s="35" t="s">
        <v>18</v>
      </c>
      <c r="AF65" s="35"/>
      <c r="AG65" s="35"/>
      <c r="AH65" s="35">
        <f>BE64</f>
        <v>27022023</v>
      </c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</row>
    <row r="66" spans="1:59" x14ac:dyDescent="0.25">
      <c r="A66" s="34">
        <v>9</v>
      </c>
      <c r="B66" s="34"/>
      <c r="I66" s="4"/>
      <c r="J66" s="4">
        <f>J64-J65</f>
        <v>1</v>
      </c>
      <c r="K66" s="4">
        <f>L66*L65</f>
        <v>105554</v>
      </c>
      <c r="L66" s="4">
        <f>ROUNDDOWN(K65/L65,0)</f>
        <v>52777</v>
      </c>
      <c r="M66">
        <f>C53</f>
        <v>2</v>
      </c>
    </row>
    <row r="67" spans="1:59" x14ac:dyDescent="0.25">
      <c r="A67" s="34">
        <v>10</v>
      </c>
      <c r="B67" s="34"/>
      <c r="J67" s="4"/>
      <c r="K67" s="4">
        <f>K65-K66</f>
        <v>0</v>
      </c>
      <c r="L67" s="4">
        <f>M67*M66</f>
        <v>52776</v>
      </c>
      <c r="M67" s="4">
        <f>ROUNDDOWN(L66/M66,0)</f>
        <v>26388</v>
      </c>
      <c r="N67">
        <f>C53</f>
        <v>2</v>
      </c>
    </row>
    <row r="68" spans="1:59" x14ac:dyDescent="0.25">
      <c r="A68" s="34">
        <v>11</v>
      </c>
      <c r="B68" s="34"/>
      <c r="L68" s="4">
        <f>L66-L67</f>
        <v>1</v>
      </c>
      <c r="M68" s="4">
        <f>N68*N67</f>
        <v>26388</v>
      </c>
      <c r="N68" s="4">
        <f>ROUNDDOWN(M67/N67,0)</f>
        <v>13194</v>
      </c>
      <c r="O68">
        <f>C53</f>
        <v>2</v>
      </c>
    </row>
    <row r="69" spans="1:59" x14ac:dyDescent="0.25">
      <c r="A69" s="34">
        <v>12</v>
      </c>
      <c r="B69" s="34"/>
      <c r="L69" s="4"/>
      <c r="M69" s="4">
        <f>M67-M68</f>
        <v>0</v>
      </c>
      <c r="N69" s="4">
        <f>O69*O68</f>
        <v>13194</v>
      </c>
      <c r="O69" s="4">
        <f>ROUNDDOWN(N68/O68,0)</f>
        <v>6597</v>
      </c>
      <c r="P69">
        <f>C53</f>
        <v>2</v>
      </c>
      <c r="AE69" s="34" t="s">
        <v>25</v>
      </c>
      <c r="AF69" s="34"/>
      <c r="AG69" s="34"/>
      <c r="AH69" s="34">
        <f>J5</f>
        <v>36124025</v>
      </c>
      <c r="AI69" s="34"/>
    </row>
    <row r="70" spans="1:59" x14ac:dyDescent="0.25">
      <c r="A70" s="34">
        <v>13</v>
      </c>
      <c r="B70" s="34"/>
      <c r="M70" s="4"/>
      <c r="N70" s="4">
        <f>N68-N69</f>
        <v>0</v>
      </c>
      <c r="O70" s="4">
        <f>P70*P69</f>
        <v>6596</v>
      </c>
      <c r="P70" s="4">
        <f>ROUNDDOWN(O69/P69,0)</f>
        <v>3298</v>
      </c>
      <c r="Q70">
        <f>C53</f>
        <v>2</v>
      </c>
      <c r="AE70" s="34"/>
      <c r="AF70" s="34"/>
      <c r="AG70" s="34"/>
      <c r="AH70" s="34"/>
      <c r="AI70" s="34"/>
    </row>
    <row r="71" spans="1:59" x14ac:dyDescent="0.25">
      <c r="A71" s="34">
        <v>14</v>
      </c>
      <c r="B71" s="34"/>
      <c r="N71" s="4"/>
      <c r="O71" s="4">
        <f>O69-O70</f>
        <v>1</v>
      </c>
      <c r="P71" s="4">
        <f>Q71*Q70</f>
        <v>3298</v>
      </c>
      <c r="Q71" s="4">
        <f>ROUNDDOWN(P70/Q70,0)</f>
        <v>1649</v>
      </c>
      <c r="R71">
        <f>C53</f>
        <v>2</v>
      </c>
      <c r="AE71" s="39" t="s">
        <v>26</v>
      </c>
      <c r="AF71" s="39"/>
      <c r="AG71" s="39"/>
      <c r="AH71" s="39">
        <f>2</f>
        <v>2</v>
      </c>
      <c r="AI71" s="39"/>
    </row>
    <row r="72" spans="1:59" x14ac:dyDescent="0.25">
      <c r="A72" s="34">
        <v>15</v>
      </c>
      <c r="B72" s="34"/>
      <c r="O72" s="4"/>
      <c r="P72" s="4">
        <f>P70-P71</f>
        <v>0</v>
      </c>
      <c r="Q72" s="4">
        <f>R72*R71</f>
        <v>1648</v>
      </c>
      <c r="R72" s="4">
        <f>ROUNDDOWN(Q71/R71,0)</f>
        <v>824</v>
      </c>
      <c r="S72">
        <f>C53</f>
        <v>2</v>
      </c>
      <c r="AE72" s="34" t="s">
        <v>27</v>
      </c>
      <c r="AF72" s="34"/>
      <c r="AG72" s="34"/>
      <c r="AH72" s="26">
        <v>1</v>
      </c>
      <c r="AI72" s="26">
        <v>2</v>
      </c>
      <c r="AJ72" s="26">
        <v>3</v>
      </c>
      <c r="AK72" s="26">
        <v>4</v>
      </c>
      <c r="AL72" s="26">
        <v>5</v>
      </c>
      <c r="AM72" s="26">
        <v>6</v>
      </c>
      <c r="AN72" s="26">
        <v>7</v>
      </c>
      <c r="AO72" s="26">
        <v>8</v>
      </c>
      <c r="AP72" s="26">
        <v>9</v>
      </c>
      <c r="AQ72" s="26">
        <v>10</v>
      </c>
      <c r="AR72" s="26">
        <v>11</v>
      </c>
      <c r="AS72" s="26">
        <v>12</v>
      </c>
      <c r="AT72" s="26">
        <v>13</v>
      </c>
      <c r="AU72" s="26">
        <v>14</v>
      </c>
      <c r="AV72" s="26">
        <v>15</v>
      </c>
      <c r="AW72" s="26">
        <v>16</v>
      </c>
      <c r="AX72" s="26">
        <v>17</v>
      </c>
      <c r="AY72" s="26">
        <v>18</v>
      </c>
      <c r="AZ72" s="26">
        <v>19</v>
      </c>
      <c r="BA72" s="26">
        <v>20</v>
      </c>
      <c r="BB72" s="26">
        <v>21</v>
      </c>
      <c r="BC72" s="33">
        <v>22</v>
      </c>
      <c r="BD72" s="33">
        <v>23</v>
      </c>
      <c r="BE72" s="33">
        <v>24</v>
      </c>
      <c r="BF72" s="33">
        <v>25</v>
      </c>
      <c r="BG72" s="33">
        <v>26</v>
      </c>
    </row>
    <row r="73" spans="1:59" x14ac:dyDescent="0.25">
      <c r="A73" s="34">
        <v>16</v>
      </c>
      <c r="B73" s="34"/>
      <c r="P73" s="4"/>
      <c r="Q73" s="4">
        <f>Q71-Q72</f>
        <v>1</v>
      </c>
      <c r="R73" s="4">
        <f>S73*S72</f>
        <v>824</v>
      </c>
      <c r="S73" s="4">
        <f>ROUNDDOWN(R72/S72,0)</f>
        <v>412</v>
      </c>
      <c r="T73">
        <f>C53</f>
        <v>2</v>
      </c>
      <c r="AE73" s="34" t="s">
        <v>28</v>
      </c>
      <c r="AF73" s="34"/>
      <c r="AG73" s="34"/>
      <c r="AH73" s="1">
        <f>AH69</f>
        <v>36124025</v>
      </c>
      <c r="AI73" s="1">
        <f>AH75</f>
        <v>18062012</v>
      </c>
      <c r="AJ73" s="1">
        <f>AI75</f>
        <v>9031006</v>
      </c>
      <c r="AK73" s="1">
        <f t="shared" ref="AK73:BG73" si="26">AJ75</f>
        <v>4515503</v>
      </c>
      <c r="AL73" s="1">
        <f t="shared" si="26"/>
        <v>2257751</v>
      </c>
      <c r="AM73" s="1">
        <f t="shared" si="26"/>
        <v>1128875</v>
      </c>
      <c r="AN73" s="1">
        <f t="shared" si="26"/>
        <v>564437</v>
      </c>
      <c r="AO73" s="1">
        <f t="shared" si="26"/>
        <v>282218</v>
      </c>
      <c r="AP73" s="1">
        <f t="shared" si="26"/>
        <v>141109</v>
      </c>
      <c r="AQ73" s="1">
        <f t="shared" si="26"/>
        <v>70554</v>
      </c>
      <c r="AR73" s="1">
        <f t="shared" si="26"/>
        <v>35277</v>
      </c>
      <c r="AS73" s="1">
        <f t="shared" si="26"/>
        <v>17638</v>
      </c>
      <c r="AT73" s="1">
        <f t="shared" si="26"/>
        <v>8819</v>
      </c>
      <c r="AU73" s="1">
        <f t="shared" si="26"/>
        <v>4409</v>
      </c>
      <c r="AV73" s="1">
        <f t="shared" si="26"/>
        <v>2204</v>
      </c>
      <c r="AW73" s="1">
        <f t="shared" si="26"/>
        <v>1102</v>
      </c>
      <c r="AX73" s="1">
        <f t="shared" si="26"/>
        <v>551</v>
      </c>
      <c r="AY73" s="1">
        <f t="shared" si="26"/>
        <v>275</v>
      </c>
      <c r="AZ73" s="1">
        <f t="shared" si="26"/>
        <v>137</v>
      </c>
      <c r="BA73" s="1">
        <f t="shared" si="26"/>
        <v>68</v>
      </c>
      <c r="BB73" s="1">
        <f t="shared" si="26"/>
        <v>34</v>
      </c>
      <c r="BC73" s="1">
        <f t="shared" si="26"/>
        <v>17</v>
      </c>
      <c r="BD73" s="1">
        <f t="shared" si="26"/>
        <v>8</v>
      </c>
      <c r="BE73" s="1">
        <f t="shared" si="26"/>
        <v>4</v>
      </c>
      <c r="BF73" s="1">
        <f t="shared" si="26"/>
        <v>2</v>
      </c>
      <c r="BG73" s="1">
        <f t="shared" si="26"/>
        <v>1</v>
      </c>
    </row>
    <row r="74" spans="1:59" x14ac:dyDescent="0.25">
      <c r="A74" s="34">
        <v>17</v>
      </c>
      <c r="B74" s="34"/>
      <c r="Q74" s="4"/>
      <c r="R74" s="4">
        <f>R72-R73</f>
        <v>0</v>
      </c>
      <c r="S74" s="4">
        <f>T74*T73</f>
        <v>412</v>
      </c>
      <c r="T74" s="4">
        <f>ROUNDDOWN(S73/T73,0)</f>
        <v>206</v>
      </c>
      <c r="U74">
        <f>C53</f>
        <v>2</v>
      </c>
      <c r="AE74" s="34" t="s">
        <v>29</v>
      </c>
      <c r="AF74" s="34"/>
      <c r="AG74" s="34"/>
      <c r="AH74" s="1">
        <f>$AH$9</f>
        <v>2</v>
      </c>
      <c r="AI74" s="1">
        <f t="shared" ref="AI74:BG74" si="27">$AH$9</f>
        <v>2</v>
      </c>
      <c r="AJ74" s="1">
        <f t="shared" si="27"/>
        <v>2</v>
      </c>
      <c r="AK74" s="1">
        <f t="shared" si="27"/>
        <v>2</v>
      </c>
      <c r="AL74" s="1">
        <f t="shared" si="27"/>
        <v>2</v>
      </c>
      <c r="AM74" s="1">
        <f t="shared" si="27"/>
        <v>2</v>
      </c>
      <c r="AN74" s="1">
        <f t="shared" si="27"/>
        <v>2</v>
      </c>
      <c r="AO74" s="1">
        <f t="shared" si="27"/>
        <v>2</v>
      </c>
      <c r="AP74" s="1">
        <f t="shared" si="27"/>
        <v>2</v>
      </c>
      <c r="AQ74" s="1">
        <f t="shared" si="27"/>
        <v>2</v>
      </c>
      <c r="AR74" s="1">
        <f t="shared" si="27"/>
        <v>2</v>
      </c>
      <c r="AS74" s="1">
        <f t="shared" si="27"/>
        <v>2</v>
      </c>
      <c r="AT74" s="1">
        <f t="shared" si="27"/>
        <v>2</v>
      </c>
      <c r="AU74" s="1">
        <f t="shared" si="27"/>
        <v>2</v>
      </c>
      <c r="AV74" s="1">
        <f t="shared" si="27"/>
        <v>2</v>
      </c>
      <c r="AW74" s="1">
        <f t="shared" si="27"/>
        <v>2</v>
      </c>
      <c r="AX74" s="1">
        <f t="shared" si="27"/>
        <v>2</v>
      </c>
      <c r="AY74" s="1">
        <f t="shared" si="27"/>
        <v>2</v>
      </c>
      <c r="AZ74" s="1">
        <f t="shared" si="27"/>
        <v>2</v>
      </c>
      <c r="BA74" s="1">
        <f t="shared" si="27"/>
        <v>2</v>
      </c>
      <c r="BB74" s="1">
        <f t="shared" si="27"/>
        <v>2</v>
      </c>
      <c r="BC74" s="1">
        <f t="shared" si="27"/>
        <v>2</v>
      </c>
      <c r="BD74" s="1">
        <f t="shared" si="27"/>
        <v>2</v>
      </c>
      <c r="BE74" s="1">
        <f t="shared" si="27"/>
        <v>2</v>
      </c>
      <c r="BF74" s="1">
        <f t="shared" si="27"/>
        <v>2</v>
      </c>
      <c r="BG74" s="1">
        <f t="shared" si="27"/>
        <v>2</v>
      </c>
    </row>
    <row r="75" spans="1:59" x14ac:dyDescent="0.25">
      <c r="A75" s="34">
        <v>18</v>
      </c>
      <c r="B75" s="34"/>
      <c r="R75" s="4"/>
      <c r="S75" s="4">
        <f>S73-S74</f>
        <v>0</v>
      </c>
      <c r="T75" s="4">
        <f>U75*U74</f>
        <v>206</v>
      </c>
      <c r="U75" s="4">
        <f>ROUNDDOWN(T74/U74,0)</f>
        <v>103</v>
      </c>
      <c r="V75">
        <f>C53</f>
        <v>2</v>
      </c>
      <c r="AE75" s="34" t="s">
        <v>30</v>
      </c>
      <c r="AF75" s="34"/>
      <c r="AG75" s="34"/>
      <c r="AH75" s="1">
        <f>ROUNDDOWN(AH73/AH74,0)</f>
        <v>18062012</v>
      </c>
      <c r="AI75" s="1">
        <f>ROUNDDOWN(AI73/AI74,0)</f>
        <v>9031006</v>
      </c>
      <c r="AJ75" s="1">
        <f t="shared" ref="AJ75:BF75" si="28">ROUNDDOWN(AJ73/AJ74,0)</f>
        <v>4515503</v>
      </c>
      <c r="AK75" s="1">
        <f t="shared" si="28"/>
        <v>2257751</v>
      </c>
      <c r="AL75" s="1">
        <f t="shared" si="28"/>
        <v>1128875</v>
      </c>
      <c r="AM75" s="1">
        <f t="shared" si="28"/>
        <v>564437</v>
      </c>
      <c r="AN75" s="1">
        <f t="shared" si="28"/>
        <v>282218</v>
      </c>
      <c r="AO75" s="1">
        <f t="shared" si="28"/>
        <v>141109</v>
      </c>
      <c r="AP75" s="1">
        <f t="shared" si="28"/>
        <v>70554</v>
      </c>
      <c r="AQ75" s="1">
        <f t="shared" si="28"/>
        <v>35277</v>
      </c>
      <c r="AR75" s="1">
        <f t="shared" si="28"/>
        <v>17638</v>
      </c>
      <c r="AS75" s="1">
        <f t="shared" si="28"/>
        <v>8819</v>
      </c>
      <c r="AT75" s="1">
        <f t="shared" si="28"/>
        <v>4409</v>
      </c>
      <c r="AU75" s="1">
        <f t="shared" si="28"/>
        <v>2204</v>
      </c>
      <c r="AV75" s="1">
        <f t="shared" si="28"/>
        <v>1102</v>
      </c>
      <c r="AW75" s="1">
        <f t="shared" si="28"/>
        <v>551</v>
      </c>
      <c r="AX75" s="1">
        <f t="shared" si="28"/>
        <v>275</v>
      </c>
      <c r="AY75" s="1">
        <f t="shared" si="28"/>
        <v>137</v>
      </c>
      <c r="AZ75" s="1">
        <f t="shared" si="28"/>
        <v>68</v>
      </c>
      <c r="BA75" s="1">
        <f t="shared" si="28"/>
        <v>34</v>
      </c>
      <c r="BB75" s="1">
        <f t="shared" si="28"/>
        <v>17</v>
      </c>
      <c r="BC75" s="1">
        <f t="shared" si="28"/>
        <v>8</v>
      </c>
      <c r="BD75" s="1">
        <f t="shared" si="28"/>
        <v>4</v>
      </c>
      <c r="BE75" s="1">
        <f t="shared" si="28"/>
        <v>2</v>
      </c>
      <c r="BF75" s="1">
        <f t="shared" si="28"/>
        <v>1</v>
      </c>
      <c r="BG75" s="1">
        <f t="shared" ref="BG75" si="29">ROUNDDOWN(BG73/BG74,0)</f>
        <v>0</v>
      </c>
    </row>
    <row r="76" spans="1:59" x14ac:dyDescent="0.25">
      <c r="A76" s="34">
        <v>19</v>
      </c>
      <c r="B76" s="34"/>
      <c r="S76" s="4"/>
      <c r="T76" s="4">
        <f>T74-T75</f>
        <v>0</v>
      </c>
      <c r="U76" s="4">
        <f>V76*V75</f>
        <v>102</v>
      </c>
      <c r="V76" s="4">
        <f>ROUNDDOWN(U75/V75,0)</f>
        <v>51</v>
      </c>
      <c r="W76">
        <f>C53</f>
        <v>2</v>
      </c>
      <c r="AE76" s="34" t="s">
        <v>23</v>
      </c>
      <c r="AF76" s="34"/>
      <c r="AG76" s="34"/>
      <c r="AH76" s="1">
        <f>AH73-(AH74*AH75)</f>
        <v>1</v>
      </c>
      <c r="AI76" s="1">
        <f t="shared" ref="AI76:BF76" si="30">AI73-(AI74*AI75)</f>
        <v>0</v>
      </c>
      <c r="AJ76" s="1">
        <f t="shared" si="30"/>
        <v>0</v>
      </c>
      <c r="AK76" s="1">
        <f t="shared" si="30"/>
        <v>1</v>
      </c>
      <c r="AL76" s="1">
        <f t="shared" si="30"/>
        <v>1</v>
      </c>
      <c r="AM76" s="1">
        <f t="shared" si="30"/>
        <v>1</v>
      </c>
      <c r="AN76" s="1">
        <f t="shared" si="30"/>
        <v>1</v>
      </c>
      <c r="AO76" s="1">
        <f t="shared" si="30"/>
        <v>0</v>
      </c>
      <c r="AP76" s="1">
        <f t="shared" si="30"/>
        <v>1</v>
      </c>
      <c r="AQ76" s="1">
        <f t="shared" si="30"/>
        <v>0</v>
      </c>
      <c r="AR76" s="1">
        <f t="shared" si="30"/>
        <v>1</v>
      </c>
      <c r="AS76" s="1">
        <f t="shared" si="30"/>
        <v>0</v>
      </c>
      <c r="AT76" s="1">
        <f t="shared" si="30"/>
        <v>1</v>
      </c>
      <c r="AU76" s="1">
        <f t="shared" si="30"/>
        <v>1</v>
      </c>
      <c r="AV76" s="1">
        <f t="shared" si="30"/>
        <v>0</v>
      </c>
      <c r="AW76" s="1">
        <f t="shared" si="30"/>
        <v>0</v>
      </c>
      <c r="AX76" s="1">
        <f t="shared" si="30"/>
        <v>1</v>
      </c>
      <c r="AY76" s="1">
        <f t="shared" si="30"/>
        <v>1</v>
      </c>
      <c r="AZ76" s="1">
        <f t="shared" si="30"/>
        <v>1</v>
      </c>
      <c r="BA76" s="1">
        <f t="shared" si="30"/>
        <v>0</v>
      </c>
      <c r="BB76" s="1">
        <f t="shared" si="30"/>
        <v>0</v>
      </c>
      <c r="BC76" s="1">
        <f t="shared" si="30"/>
        <v>1</v>
      </c>
      <c r="BD76" s="1">
        <f t="shared" si="30"/>
        <v>0</v>
      </c>
      <c r="BE76" s="1">
        <f t="shared" si="30"/>
        <v>0</v>
      </c>
      <c r="BF76" s="1">
        <f t="shared" si="30"/>
        <v>0</v>
      </c>
      <c r="BG76" s="1">
        <f t="shared" ref="BG76" si="31">BG73-(BG74*BG75)</f>
        <v>1</v>
      </c>
    </row>
    <row r="77" spans="1:59" x14ac:dyDescent="0.25">
      <c r="A77" s="34">
        <v>20</v>
      </c>
      <c r="B77" s="34"/>
      <c r="T77" s="4"/>
      <c r="U77" s="4">
        <f>U75-U76</f>
        <v>1</v>
      </c>
      <c r="V77" s="4">
        <f>W77*W76</f>
        <v>50</v>
      </c>
      <c r="W77" s="4">
        <f>ROUNDDOWN(V76/W76,0)</f>
        <v>25</v>
      </c>
      <c r="X77">
        <f>C53</f>
        <v>2</v>
      </c>
      <c r="AE77" s="37" t="s">
        <v>31</v>
      </c>
      <c r="AF77" s="37"/>
      <c r="AG77" s="37"/>
      <c r="AH77" s="34" t="str">
        <f>J6</f>
        <v>10001001110011010101111001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</row>
    <row r="78" spans="1:59" x14ac:dyDescent="0.25">
      <c r="A78" s="34">
        <v>21</v>
      </c>
      <c r="B78" s="34"/>
      <c r="U78" s="4"/>
      <c r="V78" s="4">
        <f>V76-V77</f>
        <v>1</v>
      </c>
      <c r="W78" s="4">
        <f>X78*X77</f>
        <v>24</v>
      </c>
      <c r="X78" s="4">
        <f>ROUNDDOWN(W77/X77,0)</f>
        <v>12</v>
      </c>
      <c r="Y78">
        <f>C53</f>
        <v>2</v>
      </c>
      <c r="AE78" s="37"/>
      <c r="AF78" s="37"/>
      <c r="AG78" s="37"/>
      <c r="AH78" s="21">
        <f>BG76</f>
        <v>1</v>
      </c>
      <c r="AI78" s="21">
        <f>BF76</f>
        <v>0</v>
      </c>
      <c r="AJ78" s="21">
        <f>BE76</f>
        <v>0</v>
      </c>
      <c r="AK78" s="21">
        <f>BD76</f>
        <v>0</v>
      </c>
      <c r="AL78" s="21">
        <f>BC76</f>
        <v>1</v>
      </c>
      <c r="AM78" s="21">
        <f>BB76</f>
        <v>0</v>
      </c>
      <c r="AN78" s="21">
        <f>BA76</f>
        <v>0</v>
      </c>
      <c r="AO78" s="21">
        <f>AZ76</f>
        <v>1</v>
      </c>
      <c r="AP78" s="21">
        <f>AY76</f>
        <v>1</v>
      </c>
      <c r="AQ78" s="21">
        <f>AX76</f>
        <v>1</v>
      </c>
      <c r="AR78" s="21">
        <f>AW76</f>
        <v>0</v>
      </c>
      <c r="AS78" s="21">
        <f>AV76</f>
        <v>0</v>
      </c>
      <c r="AT78" s="21">
        <f>AU76</f>
        <v>1</v>
      </c>
      <c r="AU78" s="21">
        <f>AT76</f>
        <v>1</v>
      </c>
      <c r="AV78" s="21">
        <f>AS76</f>
        <v>0</v>
      </c>
      <c r="AW78" s="21">
        <f>AR76</f>
        <v>1</v>
      </c>
      <c r="AX78" s="21">
        <f>AQ76</f>
        <v>0</v>
      </c>
      <c r="AY78" s="21">
        <f>AP76</f>
        <v>1</v>
      </c>
      <c r="AZ78" s="21">
        <f>AO76</f>
        <v>0</v>
      </c>
      <c r="BA78" s="21">
        <f>AN76</f>
        <v>1</v>
      </c>
      <c r="BB78" s="21">
        <f>AM76</f>
        <v>1</v>
      </c>
      <c r="BC78" s="21">
        <f>AL76</f>
        <v>1</v>
      </c>
      <c r="BD78" s="21">
        <f>AK76</f>
        <v>1</v>
      </c>
      <c r="BE78" s="21">
        <f>AJ76</f>
        <v>0</v>
      </c>
      <c r="BF78" s="21">
        <f>AI76</f>
        <v>0</v>
      </c>
      <c r="BG78" s="21">
        <f>AH76</f>
        <v>1</v>
      </c>
    </row>
    <row r="79" spans="1:59" x14ac:dyDescent="0.25">
      <c r="A79" s="34">
        <v>22</v>
      </c>
      <c r="B79" s="34"/>
      <c r="V79" s="4"/>
      <c r="W79" s="4">
        <f>W77-W78</f>
        <v>1</v>
      </c>
      <c r="X79" s="4">
        <f>Y79*Y78</f>
        <v>12</v>
      </c>
      <c r="Y79" s="4">
        <f>ROUNDDOWN(X78/Y78,0)</f>
        <v>6</v>
      </c>
      <c r="Z79">
        <f>C53</f>
        <v>2</v>
      </c>
    </row>
    <row r="80" spans="1:59" x14ac:dyDescent="0.25">
      <c r="A80" s="34">
        <v>23</v>
      </c>
      <c r="B80" s="34"/>
      <c r="W80" s="4"/>
      <c r="X80" s="4">
        <f>X78-X79</f>
        <v>0</v>
      </c>
      <c r="Y80" s="4">
        <f>Z80*Z79</f>
        <v>6</v>
      </c>
      <c r="Z80" s="4">
        <f>ROUNDDOWN(Y79/Z79,0)</f>
        <v>3</v>
      </c>
      <c r="AA80">
        <f>C53</f>
        <v>2</v>
      </c>
    </row>
    <row r="81" spans="1:59" x14ac:dyDescent="0.25">
      <c r="A81" s="34">
        <v>24</v>
      </c>
      <c r="B81" s="34"/>
      <c r="X81" s="4"/>
      <c r="Y81" s="4">
        <f>Y79-Y80</f>
        <v>0</v>
      </c>
      <c r="Z81" s="4">
        <f>AA80*AA81</f>
        <v>2</v>
      </c>
      <c r="AA81" s="4">
        <f>ROUNDDOWN(Z80/AA80,0)</f>
        <v>1</v>
      </c>
    </row>
    <row r="82" spans="1:59" x14ac:dyDescent="0.25">
      <c r="A82" s="34">
        <v>25</v>
      </c>
      <c r="B82" s="34"/>
      <c r="Y82" s="4"/>
      <c r="Z82" s="4">
        <f>Z80-Z81</f>
        <v>1</v>
      </c>
      <c r="AH82" s="36" t="s">
        <v>32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</row>
    <row r="83" spans="1:59" x14ac:dyDescent="0.25">
      <c r="A83" s="34"/>
      <c r="B83" s="34"/>
      <c r="AE83" s="34" t="s">
        <v>33</v>
      </c>
      <c r="AF83" s="34"/>
      <c r="AG83" s="34"/>
      <c r="AH83" s="26">
        <v>25</v>
      </c>
      <c r="AI83" s="26">
        <v>24</v>
      </c>
      <c r="AJ83" s="26">
        <v>23</v>
      </c>
      <c r="AK83" s="26">
        <v>22</v>
      </c>
      <c r="AL83" s="26">
        <v>21</v>
      </c>
      <c r="AM83" s="26">
        <v>20</v>
      </c>
      <c r="AN83" s="26">
        <v>19</v>
      </c>
      <c r="AO83" s="26">
        <v>18</v>
      </c>
      <c r="AP83" s="26">
        <v>17</v>
      </c>
      <c r="AQ83" s="26">
        <v>16</v>
      </c>
      <c r="AR83" s="26">
        <v>15</v>
      </c>
      <c r="AS83" s="26">
        <v>14</v>
      </c>
      <c r="AT83" s="26">
        <v>13</v>
      </c>
      <c r="AU83" s="26">
        <v>12</v>
      </c>
      <c r="AV83" s="26">
        <v>11</v>
      </c>
      <c r="AW83" s="26">
        <v>10</v>
      </c>
      <c r="AX83" s="26">
        <v>9</v>
      </c>
      <c r="AY83" s="26">
        <v>8</v>
      </c>
      <c r="AZ83" s="26">
        <v>7</v>
      </c>
      <c r="BA83" s="26">
        <v>6</v>
      </c>
      <c r="BB83" s="26">
        <v>5</v>
      </c>
      <c r="BC83" s="26">
        <v>4</v>
      </c>
      <c r="BD83" s="33">
        <v>3</v>
      </c>
      <c r="BE83" s="33">
        <v>2</v>
      </c>
      <c r="BF83" s="33">
        <v>1</v>
      </c>
      <c r="BG83" s="33">
        <v>0</v>
      </c>
    </row>
    <row r="84" spans="1:59" x14ac:dyDescent="0.25">
      <c r="A84" s="34" t="s">
        <v>18</v>
      </c>
      <c r="B84" s="34"/>
      <c r="C84" s="26">
        <f>C59</f>
        <v>1</v>
      </c>
      <c r="D84" s="26">
        <f>D60</f>
        <v>1</v>
      </c>
      <c r="E84" s="21">
        <f>E61</f>
        <v>1</v>
      </c>
      <c r="F84" s="21">
        <f>F62</f>
        <v>0</v>
      </c>
      <c r="G84" s="21">
        <f>G63</f>
        <v>0</v>
      </c>
      <c r="H84" s="21">
        <f>H64</f>
        <v>0</v>
      </c>
      <c r="I84" s="21">
        <f>I65</f>
        <v>1</v>
      </c>
      <c r="J84" s="21">
        <f>J66</f>
        <v>1</v>
      </c>
      <c r="K84" s="21">
        <f>K67</f>
        <v>0</v>
      </c>
      <c r="L84" s="21">
        <f>L68</f>
        <v>1</v>
      </c>
      <c r="M84" s="21">
        <f>M69</f>
        <v>0</v>
      </c>
      <c r="N84" s="21">
        <f>N70</f>
        <v>0</v>
      </c>
      <c r="O84" s="21">
        <f>O71</f>
        <v>1</v>
      </c>
      <c r="P84" s="21">
        <f>P72</f>
        <v>0</v>
      </c>
      <c r="Q84" s="21">
        <f>Q73</f>
        <v>1</v>
      </c>
      <c r="R84" s="21">
        <f>R74</f>
        <v>0</v>
      </c>
      <c r="S84" s="21">
        <f>S75</f>
        <v>0</v>
      </c>
      <c r="T84" s="21">
        <f>T76</f>
        <v>0</v>
      </c>
      <c r="U84" s="21">
        <f>U77</f>
        <v>1</v>
      </c>
      <c r="V84" s="21">
        <f>V78</f>
        <v>1</v>
      </c>
      <c r="W84" s="21">
        <f>W79</f>
        <v>1</v>
      </c>
      <c r="X84" s="21">
        <f>X80</f>
        <v>0</v>
      </c>
      <c r="Y84" s="21">
        <f>Y81</f>
        <v>0</v>
      </c>
      <c r="Z84" s="21">
        <f>Z82</f>
        <v>1</v>
      </c>
      <c r="AA84" s="21">
        <f>AA81</f>
        <v>1</v>
      </c>
      <c r="AE84" s="34" t="s">
        <v>34</v>
      </c>
      <c r="AF84" s="34"/>
      <c r="AG84" s="34"/>
      <c r="AH84" s="1">
        <f>$AH$9</f>
        <v>2</v>
      </c>
      <c r="AI84" s="1">
        <f t="shared" ref="AI84:BG84" si="32">$AH$9</f>
        <v>2</v>
      </c>
      <c r="AJ84" s="1">
        <f t="shared" si="32"/>
        <v>2</v>
      </c>
      <c r="AK84" s="1">
        <f t="shared" si="32"/>
        <v>2</v>
      </c>
      <c r="AL84" s="1">
        <f t="shared" si="32"/>
        <v>2</v>
      </c>
      <c r="AM84" s="1">
        <f t="shared" si="32"/>
        <v>2</v>
      </c>
      <c r="AN84" s="1">
        <f t="shared" si="32"/>
        <v>2</v>
      </c>
      <c r="AO84" s="1">
        <f t="shared" si="32"/>
        <v>2</v>
      </c>
      <c r="AP84" s="1">
        <f t="shared" si="32"/>
        <v>2</v>
      </c>
      <c r="AQ84" s="1">
        <f t="shared" si="32"/>
        <v>2</v>
      </c>
      <c r="AR84" s="1">
        <f t="shared" si="32"/>
        <v>2</v>
      </c>
      <c r="AS84" s="1">
        <f t="shared" si="32"/>
        <v>2</v>
      </c>
      <c r="AT84" s="1">
        <f t="shared" si="32"/>
        <v>2</v>
      </c>
      <c r="AU84" s="1">
        <f t="shared" si="32"/>
        <v>2</v>
      </c>
      <c r="AV84" s="1">
        <f t="shared" si="32"/>
        <v>2</v>
      </c>
      <c r="AW84" s="1">
        <f t="shared" si="32"/>
        <v>2</v>
      </c>
      <c r="AX84" s="1">
        <f t="shared" si="32"/>
        <v>2</v>
      </c>
      <c r="AY84" s="1">
        <f t="shared" si="32"/>
        <v>2</v>
      </c>
      <c r="AZ84" s="1">
        <f t="shared" si="32"/>
        <v>2</v>
      </c>
      <c r="BA84" s="1">
        <f t="shared" si="32"/>
        <v>2</v>
      </c>
      <c r="BB84" s="1">
        <f t="shared" si="32"/>
        <v>2</v>
      </c>
      <c r="BC84" s="1">
        <f t="shared" si="32"/>
        <v>2</v>
      </c>
      <c r="BD84" s="1">
        <f t="shared" si="32"/>
        <v>2</v>
      </c>
      <c r="BE84" s="1">
        <f t="shared" si="32"/>
        <v>2</v>
      </c>
      <c r="BF84" s="1">
        <f t="shared" si="32"/>
        <v>2</v>
      </c>
      <c r="BG84" s="1">
        <f t="shared" si="32"/>
        <v>2</v>
      </c>
    </row>
    <row r="85" spans="1:59" x14ac:dyDescent="0.25">
      <c r="AA85" s="38" t="s">
        <v>43</v>
      </c>
      <c r="AB85" s="38"/>
      <c r="AC85" s="38"/>
      <c r="AD85" s="38"/>
      <c r="AE85" s="34" t="s">
        <v>35</v>
      </c>
      <c r="AF85" s="34"/>
      <c r="AG85" s="34"/>
      <c r="AH85" s="5">
        <f>AH78</f>
        <v>1</v>
      </c>
      <c r="AI85" s="5">
        <f t="shared" ref="AI85:BG85" si="33">AI78</f>
        <v>0</v>
      </c>
      <c r="AJ85" s="5">
        <f t="shared" si="33"/>
        <v>0</v>
      </c>
      <c r="AK85" s="5">
        <f t="shared" si="33"/>
        <v>0</v>
      </c>
      <c r="AL85" s="5">
        <f t="shared" si="33"/>
        <v>1</v>
      </c>
      <c r="AM85" s="5">
        <f t="shared" si="33"/>
        <v>0</v>
      </c>
      <c r="AN85" s="5">
        <f t="shared" si="33"/>
        <v>0</v>
      </c>
      <c r="AO85" s="5">
        <f t="shared" si="33"/>
        <v>1</v>
      </c>
      <c r="AP85" s="5">
        <f t="shared" si="33"/>
        <v>1</v>
      </c>
      <c r="AQ85" s="5">
        <f t="shared" si="33"/>
        <v>1</v>
      </c>
      <c r="AR85" s="5">
        <f t="shared" si="33"/>
        <v>0</v>
      </c>
      <c r="AS85" s="5">
        <f t="shared" si="33"/>
        <v>0</v>
      </c>
      <c r="AT85" s="5">
        <f t="shared" si="33"/>
        <v>1</v>
      </c>
      <c r="AU85" s="5">
        <f t="shared" si="33"/>
        <v>1</v>
      </c>
      <c r="AV85" s="5">
        <f t="shared" si="33"/>
        <v>0</v>
      </c>
      <c r="AW85" s="5">
        <f t="shared" si="33"/>
        <v>1</v>
      </c>
      <c r="AX85" s="5">
        <f t="shared" si="33"/>
        <v>0</v>
      </c>
      <c r="AY85" s="5">
        <f t="shared" si="33"/>
        <v>1</v>
      </c>
      <c r="AZ85" s="5">
        <f t="shared" si="33"/>
        <v>0</v>
      </c>
      <c r="BA85" s="5">
        <f t="shared" si="33"/>
        <v>1</v>
      </c>
      <c r="BB85" s="5">
        <f t="shared" si="33"/>
        <v>1</v>
      </c>
      <c r="BC85" s="5">
        <f t="shared" si="33"/>
        <v>1</v>
      </c>
      <c r="BD85" s="5">
        <f t="shared" si="33"/>
        <v>1</v>
      </c>
      <c r="BE85" s="5">
        <f t="shared" si="33"/>
        <v>0</v>
      </c>
      <c r="BF85" s="5">
        <f t="shared" si="33"/>
        <v>0</v>
      </c>
      <c r="BG85" s="5">
        <f t="shared" si="33"/>
        <v>1</v>
      </c>
    </row>
    <row r="86" spans="1:59" x14ac:dyDescent="0.25">
      <c r="A86" s="34" t="s">
        <v>4</v>
      </c>
      <c r="B86" s="34"/>
      <c r="C86" s="41" t="s">
        <v>16</v>
      </c>
      <c r="D86" s="42"/>
      <c r="AE86" s="35" t="s">
        <v>36</v>
      </c>
      <c r="AF86" s="35"/>
      <c r="AG86" s="35"/>
      <c r="AH86" s="1">
        <f>AH85*POWER(AH84,AH83)</f>
        <v>33554432</v>
      </c>
      <c r="AI86" s="1">
        <f>AI85*POWER(AI84,AI83)</f>
        <v>0</v>
      </c>
      <c r="AJ86" s="1">
        <f t="shared" ref="AJ86:BG86" si="34">AJ85*POWER(AJ84,AJ83)</f>
        <v>0</v>
      </c>
      <c r="AK86" s="1">
        <f t="shared" si="34"/>
        <v>0</v>
      </c>
      <c r="AL86" s="1">
        <f t="shared" si="34"/>
        <v>2097152</v>
      </c>
      <c r="AM86" s="1">
        <f t="shared" si="34"/>
        <v>0</v>
      </c>
      <c r="AN86" s="1">
        <f t="shared" si="34"/>
        <v>0</v>
      </c>
      <c r="AO86" s="1">
        <f t="shared" si="34"/>
        <v>262144</v>
      </c>
      <c r="AP86" s="1">
        <f t="shared" si="34"/>
        <v>131072</v>
      </c>
      <c r="AQ86" s="1">
        <f t="shared" si="34"/>
        <v>65536</v>
      </c>
      <c r="AR86" s="1">
        <f t="shared" si="34"/>
        <v>0</v>
      </c>
      <c r="AS86" s="1">
        <f t="shared" si="34"/>
        <v>0</v>
      </c>
      <c r="AT86" s="1">
        <f t="shared" si="34"/>
        <v>8192</v>
      </c>
      <c r="AU86" s="1">
        <f t="shared" si="34"/>
        <v>4096</v>
      </c>
      <c r="AV86" s="1">
        <f t="shared" si="34"/>
        <v>0</v>
      </c>
      <c r="AW86" s="1">
        <f t="shared" si="34"/>
        <v>1024</v>
      </c>
      <c r="AX86" s="1">
        <f t="shared" si="34"/>
        <v>0</v>
      </c>
      <c r="AY86" s="1">
        <f t="shared" si="34"/>
        <v>256</v>
      </c>
      <c r="AZ86" s="1">
        <f t="shared" si="34"/>
        <v>0</v>
      </c>
      <c r="BA86" s="1">
        <f t="shared" si="34"/>
        <v>64</v>
      </c>
      <c r="BB86" s="1">
        <f t="shared" si="34"/>
        <v>32</v>
      </c>
      <c r="BC86" s="1">
        <f t="shared" si="34"/>
        <v>16</v>
      </c>
      <c r="BD86" s="1">
        <f t="shared" si="34"/>
        <v>8</v>
      </c>
      <c r="BE86" s="1">
        <f t="shared" si="34"/>
        <v>0</v>
      </c>
      <c r="BF86" s="1">
        <f t="shared" si="34"/>
        <v>0</v>
      </c>
      <c r="BG86" s="1">
        <f t="shared" si="34"/>
        <v>1</v>
      </c>
    </row>
    <row r="87" spans="1:59" x14ac:dyDescent="0.25">
      <c r="A87" s="34">
        <f>J5</f>
        <v>36124025</v>
      </c>
      <c r="B87" s="34"/>
      <c r="C87" s="41">
        <v>2</v>
      </c>
      <c r="D87" s="42"/>
      <c r="AE87" s="35" t="s">
        <v>18</v>
      </c>
      <c r="AF87" s="35"/>
      <c r="AG87" s="35"/>
      <c r="AH87" s="34">
        <f>SUM(AH86:BG86)</f>
        <v>36124025</v>
      </c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</row>
    <row r="88" spans="1:59" x14ac:dyDescent="0.25">
      <c r="AE88" s="4"/>
      <c r="AF88" s="4"/>
      <c r="AG88" s="4"/>
    </row>
    <row r="89" spans="1:59" x14ac:dyDescent="0.25">
      <c r="A89" s="40" t="s">
        <v>17</v>
      </c>
      <c r="B89" s="40"/>
      <c r="AE89" s="4"/>
      <c r="AF89" s="4"/>
      <c r="AG89" s="4"/>
      <c r="AH89" s="4"/>
    </row>
    <row r="90" spans="1:59" x14ac:dyDescent="0.25">
      <c r="A90" s="40"/>
      <c r="B90" s="40"/>
      <c r="AF90" s="4"/>
      <c r="AG90" s="4"/>
      <c r="AH90" s="4"/>
      <c r="AI90" s="4"/>
    </row>
    <row r="91" spans="1:59" x14ac:dyDescent="0.25">
      <c r="A91" s="34">
        <v>0</v>
      </c>
      <c r="B91" s="34"/>
      <c r="C91">
        <f>A87</f>
        <v>36124025</v>
      </c>
      <c r="D91">
        <f>C87</f>
        <v>2</v>
      </c>
      <c r="AH91" s="36" t="s">
        <v>37</v>
      </c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</row>
    <row r="92" spans="1:59" x14ac:dyDescent="0.25">
      <c r="A92" s="34">
        <v>1</v>
      </c>
      <c r="B92" s="34"/>
      <c r="C92">
        <f>D92*D91</f>
        <v>36124024</v>
      </c>
      <c r="D92">
        <f>ROUNDDOWN(C91/D91,0)</f>
        <v>18062012</v>
      </c>
      <c r="E92">
        <f>C87</f>
        <v>2</v>
      </c>
      <c r="AE92" s="34" t="s">
        <v>24</v>
      </c>
      <c r="AF92" s="34"/>
      <c r="AG92" s="34"/>
      <c r="AH92" s="1">
        <v>25</v>
      </c>
      <c r="AI92" s="1">
        <v>24</v>
      </c>
      <c r="AJ92" s="1">
        <v>23</v>
      </c>
      <c r="AK92" s="1">
        <v>22</v>
      </c>
      <c r="AL92" s="1">
        <v>21</v>
      </c>
      <c r="AM92" s="1">
        <v>20</v>
      </c>
      <c r="AN92" s="1">
        <v>19</v>
      </c>
      <c r="AO92" s="1">
        <v>18</v>
      </c>
      <c r="AP92" s="1">
        <v>17</v>
      </c>
      <c r="AQ92" s="1">
        <v>16</v>
      </c>
      <c r="AR92" s="1">
        <v>15</v>
      </c>
      <c r="AS92" s="1">
        <v>14</v>
      </c>
      <c r="AT92" s="1">
        <v>13</v>
      </c>
      <c r="AU92" s="1">
        <v>12</v>
      </c>
      <c r="AV92" s="1">
        <v>11</v>
      </c>
      <c r="AW92" s="1">
        <v>10</v>
      </c>
      <c r="AX92" s="1">
        <v>9</v>
      </c>
      <c r="AY92" s="1">
        <v>8</v>
      </c>
      <c r="AZ92" s="1">
        <v>7</v>
      </c>
      <c r="BA92" s="1">
        <v>6</v>
      </c>
      <c r="BB92" s="1">
        <v>5</v>
      </c>
      <c r="BC92" s="1">
        <v>4</v>
      </c>
      <c r="BD92" s="32">
        <v>3</v>
      </c>
      <c r="BE92" s="32">
        <v>2</v>
      </c>
      <c r="BF92" s="32">
        <v>1</v>
      </c>
      <c r="BG92" s="32">
        <v>0</v>
      </c>
    </row>
    <row r="93" spans="1:59" x14ac:dyDescent="0.25">
      <c r="A93" s="34">
        <v>2</v>
      </c>
      <c r="B93" s="34"/>
      <c r="C93">
        <f>C91-C92</f>
        <v>1</v>
      </c>
      <c r="D93">
        <f>E93*E92</f>
        <v>18062012</v>
      </c>
      <c r="E93" s="4">
        <f>ROUNDDOWN(D92/E92,0)</f>
        <v>9031006</v>
      </c>
      <c r="F93">
        <f>C87</f>
        <v>2</v>
      </c>
      <c r="AE93" s="34" t="s">
        <v>34</v>
      </c>
      <c r="AF93" s="34"/>
      <c r="AG93" s="34"/>
      <c r="AH93" s="1">
        <f>$AH$9</f>
        <v>2</v>
      </c>
      <c r="AI93" s="1">
        <f t="shared" ref="AI93:BG93" si="35">$AH$9</f>
        <v>2</v>
      </c>
      <c r="AJ93" s="1">
        <f t="shared" si="35"/>
        <v>2</v>
      </c>
      <c r="AK93" s="1">
        <f t="shared" si="35"/>
        <v>2</v>
      </c>
      <c r="AL93" s="1">
        <f t="shared" si="35"/>
        <v>2</v>
      </c>
      <c r="AM93" s="1">
        <f t="shared" si="35"/>
        <v>2</v>
      </c>
      <c r="AN93" s="1">
        <f t="shared" si="35"/>
        <v>2</v>
      </c>
      <c r="AO93" s="1">
        <f t="shared" si="35"/>
        <v>2</v>
      </c>
      <c r="AP93" s="1">
        <f t="shared" si="35"/>
        <v>2</v>
      </c>
      <c r="AQ93" s="1">
        <f t="shared" si="35"/>
        <v>2</v>
      </c>
      <c r="AR93" s="1">
        <f t="shared" si="35"/>
        <v>2</v>
      </c>
      <c r="AS93" s="1">
        <f t="shared" si="35"/>
        <v>2</v>
      </c>
      <c r="AT93" s="1">
        <f t="shared" si="35"/>
        <v>2</v>
      </c>
      <c r="AU93" s="1">
        <f t="shared" si="35"/>
        <v>2</v>
      </c>
      <c r="AV93" s="1">
        <f t="shared" si="35"/>
        <v>2</v>
      </c>
      <c r="AW93" s="1">
        <f t="shared" si="35"/>
        <v>2</v>
      </c>
      <c r="AX93" s="1">
        <f t="shared" si="35"/>
        <v>2</v>
      </c>
      <c r="AY93" s="1">
        <f t="shared" si="35"/>
        <v>2</v>
      </c>
      <c r="AZ93" s="1">
        <f t="shared" si="35"/>
        <v>2</v>
      </c>
      <c r="BA93" s="1">
        <f t="shared" si="35"/>
        <v>2</v>
      </c>
      <c r="BB93" s="1">
        <f t="shared" si="35"/>
        <v>2</v>
      </c>
      <c r="BC93" s="1">
        <f t="shared" si="35"/>
        <v>2</v>
      </c>
      <c r="BD93" s="1">
        <f t="shared" si="35"/>
        <v>2</v>
      </c>
      <c r="BE93" s="1">
        <f t="shared" si="35"/>
        <v>2</v>
      </c>
      <c r="BF93" s="1">
        <f t="shared" si="35"/>
        <v>2</v>
      </c>
      <c r="BG93" s="1">
        <f t="shared" si="35"/>
        <v>2</v>
      </c>
    </row>
    <row r="94" spans="1:59" x14ac:dyDescent="0.25">
      <c r="A94" s="34">
        <v>3</v>
      </c>
      <c r="B94" s="34"/>
      <c r="D94">
        <f>D92-D93</f>
        <v>0</v>
      </c>
      <c r="E94" s="4">
        <f>F94*F93</f>
        <v>9031006</v>
      </c>
      <c r="F94" s="4">
        <f>ROUNDDOWN(E93/F93,0)</f>
        <v>4515503</v>
      </c>
      <c r="G94">
        <f>C87</f>
        <v>2</v>
      </c>
      <c r="AE94" s="34" t="s">
        <v>35</v>
      </c>
      <c r="AF94" s="34"/>
      <c r="AG94" s="34"/>
      <c r="AH94" s="5">
        <f>AH78</f>
        <v>1</v>
      </c>
      <c r="AI94" s="5">
        <f t="shared" ref="AI94:BG94" si="36">AI78</f>
        <v>0</v>
      </c>
      <c r="AJ94" s="5">
        <f t="shared" si="36"/>
        <v>0</v>
      </c>
      <c r="AK94" s="5">
        <f t="shared" si="36"/>
        <v>0</v>
      </c>
      <c r="AL94" s="5">
        <f t="shared" si="36"/>
        <v>1</v>
      </c>
      <c r="AM94" s="5">
        <f t="shared" si="36"/>
        <v>0</v>
      </c>
      <c r="AN94" s="5">
        <f t="shared" si="36"/>
        <v>0</v>
      </c>
      <c r="AO94" s="5">
        <f t="shared" si="36"/>
        <v>1</v>
      </c>
      <c r="AP94" s="5">
        <f t="shared" si="36"/>
        <v>1</v>
      </c>
      <c r="AQ94" s="5">
        <f t="shared" si="36"/>
        <v>1</v>
      </c>
      <c r="AR94" s="5">
        <f t="shared" si="36"/>
        <v>0</v>
      </c>
      <c r="AS94" s="5">
        <f t="shared" si="36"/>
        <v>0</v>
      </c>
      <c r="AT94" s="5">
        <f t="shared" si="36"/>
        <v>1</v>
      </c>
      <c r="AU94" s="5">
        <f t="shared" si="36"/>
        <v>1</v>
      </c>
      <c r="AV94" s="5">
        <f t="shared" si="36"/>
        <v>0</v>
      </c>
      <c r="AW94" s="5">
        <f t="shared" si="36"/>
        <v>1</v>
      </c>
      <c r="AX94" s="5">
        <f t="shared" si="36"/>
        <v>0</v>
      </c>
      <c r="AY94" s="5">
        <f t="shared" si="36"/>
        <v>1</v>
      </c>
      <c r="AZ94" s="5">
        <f t="shared" si="36"/>
        <v>0</v>
      </c>
      <c r="BA94" s="5">
        <f t="shared" si="36"/>
        <v>1</v>
      </c>
      <c r="BB94" s="5">
        <f t="shared" si="36"/>
        <v>1</v>
      </c>
      <c r="BC94" s="5">
        <f t="shared" si="36"/>
        <v>1</v>
      </c>
      <c r="BD94" s="5">
        <f t="shared" si="36"/>
        <v>1</v>
      </c>
      <c r="BE94" s="5">
        <f t="shared" si="36"/>
        <v>0</v>
      </c>
      <c r="BF94" s="5">
        <f t="shared" si="36"/>
        <v>0</v>
      </c>
      <c r="BG94" s="5">
        <f t="shared" si="36"/>
        <v>1</v>
      </c>
    </row>
    <row r="95" spans="1:59" x14ac:dyDescent="0.25">
      <c r="A95" s="34">
        <v>4</v>
      </c>
      <c r="B95" s="34"/>
      <c r="E95" s="4">
        <f>E93-E94</f>
        <v>0</v>
      </c>
      <c r="F95" s="4">
        <f>G95*G94</f>
        <v>4515502</v>
      </c>
      <c r="G95" s="4">
        <f>ROUNDDOWN(F94/G94,0)</f>
        <v>2257751</v>
      </c>
      <c r="H95">
        <f>C87</f>
        <v>2</v>
      </c>
      <c r="AE95" s="35" t="s">
        <v>38</v>
      </c>
      <c r="AF95" s="35"/>
      <c r="AG95" s="35"/>
      <c r="AH95" s="5">
        <f>AH93*AH94+AI94</f>
        <v>2</v>
      </c>
      <c r="AI95" s="5">
        <f>AH95*AI93+AJ94</f>
        <v>4</v>
      </c>
      <c r="AJ95" s="5">
        <f>AI95*AJ93+AK94</f>
        <v>8</v>
      </c>
      <c r="AK95" s="5">
        <f t="shared" ref="AK95:BF95" si="37">AJ95*AK93+AL94</f>
        <v>17</v>
      </c>
      <c r="AL95" s="5">
        <f t="shared" si="37"/>
        <v>34</v>
      </c>
      <c r="AM95" s="5">
        <f t="shared" si="37"/>
        <v>68</v>
      </c>
      <c r="AN95" s="5">
        <f t="shared" si="37"/>
        <v>137</v>
      </c>
      <c r="AO95" s="5">
        <f t="shared" si="37"/>
        <v>275</v>
      </c>
      <c r="AP95" s="5">
        <f t="shared" si="37"/>
        <v>551</v>
      </c>
      <c r="AQ95" s="5">
        <f t="shared" si="37"/>
        <v>1102</v>
      </c>
      <c r="AR95" s="5">
        <f t="shared" si="37"/>
        <v>2204</v>
      </c>
      <c r="AS95" s="5">
        <f t="shared" si="37"/>
        <v>4409</v>
      </c>
      <c r="AT95" s="5">
        <f t="shared" si="37"/>
        <v>8819</v>
      </c>
      <c r="AU95" s="5">
        <f t="shared" si="37"/>
        <v>17638</v>
      </c>
      <c r="AV95" s="5">
        <f t="shared" si="37"/>
        <v>35277</v>
      </c>
      <c r="AW95" s="5">
        <f t="shared" si="37"/>
        <v>70554</v>
      </c>
      <c r="AX95" s="5">
        <f t="shared" si="37"/>
        <v>141109</v>
      </c>
      <c r="AY95" s="5">
        <f t="shared" si="37"/>
        <v>282218</v>
      </c>
      <c r="AZ95" s="5">
        <f t="shared" si="37"/>
        <v>564437</v>
      </c>
      <c r="BA95" s="5">
        <f t="shared" si="37"/>
        <v>1128875</v>
      </c>
      <c r="BB95" s="5">
        <f t="shared" si="37"/>
        <v>2257751</v>
      </c>
      <c r="BC95" s="5">
        <f t="shared" si="37"/>
        <v>4515503</v>
      </c>
      <c r="BD95" s="5">
        <f t="shared" si="37"/>
        <v>9031006</v>
      </c>
      <c r="BE95" s="5">
        <f t="shared" si="37"/>
        <v>18062012</v>
      </c>
      <c r="BF95" s="5">
        <f t="shared" si="37"/>
        <v>36124025</v>
      </c>
      <c r="BG95" s="1"/>
    </row>
    <row r="96" spans="1:59" x14ac:dyDescent="0.25">
      <c r="A96" s="34">
        <v>5</v>
      </c>
      <c r="B96" s="34"/>
      <c r="E96" s="4"/>
      <c r="F96" s="4">
        <f>F94-F95</f>
        <v>1</v>
      </c>
      <c r="G96" s="4">
        <f>H96*H95</f>
        <v>2257750</v>
      </c>
      <c r="H96" s="4">
        <f>ROUNDDOWN(G95/H95,0)</f>
        <v>1128875</v>
      </c>
      <c r="I96">
        <f>C87</f>
        <v>2</v>
      </c>
      <c r="AE96" s="35" t="s">
        <v>18</v>
      </c>
      <c r="AF96" s="35"/>
      <c r="AG96" s="35"/>
      <c r="AH96" s="35">
        <f>BF95</f>
        <v>36124025</v>
      </c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</row>
    <row r="97" spans="1:25" x14ac:dyDescent="0.25">
      <c r="A97" s="34">
        <v>6</v>
      </c>
      <c r="B97" s="34"/>
      <c r="F97" s="4"/>
      <c r="G97" s="4">
        <f>G95-G96</f>
        <v>1</v>
      </c>
      <c r="H97" s="4">
        <f>I97*I96</f>
        <v>1128874</v>
      </c>
      <c r="I97" s="4">
        <f>ROUNDDOWN(H96/I96,0)</f>
        <v>564437</v>
      </c>
      <c r="J97">
        <f>C87</f>
        <v>2</v>
      </c>
    </row>
    <row r="98" spans="1:25" x14ac:dyDescent="0.25">
      <c r="A98" s="34">
        <v>7</v>
      </c>
      <c r="B98" s="34"/>
      <c r="G98" s="4"/>
      <c r="H98" s="4">
        <f>H96-H97</f>
        <v>1</v>
      </c>
      <c r="I98" s="4">
        <f>J98*J97</f>
        <v>564436</v>
      </c>
      <c r="J98" s="4">
        <f>ROUNDDOWN(I97/J97,0)</f>
        <v>282218</v>
      </c>
      <c r="K98">
        <f>C87</f>
        <v>2</v>
      </c>
    </row>
    <row r="99" spans="1:25" x14ac:dyDescent="0.25">
      <c r="A99" s="34">
        <v>8</v>
      </c>
      <c r="B99" s="34"/>
      <c r="H99" s="4"/>
      <c r="I99" s="4">
        <f>I97-I98</f>
        <v>1</v>
      </c>
      <c r="J99" s="4">
        <f>K99*K98</f>
        <v>282218</v>
      </c>
      <c r="K99" s="4">
        <f>ROUNDDOWN(J98/K98,0)</f>
        <v>141109</v>
      </c>
      <c r="L99">
        <f>C87</f>
        <v>2</v>
      </c>
    </row>
    <row r="100" spans="1:25" x14ac:dyDescent="0.25">
      <c r="A100" s="34">
        <v>9</v>
      </c>
      <c r="B100" s="34"/>
      <c r="I100" s="4"/>
      <c r="J100" s="4">
        <f>J98-J99</f>
        <v>0</v>
      </c>
      <c r="K100" s="4">
        <f>L100*L99</f>
        <v>141108</v>
      </c>
      <c r="L100" s="4">
        <f>ROUNDDOWN(K99/L99,0)</f>
        <v>70554</v>
      </c>
      <c r="M100">
        <f>C87</f>
        <v>2</v>
      </c>
    </row>
    <row r="101" spans="1:25" x14ac:dyDescent="0.25">
      <c r="A101" s="34">
        <v>10</v>
      </c>
      <c r="B101" s="34"/>
      <c r="J101" s="4"/>
      <c r="K101" s="4">
        <f>K99-K100</f>
        <v>1</v>
      </c>
      <c r="L101" s="4">
        <f>M101*M100</f>
        <v>70554</v>
      </c>
      <c r="M101" s="4">
        <f>ROUNDDOWN(L100/M100,0)</f>
        <v>35277</v>
      </c>
      <c r="N101">
        <f>C87</f>
        <v>2</v>
      </c>
    </row>
    <row r="102" spans="1:25" x14ac:dyDescent="0.25">
      <c r="A102" s="34">
        <v>11</v>
      </c>
      <c r="B102" s="34"/>
      <c r="L102" s="4">
        <f>L100-L101</f>
        <v>0</v>
      </c>
      <c r="M102" s="4">
        <f>N102*N101</f>
        <v>35276</v>
      </c>
      <c r="N102" s="4">
        <f>ROUNDDOWN(M101/N101,0)</f>
        <v>17638</v>
      </c>
      <c r="O102">
        <f>C87</f>
        <v>2</v>
      </c>
    </row>
    <row r="103" spans="1:25" x14ac:dyDescent="0.25">
      <c r="A103" s="34">
        <v>12</v>
      </c>
      <c r="B103" s="34"/>
      <c r="L103" s="4"/>
      <c r="M103" s="4">
        <f>M101-M102</f>
        <v>1</v>
      </c>
      <c r="N103" s="4">
        <f>O103*O102</f>
        <v>17638</v>
      </c>
      <c r="O103" s="4">
        <f>ROUNDDOWN(N102/O102,0)</f>
        <v>8819</v>
      </c>
      <c r="P103">
        <f>C87</f>
        <v>2</v>
      </c>
    </row>
    <row r="104" spans="1:25" x14ac:dyDescent="0.25">
      <c r="A104" s="34">
        <v>13</v>
      </c>
      <c r="B104" s="34"/>
      <c r="M104" s="4"/>
      <c r="N104" s="4">
        <f>N102-N103</f>
        <v>0</v>
      </c>
      <c r="O104" s="4">
        <f>P104*P103</f>
        <v>8818</v>
      </c>
      <c r="P104" s="4">
        <f>ROUNDDOWN(O103/P103,0)</f>
        <v>4409</v>
      </c>
      <c r="Q104">
        <f>C87</f>
        <v>2</v>
      </c>
    </row>
    <row r="105" spans="1:25" x14ac:dyDescent="0.25">
      <c r="A105" s="34">
        <v>14</v>
      </c>
      <c r="B105" s="34"/>
      <c r="N105" s="4"/>
      <c r="O105" s="4">
        <f>O103-O104</f>
        <v>1</v>
      </c>
      <c r="P105" s="4">
        <f>Q105*Q104</f>
        <v>4408</v>
      </c>
      <c r="Q105" s="4">
        <f>ROUNDDOWN(P104/Q104,0)</f>
        <v>2204</v>
      </c>
      <c r="R105">
        <f>C87</f>
        <v>2</v>
      </c>
    </row>
    <row r="106" spans="1:25" x14ac:dyDescent="0.25">
      <c r="A106" s="34">
        <v>15</v>
      </c>
      <c r="B106" s="34"/>
      <c r="O106" s="4"/>
      <c r="P106" s="4">
        <f>P104-P105</f>
        <v>1</v>
      </c>
      <c r="Q106" s="4">
        <f>R106*R105</f>
        <v>2204</v>
      </c>
      <c r="R106" s="4">
        <f>ROUNDDOWN(Q105/R105,0)</f>
        <v>1102</v>
      </c>
      <c r="S106">
        <f>C87</f>
        <v>2</v>
      </c>
    </row>
    <row r="107" spans="1:25" x14ac:dyDescent="0.25">
      <c r="A107" s="34">
        <v>16</v>
      </c>
      <c r="B107" s="34"/>
      <c r="P107" s="4"/>
      <c r="Q107" s="4">
        <f>Q105-Q106</f>
        <v>0</v>
      </c>
      <c r="R107" s="4">
        <f>S107*S106</f>
        <v>1102</v>
      </c>
      <c r="S107" s="4">
        <f>ROUNDDOWN(R106/S106,0)</f>
        <v>551</v>
      </c>
      <c r="T107">
        <f>C87</f>
        <v>2</v>
      </c>
    </row>
    <row r="108" spans="1:25" x14ac:dyDescent="0.25">
      <c r="A108" s="34">
        <v>17</v>
      </c>
      <c r="B108" s="34"/>
      <c r="Q108" s="4"/>
      <c r="R108" s="4">
        <f>R106-R107</f>
        <v>0</v>
      </c>
      <c r="S108" s="4">
        <f>T108*T107</f>
        <v>550</v>
      </c>
      <c r="T108" s="4">
        <f>ROUNDDOWN(S107/T107,0)</f>
        <v>275</v>
      </c>
      <c r="U108">
        <f>C87</f>
        <v>2</v>
      </c>
    </row>
    <row r="109" spans="1:25" x14ac:dyDescent="0.25">
      <c r="A109" s="34">
        <v>18</v>
      </c>
      <c r="B109" s="34"/>
      <c r="R109" s="4"/>
      <c r="S109" s="4">
        <f>S107-S108</f>
        <v>1</v>
      </c>
      <c r="T109" s="4">
        <f>U109*U108</f>
        <v>274</v>
      </c>
      <c r="U109" s="4">
        <f>ROUNDDOWN(T108/U108,0)</f>
        <v>137</v>
      </c>
      <c r="V109">
        <f>C87</f>
        <v>2</v>
      </c>
    </row>
    <row r="110" spans="1:25" x14ac:dyDescent="0.25">
      <c r="A110" s="34">
        <v>19</v>
      </c>
      <c r="B110" s="34"/>
      <c r="S110" s="4"/>
      <c r="T110" s="4">
        <f>T108-T109</f>
        <v>1</v>
      </c>
      <c r="U110" s="4">
        <f>V110*V109</f>
        <v>136</v>
      </c>
      <c r="V110" s="4">
        <f>ROUNDDOWN(U109/V109,0)</f>
        <v>68</v>
      </c>
      <c r="W110">
        <f>C87</f>
        <v>2</v>
      </c>
    </row>
    <row r="111" spans="1:25" x14ac:dyDescent="0.25">
      <c r="A111" s="34">
        <v>20</v>
      </c>
      <c r="B111" s="34"/>
      <c r="T111" s="4"/>
      <c r="U111" s="4">
        <f>U109-U110</f>
        <v>1</v>
      </c>
      <c r="V111" s="4">
        <f>W111*W110</f>
        <v>68</v>
      </c>
      <c r="W111" s="4">
        <f>ROUNDDOWN(V110/W110,0)</f>
        <v>34</v>
      </c>
      <c r="X111">
        <f>C87</f>
        <v>2</v>
      </c>
    </row>
    <row r="112" spans="1:25" x14ac:dyDescent="0.25">
      <c r="A112" s="34">
        <v>21</v>
      </c>
      <c r="B112" s="34"/>
      <c r="U112" s="4"/>
      <c r="V112" s="4">
        <f>V110-V111</f>
        <v>0</v>
      </c>
      <c r="W112" s="4">
        <f>X112*X111</f>
        <v>34</v>
      </c>
      <c r="X112" s="4">
        <f>ROUNDDOWN(W111/X111,0)</f>
        <v>17</v>
      </c>
      <c r="Y112">
        <f>C87</f>
        <v>2</v>
      </c>
    </row>
    <row r="113" spans="1:28" x14ac:dyDescent="0.25">
      <c r="A113" s="34">
        <v>22</v>
      </c>
      <c r="B113" s="34"/>
      <c r="W113" s="4">
        <f>W111-W112</f>
        <v>0</v>
      </c>
      <c r="X113" s="4">
        <f>Y112*Y113</f>
        <v>16</v>
      </c>
      <c r="Y113" s="4">
        <f>ROUNDDOWN(X112/Y112,0)</f>
        <v>8</v>
      </c>
      <c r="Z113">
        <f>C87</f>
        <v>2</v>
      </c>
    </row>
    <row r="114" spans="1:28" x14ac:dyDescent="0.25">
      <c r="A114" s="34">
        <v>23</v>
      </c>
      <c r="B114" s="34"/>
      <c r="X114" s="4">
        <f>X112-X113</f>
        <v>1</v>
      </c>
      <c r="Y114" s="4">
        <f>Z113*Z114</f>
        <v>8</v>
      </c>
      <c r="Z114" s="4">
        <f>ROUNDDOWN(Y113/Z113,0)</f>
        <v>4</v>
      </c>
      <c r="AA114">
        <f>C87</f>
        <v>2</v>
      </c>
    </row>
    <row r="115" spans="1:28" x14ac:dyDescent="0.25">
      <c r="A115" s="34">
        <v>24</v>
      </c>
      <c r="B115" s="34"/>
      <c r="Y115" s="4">
        <f>Y113-Y114</f>
        <v>0</v>
      </c>
      <c r="Z115" s="4">
        <f>AA114*AA115</f>
        <v>4</v>
      </c>
      <c r="AA115" s="4">
        <f>ROUNDDOWN(Z114/AA114,0)</f>
        <v>2</v>
      </c>
      <c r="AB115">
        <v>2</v>
      </c>
    </row>
    <row r="116" spans="1:28" x14ac:dyDescent="0.25">
      <c r="A116" s="34">
        <v>25</v>
      </c>
      <c r="B116" s="34"/>
      <c r="Z116" s="4">
        <f>Z114-Z115</f>
        <v>0</v>
      </c>
      <c r="AA116" s="4">
        <f>AB115*AB116</f>
        <v>2</v>
      </c>
      <c r="AB116" s="4">
        <f>ROUNDDOWN(AA115/AB115,0)</f>
        <v>1</v>
      </c>
    </row>
    <row r="117" spans="1:28" x14ac:dyDescent="0.25">
      <c r="A117" s="34">
        <v>26</v>
      </c>
      <c r="B117" s="34"/>
      <c r="AA117" s="4">
        <f>AA115-AA116</f>
        <v>0</v>
      </c>
    </row>
    <row r="118" spans="1:28" x14ac:dyDescent="0.25">
      <c r="A118" s="34" t="s">
        <v>18</v>
      </c>
      <c r="B118" s="34"/>
      <c r="C118" s="26">
        <f>C93</f>
        <v>1</v>
      </c>
      <c r="D118" s="26">
        <f>D94</f>
        <v>0</v>
      </c>
      <c r="E118" s="21">
        <f>E95</f>
        <v>0</v>
      </c>
      <c r="F118" s="21">
        <f>F96</f>
        <v>1</v>
      </c>
      <c r="G118" s="21">
        <f>G97</f>
        <v>1</v>
      </c>
      <c r="H118" s="21">
        <f>H98</f>
        <v>1</v>
      </c>
      <c r="I118" s="21">
        <f>I99</f>
        <v>1</v>
      </c>
      <c r="J118" s="21">
        <f>J100</f>
        <v>0</v>
      </c>
      <c r="K118" s="21">
        <f>K101</f>
        <v>1</v>
      </c>
      <c r="L118" s="21">
        <f>L102</f>
        <v>0</v>
      </c>
      <c r="M118" s="21">
        <f>M103</f>
        <v>1</v>
      </c>
      <c r="N118" s="21">
        <f>N104</f>
        <v>0</v>
      </c>
      <c r="O118" s="21">
        <f>O105</f>
        <v>1</v>
      </c>
      <c r="P118" s="21">
        <f>P106</f>
        <v>1</v>
      </c>
      <c r="Q118" s="21">
        <f>Q107</f>
        <v>0</v>
      </c>
      <c r="R118" s="21">
        <f>R108</f>
        <v>0</v>
      </c>
      <c r="S118" s="21">
        <f>S109</f>
        <v>1</v>
      </c>
      <c r="T118" s="21">
        <f>T110</f>
        <v>1</v>
      </c>
      <c r="U118" s="21">
        <f>U111</f>
        <v>1</v>
      </c>
      <c r="V118" s="21">
        <f>V112</f>
        <v>0</v>
      </c>
      <c r="W118" s="21">
        <f>W113</f>
        <v>0</v>
      </c>
      <c r="X118" s="21">
        <f>X114</f>
        <v>1</v>
      </c>
      <c r="Y118" s="21">
        <f>Y115</f>
        <v>0</v>
      </c>
      <c r="Z118" s="21">
        <f>Z116</f>
        <v>0</v>
      </c>
      <c r="AA118" s="21">
        <f>AA117</f>
        <v>0</v>
      </c>
      <c r="AB118" s="21">
        <f>AB116</f>
        <v>1</v>
      </c>
    </row>
  </sheetData>
  <mergeCells count="203">
    <mergeCell ref="A1:D1"/>
    <mergeCell ref="E1:H1"/>
    <mergeCell ref="I1:K2"/>
    <mergeCell ref="A2:D2"/>
    <mergeCell ref="E2:H2"/>
    <mergeCell ref="B4:E4"/>
    <mergeCell ref="F4:I4"/>
    <mergeCell ref="J4:M4"/>
    <mergeCell ref="B8:E8"/>
    <mergeCell ref="F8:I8"/>
    <mergeCell ref="J8:M8"/>
    <mergeCell ref="B9:E9"/>
    <mergeCell ref="F9:I9"/>
    <mergeCell ref="J9:M9"/>
    <mergeCell ref="N4:P10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A18:B19"/>
    <mergeCell ref="A20:B20"/>
    <mergeCell ref="A21:B21"/>
    <mergeCell ref="A22:B22"/>
    <mergeCell ref="A23:B23"/>
    <mergeCell ref="A24:B24"/>
    <mergeCell ref="B10:E10"/>
    <mergeCell ref="F10:I10"/>
    <mergeCell ref="J10:M10"/>
    <mergeCell ref="A15:B15"/>
    <mergeCell ref="C15:D15"/>
    <mergeCell ref="A16:B16"/>
    <mergeCell ref="C16:D16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55:B56"/>
    <mergeCell ref="A57:B57"/>
    <mergeCell ref="A46:B46"/>
    <mergeCell ref="A52:B52"/>
    <mergeCell ref="C52:D52"/>
    <mergeCell ref="A53:B53"/>
    <mergeCell ref="C53:D53"/>
    <mergeCell ref="A37:B37"/>
    <mergeCell ref="A38:B38"/>
    <mergeCell ref="A39:B39"/>
    <mergeCell ref="A40:B40"/>
    <mergeCell ref="A42:B42"/>
    <mergeCell ref="A47:B47"/>
    <mergeCell ref="A41:B41"/>
    <mergeCell ref="A43:B43"/>
    <mergeCell ref="A44:B44"/>
    <mergeCell ref="A45:B45"/>
    <mergeCell ref="A69:B69"/>
    <mergeCell ref="A64:B64"/>
    <mergeCell ref="A65:B65"/>
    <mergeCell ref="A66:B66"/>
    <mergeCell ref="A61:B61"/>
    <mergeCell ref="A62:B62"/>
    <mergeCell ref="A63:B63"/>
    <mergeCell ref="A58:B58"/>
    <mergeCell ref="A59:B59"/>
    <mergeCell ref="A60:B60"/>
    <mergeCell ref="C86:D86"/>
    <mergeCell ref="A87:B87"/>
    <mergeCell ref="C87:D87"/>
    <mergeCell ref="AA47:AD47"/>
    <mergeCell ref="AE52:AG52"/>
    <mergeCell ref="AE53:AG53"/>
    <mergeCell ref="AE54:AG54"/>
    <mergeCell ref="AE55:AG55"/>
    <mergeCell ref="A79:B79"/>
    <mergeCell ref="A80:B80"/>
    <mergeCell ref="A81:B81"/>
    <mergeCell ref="A82:B82"/>
    <mergeCell ref="A84:B84"/>
    <mergeCell ref="A73:B73"/>
    <mergeCell ref="A74:B74"/>
    <mergeCell ref="A75:B75"/>
    <mergeCell ref="A76:B76"/>
    <mergeCell ref="A77:B77"/>
    <mergeCell ref="A78:B78"/>
    <mergeCell ref="A70:B70"/>
    <mergeCell ref="A71:B71"/>
    <mergeCell ref="A72:B72"/>
    <mergeCell ref="A67:B67"/>
    <mergeCell ref="A68:B68"/>
    <mergeCell ref="A95:B95"/>
    <mergeCell ref="A96:B96"/>
    <mergeCell ref="A97:B97"/>
    <mergeCell ref="A92:B92"/>
    <mergeCell ref="A93:B93"/>
    <mergeCell ref="A94:B94"/>
    <mergeCell ref="A89:B90"/>
    <mergeCell ref="A91:B91"/>
    <mergeCell ref="A86:B86"/>
    <mergeCell ref="A110:B110"/>
    <mergeCell ref="A111:B111"/>
    <mergeCell ref="A104:B104"/>
    <mergeCell ref="A105:B105"/>
    <mergeCell ref="A106:B106"/>
    <mergeCell ref="A101:B101"/>
    <mergeCell ref="A102:B102"/>
    <mergeCell ref="A103:B103"/>
    <mergeCell ref="A98:B98"/>
    <mergeCell ref="A99:B99"/>
    <mergeCell ref="A100:B100"/>
    <mergeCell ref="AE13:AG13"/>
    <mergeCell ref="AE14:AG14"/>
    <mergeCell ref="AE15:AG16"/>
    <mergeCell ref="AE21:AG21"/>
    <mergeCell ref="AH15:BE15"/>
    <mergeCell ref="AH20:BE20"/>
    <mergeCell ref="A118:B118"/>
    <mergeCell ref="A83:B83"/>
    <mergeCell ref="AE7:AG8"/>
    <mergeCell ref="AH7:AI8"/>
    <mergeCell ref="AE9:AG9"/>
    <mergeCell ref="AH9:AI9"/>
    <mergeCell ref="AE10:AG10"/>
    <mergeCell ref="AE11:AG11"/>
    <mergeCell ref="AE12:AG12"/>
    <mergeCell ref="A112:B112"/>
    <mergeCell ref="A113:B113"/>
    <mergeCell ref="A114:B114"/>
    <mergeCell ref="A115:B115"/>
    <mergeCell ref="A116:B116"/>
    <mergeCell ref="A117:B117"/>
    <mergeCell ref="A107:B107"/>
    <mergeCell ref="A108:B108"/>
    <mergeCell ref="A109:B109"/>
    <mergeCell ref="AE30:AG30"/>
    <mergeCell ref="AE31:AG31"/>
    <mergeCell ref="AE32:AG32"/>
    <mergeCell ref="AE33:AG33"/>
    <mergeCell ref="AE34:AG34"/>
    <mergeCell ref="AH34:BE34"/>
    <mergeCell ref="AE22:AG22"/>
    <mergeCell ref="AE23:AG23"/>
    <mergeCell ref="AE24:AG24"/>
    <mergeCell ref="AE25:AG25"/>
    <mergeCell ref="AH25:BE25"/>
    <mergeCell ref="AH29:BE29"/>
    <mergeCell ref="AE43:AG43"/>
    <mergeCell ref="AE44:AG44"/>
    <mergeCell ref="AE45:AG45"/>
    <mergeCell ref="AE46:AG47"/>
    <mergeCell ref="AH46:BF46"/>
    <mergeCell ref="AH51:BF51"/>
    <mergeCell ref="AE38:AG39"/>
    <mergeCell ref="AH38:AI39"/>
    <mergeCell ref="AE40:AG40"/>
    <mergeCell ref="AH40:AI40"/>
    <mergeCell ref="AE41:AG41"/>
    <mergeCell ref="AE42:AG42"/>
    <mergeCell ref="AA85:AD85"/>
    <mergeCell ref="AE69:AG70"/>
    <mergeCell ref="AH69:AI70"/>
    <mergeCell ref="AE71:AG71"/>
    <mergeCell ref="AH71:AI71"/>
    <mergeCell ref="AE72:AG72"/>
    <mergeCell ref="AE73:AG73"/>
    <mergeCell ref="AE56:AG56"/>
    <mergeCell ref="AH56:BF56"/>
    <mergeCell ref="AH60:BF60"/>
    <mergeCell ref="AE61:AG61"/>
    <mergeCell ref="AE62:AG62"/>
    <mergeCell ref="AE63:AG63"/>
    <mergeCell ref="AE74:AG74"/>
    <mergeCell ref="AE75:AG75"/>
    <mergeCell ref="AE76:AG76"/>
    <mergeCell ref="AE77:AG78"/>
    <mergeCell ref="AH77:BG77"/>
    <mergeCell ref="AH82:BG82"/>
    <mergeCell ref="AE64:AG64"/>
    <mergeCell ref="AE65:AG65"/>
    <mergeCell ref="AH65:BF65"/>
    <mergeCell ref="AE92:AG92"/>
    <mergeCell ref="AE93:AG93"/>
    <mergeCell ref="AE94:AG94"/>
    <mergeCell ref="AE95:AG95"/>
    <mergeCell ref="AE96:AG96"/>
    <mergeCell ref="AH91:BG91"/>
    <mergeCell ref="AH96:BG96"/>
    <mergeCell ref="AE83:AG83"/>
    <mergeCell ref="AE84:AG84"/>
    <mergeCell ref="AE85:AG85"/>
    <mergeCell ref="AE86:AG86"/>
    <mergeCell ref="AE87:AG87"/>
    <mergeCell ref="AH87:BG87"/>
  </mergeCells>
  <pageMargins left="0.7" right="0.7" top="0.75" bottom="0.75" header="0.3" footer="0.3"/>
  <pageSetup paperSize="9" orientation="portrait" r:id="rId1"/>
  <ignoredErrors>
    <ignoredError sqref="C91:AA115 C118:Z118 C116:Z116 C117:Z11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6"/>
  <sheetViews>
    <sheetView topLeftCell="S61" workbookViewId="0">
      <selection activeCell="Y68" sqref="Y68:AR96"/>
    </sheetView>
  </sheetViews>
  <sheetFormatPr defaultRowHeight="15" x14ac:dyDescent="0.25"/>
  <sheetData>
    <row r="1" spans="1:42" x14ac:dyDescent="0.25">
      <c r="A1" s="51" t="s">
        <v>0</v>
      </c>
      <c r="B1" s="52"/>
      <c r="C1" s="52"/>
      <c r="D1" s="53"/>
      <c r="E1" s="54">
        <v>37538</v>
      </c>
      <c r="F1" s="55"/>
      <c r="G1" s="55"/>
      <c r="H1" s="56"/>
      <c r="I1" s="57" t="s">
        <v>19</v>
      </c>
      <c r="J1" s="47"/>
      <c r="K1" s="47"/>
    </row>
    <row r="2" spans="1:42" ht="15.75" thickBot="1" x14ac:dyDescent="0.3">
      <c r="A2" s="58" t="s">
        <v>1</v>
      </c>
      <c r="B2" s="59"/>
      <c r="C2" s="59"/>
      <c r="D2" s="60"/>
      <c r="E2" s="61">
        <v>44983</v>
      </c>
      <c r="F2" s="62"/>
      <c r="G2" s="62"/>
      <c r="H2" s="63"/>
      <c r="I2" s="57"/>
      <c r="J2" s="47"/>
      <c r="K2" s="47"/>
    </row>
    <row r="4" spans="1:42" x14ac:dyDescent="0.25">
      <c r="A4" s="1"/>
      <c r="B4" s="41" t="s">
        <v>2</v>
      </c>
      <c r="C4" s="45"/>
      <c r="D4" s="45"/>
      <c r="E4" s="42"/>
      <c r="F4" s="41" t="s">
        <v>3</v>
      </c>
      <c r="G4" s="45"/>
      <c r="H4" s="45"/>
      <c r="I4" s="42"/>
      <c r="J4" s="41" t="s">
        <v>4</v>
      </c>
      <c r="K4" s="45"/>
      <c r="L4" s="45"/>
      <c r="M4" s="42"/>
      <c r="N4" s="46" t="s">
        <v>20</v>
      </c>
      <c r="O4" s="47"/>
      <c r="P4" s="47"/>
    </row>
    <row r="5" spans="1:42" x14ac:dyDescent="0.25">
      <c r="A5" s="2" t="s">
        <v>5</v>
      </c>
      <c r="B5" s="48">
        <v>9102002</v>
      </c>
      <c r="C5" s="49"/>
      <c r="D5" s="49"/>
      <c r="E5" s="50"/>
      <c r="F5" s="48">
        <v>27022023</v>
      </c>
      <c r="G5" s="49"/>
      <c r="H5" s="49"/>
      <c r="I5" s="50"/>
      <c r="J5" s="41">
        <v>36124025</v>
      </c>
      <c r="K5" s="45"/>
      <c r="L5" s="45"/>
      <c r="M5" s="42"/>
      <c r="N5" s="46"/>
      <c r="O5" s="47"/>
      <c r="P5" s="47"/>
      <c r="Y5" s="34" t="s">
        <v>25</v>
      </c>
      <c r="Z5" s="34"/>
      <c r="AA5" s="34"/>
      <c r="AB5" s="34">
        <f>B5</f>
        <v>9102002</v>
      </c>
      <c r="AC5" s="34"/>
    </row>
    <row r="6" spans="1:42" x14ac:dyDescent="0.25">
      <c r="A6" s="2" t="s">
        <v>6</v>
      </c>
      <c r="B6" s="41" t="str">
        <f>_xlfn.BASE($B$5,2)</f>
        <v>100010101110001010110010</v>
      </c>
      <c r="C6" s="45"/>
      <c r="D6" s="45"/>
      <c r="E6" s="42"/>
      <c r="F6" s="41" t="str">
        <f>_xlfn.BASE($F$5,2)</f>
        <v>1100111000101001011000111</v>
      </c>
      <c r="G6" s="45"/>
      <c r="H6" s="45"/>
      <c r="I6" s="42"/>
      <c r="J6" s="41" t="str">
        <f>_xlfn.BASE($J$5,2)</f>
        <v>10001001110011010101111001</v>
      </c>
      <c r="K6" s="45"/>
      <c r="L6" s="45"/>
      <c r="M6" s="42"/>
      <c r="N6" s="46"/>
      <c r="O6" s="47"/>
      <c r="P6" s="47"/>
      <c r="Y6" s="34"/>
      <c r="Z6" s="34"/>
      <c r="AA6" s="34"/>
      <c r="AB6" s="34"/>
      <c r="AC6" s="34"/>
    </row>
    <row r="7" spans="1:42" x14ac:dyDescent="0.25">
      <c r="A7" s="2" t="s">
        <v>7</v>
      </c>
      <c r="B7" s="41" t="str">
        <f>_xlfn.BASE($B$5,3)</f>
        <v>122010102121012</v>
      </c>
      <c r="C7" s="45"/>
      <c r="D7" s="45"/>
      <c r="E7" s="42"/>
      <c r="F7" s="41" t="str">
        <f>_xlfn.BASE($F$5,3)</f>
        <v>1212211212020200</v>
      </c>
      <c r="G7" s="45"/>
      <c r="H7" s="45"/>
      <c r="I7" s="42"/>
      <c r="J7" s="41" t="str">
        <f>_xlfn.BASE($J$5,3)</f>
        <v>2111222021211212</v>
      </c>
      <c r="K7" s="45"/>
      <c r="L7" s="45"/>
      <c r="M7" s="42"/>
      <c r="N7" s="46"/>
      <c r="O7" s="47"/>
      <c r="P7" s="47"/>
      <c r="Y7" s="39" t="s">
        <v>26</v>
      </c>
      <c r="Z7" s="39"/>
      <c r="AA7" s="39"/>
      <c r="AB7" s="39">
        <f>3</f>
        <v>3</v>
      </c>
      <c r="AC7" s="39"/>
    </row>
    <row r="8" spans="1:42" x14ac:dyDescent="0.25">
      <c r="A8" s="2" t="s">
        <v>8</v>
      </c>
      <c r="B8" s="41" t="str">
        <f>_xlfn.BASE($B$5,4)</f>
        <v>202232022302</v>
      </c>
      <c r="C8" s="45"/>
      <c r="D8" s="45"/>
      <c r="E8" s="42"/>
      <c r="F8" s="41" t="str">
        <f>_xlfn.BASE($F$5,4)</f>
        <v>1213011023013</v>
      </c>
      <c r="G8" s="45"/>
      <c r="H8" s="45"/>
      <c r="I8" s="42"/>
      <c r="J8" s="41" t="str">
        <f>_xlfn.BASE($J$5,4)</f>
        <v>2021303111321</v>
      </c>
      <c r="K8" s="45"/>
      <c r="L8" s="45"/>
      <c r="M8" s="42"/>
      <c r="N8" s="46"/>
      <c r="O8" s="47"/>
      <c r="P8" s="47"/>
      <c r="Y8" s="34" t="s">
        <v>27</v>
      </c>
      <c r="Z8" s="34"/>
      <c r="AA8" s="34"/>
      <c r="AB8" s="26">
        <v>1</v>
      </c>
      <c r="AC8" s="26">
        <v>2</v>
      </c>
      <c r="AD8" s="26">
        <v>3</v>
      </c>
      <c r="AE8" s="26">
        <v>4</v>
      </c>
      <c r="AF8" s="26">
        <v>5</v>
      </c>
      <c r="AG8" s="26">
        <v>6</v>
      </c>
      <c r="AH8" s="26">
        <v>7</v>
      </c>
      <c r="AI8" s="26">
        <v>8</v>
      </c>
      <c r="AJ8" s="26">
        <v>9</v>
      </c>
      <c r="AK8" s="26">
        <v>10</v>
      </c>
      <c r="AL8" s="26">
        <v>11</v>
      </c>
      <c r="AM8" s="26">
        <v>12</v>
      </c>
      <c r="AN8" s="26">
        <v>13</v>
      </c>
      <c r="AO8" s="26">
        <v>14</v>
      </c>
      <c r="AP8" s="26">
        <v>15</v>
      </c>
    </row>
    <row r="9" spans="1:42" x14ac:dyDescent="0.25">
      <c r="A9" s="2" t="s">
        <v>9</v>
      </c>
      <c r="B9" s="41" t="str">
        <f>_xlfn.BASE($B$5,8)</f>
        <v>42561262</v>
      </c>
      <c r="C9" s="45"/>
      <c r="D9" s="45"/>
      <c r="E9" s="42"/>
      <c r="F9" s="41" t="str">
        <f>_xlfn.BASE($F$5,8)</f>
        <v>147051307</v>
      </c>
      <c r="G9" s="45"/>
      <c r="H9" s="45"/>
      <c r="I9" s="42"/>
      <c r="J9" s="41" t="str">
        <f>_xlfn.BASE($J$5,8)</f>
        <v>211632571</v>
      </c>
      <c r="K9" s="45"/>
      <c r="L9" s="45"/>
      <c r="M9" s="42"/>
      <c r="N9" s="46"/>
      <c r="O9" s="47"/>
      <c r="P9" s="47"/>
      <c r="Y9" s="34" t="s">
        <v>28</v>
      </c>
      <c r="Z9" s="34"/>
      <c r="AA9" s="34"/>
      <c r="AB9" s="1">
        <f>AB5</f>
        <v>9102002</v>
      </c>
      <c r="AC9" s="1">
        <f>AB11</f>
        <v>3034000</v>
      </c>
      <c r="AD9" s="1">
        <f>AC11</f>
        <v>1011333</v>
      </c>
      <c r="AE9" s="1">
        <f t="shared" ref="AE9:AP9" si="0">AD11</f>
        <v>337111</v>
      </c>
      <c r="AF9" s="1">
        <f t="shared" si="0"/>
        <v>112370</v>
      </c>
      <c r="AG9" s="1">
        <f t="shared" si="0"/>
        <v>37456</v>
      </c>
      <c r="AH9" s="1">
        <f t="shared" si="0"/>
        <v>12485</v>
      </c>
      <c r="AI9" s="1">
        <f t="shared" si="0"/>
        <v>4161</v>
      </c>
      <c r="AJ9" s="1">
        <f t="shared" si="0"/>
        <v>1387</v>
      </c>
      <c r="AK9" s="1">
        <f t="shared" si="0"/>
        <v>462</v>
      </c>
      <c r="AL9" s="1">
        <f t="shared" si="0"/>
        <v>154</v>
      </c>
      <c r="AM9" s="1">
        <f t="shared" si="0"/>
        <v>51</v>
      </c>
      <c r="AN9" s="1">
        <f t="shared" si="0"/>
        <v>17</v>
      </c>
      <c r="AO9" s="1">
        <f t="shared" si="0"/>
        <v>5</v>
      </c>
      <c r="AP9" s="1">
        <f t="shared" si="0"/>
        <v>1</v>
      </c>
    </row>
    <row r="10" spans="1:42" x14ac:dyDescent="0.25">
      <c r="A10" s="2" t="s">
        <v>10</v>
      </c>
      <c r="B10" s="41" t="str">
        <f>_xlfn.BASE($B$5,16)</f>
        <v>8AE2B2</v>
      </c>
      <c r="C10" s="45"/>
      <c r="D10" s="45"/>
      <c r="E10" s="42"/>
      <c r="F10" s="41" t="str">
        <f>_xlfn.BASE($F$5,16)</f>
        <v>19C52C7</v>
      </c>
      <c r="G10" s="45"/>
      <c r="H10" s="45"/>
      <c r="I10" s="42"/>
      <c r="J10" s="41" t="str">
        <f>_xlfn.BASE($J$5,16)</f>
        <v>2273579</v>
      </c>
      <c r="K10" s="45"/>
      <c r="L10" s="45"/>
      <c r="M10" s="42"/>
      <c r="N10" s="46"/>
      <c r="O10" s="47"/>
      <c r="P10" s="47"/>
      <c r="Y10" s="34" t="s">
        <v>29</v>
      </c>
      <c r="Z10" s="34"/>
      <c r="AA10" s="34"/>
      <c r="AB10" s="1">
        <f>$AB$7</f>
        <v>3</v>
      </c>
      <c r="AC10" s="1">
        <f t="shared" ref="AC10:AP10" si="1">$AB$7</f>
        <v>3</v>
      </c>
      <c r="AD10" s="1">
        <f t="shared" si="1"/>
        <v>3</v>
      </c>
      <c r="AE10" s="1">
        <f t="shared" si="1"/>
        <v>3</v>
      </c>
      <c r="AF10" s="1">
        <f t="shared" si="1"/>
        <v>3</v>
      </c>
      <c r="AG10" s="1">
        <f t="shared" si="1"/>
        <v>3</v>
      </c>
      <c r="AH10" s="1">
        <f t="shared" si="1"/>
        <v>3</v>
      </c>
      <c r="AI10" s="1">
        <f t="shared" si="1"/>
        <v>3</v>
      </c>
      <c r="AJ10" s="1">
        <f t="shared" si="1"/>
        <v>3</v>
      </c>
      <c r="AK10" s="1">
        <f t="shared" si="1"/>
        <v>3</v>
      </c>
      <c r="AL10" s="1">
        <f t="shared" si="1"/>
        <v>3</v>
      </c>
      <c r="AM10" s="1">
        <f t="shared" si="1"/>
        <v>3</v>
      </c>
      <c r="AN10" s="1">
        <f t="shared" si="1"/>
        <v>3</v>
      </c>
      <c r="AO10" s="1">
        <f t="shared" si="1"/>
        <v>3</v>
      </c>
      <c r="AP10" s="1">
        <f t="shared" si="1"/>
        <v>3</v>
      </c>
    </row>
    <row r="11" spans="1:42" x14ac:dyDescent="0.25">
      <c r="Y11" s="34" t="s">
        <v>30</v>
      </c>
      <c r="Z11" s="34"/>
      <c r="AA11" s="34"/>
      <c r="AB11" s="1">
        <f>ROUNDDOWN(AB9/AB10,0)</f>
        <v>3034000</v>
      </c>
      <c r="AC11" s="1">
        <f>ROUNDDOWN(AC9/AC10,0)</f>
        <v>1011333</v>
      </c>
      <c r="AD11" s="1">
        <f t="shared" ref="AD11:AO11" si="2">ROUNDDOWN(AD9/AD10,0)</f>
        <v>337111</v>
      </c>
      <c r="AE11" s="1">
        <f t="shared" si="2"/>
        <v>112370</v>
      </c>
      <c r="AF11" s="1">
        <f t="shared" si="2"/>
        <v>37456</v>
      </c>
      <c r="AG11" s="1">
        <f t="shared" si="2"/>
        <v>12485</v>
      </c>
      <c r="AH11" s="1">
        <f t="shared" si="2"/>
        <v>4161</v>
      </c>
      <c r="AI11" s="1">
        <f t="shared" si="2"/>
        <v>1387</v>
      </c>
      <c r="AJ11" s="1">
        <f t="shared" si="2"/>
        <v>462</v>
      </c>
      <c r="AK11" s="1">
        <f t="shared" si="2"/>
        <v>154</v>
      </c>
      <c r="AL11" s="1">
        <f t="shared" si="2"/>
        <v>51</v>
      </c>
      <c r="AM11" s="1">
        <f t="shared" si="2"/>
        <v>17</v>
      </c>
      <c r="AN11" s="1">
        <f t="shared" si="2"/>
        <v>5</v>
      </c>
      <c r="AO11" s="1">
        <f t="shared" si="2"/>
        <v>1</v>
      </c>
      <c r="AP11" s="1">
        <f t="shared" ref="AP11" si="3">ROUNDDOWN(AP9/AP10,0)</f>
        <v>0</v>
      </c>
    </row>
    <row r="12" spans="1:42" x14ac:dyDescent="0.25">
      <c r="Y12" s="34" t="s">
        <v>23</v>
      </c>
      <c r="Z12" s="34"/>
      <c r="AA12" s="34"/>
      <c r="AB12" s="26">
        <f>AB9-(AB10*AB11)</f>
        <v>2</v>
      </c>
      <c r="AC12" s="26">
        <f t="shared" ref="AC12:AO12" si="4">AC9-(AC10*AC11)</f>
        <v>1</v>
      </c>
      <c r="AD12" s="26">
        <f t="shared" si="4"/>
        <v>0</v>
      </c>
      <c r="AE12" s="26">
        <f t="shared" si="4"/>
        <v>1</v>
      </c>
      <c r="AF12" s="26">
        <f t="shared" si="4"/>
        <v>2</v>
      </c>
      <c r="AG12" s="26">
        <f t="shared" si="4"/>
        <v>1</v>
      </c>
      <c r="AH12" s="26">
        <f t="shared" si="4"/>
        <v>2</v>
      </c>
      <c r="AI12" s="26">
        <f t="shared" si="4"/>
        <v>0</v>
      </c>
      <c r="AJ12" s="26">
        <f t="shared" si="4"/>
        <v>1</v>
      </c>
      <c r="AK12" s="26">
        <f t="shared" si="4"/>
        <v>0</v>
      </c>
      <c r="AL12" s="26">
        <f t="shared" si="4"/>
        <v>1</v>
      </c>
      <c r="AM12" s="26">
        <f t="shared" si="4"/>
        <v>0</v>
      </c>
      <c r="AN12" s="26">
        <f t="shared" si="4"/>
        <v>2</v>
      </c>
      <c r="AO12" s="26">
        <f t="shared" si="4"/>
        <v>2</v>
      </c>
      <c r="AP12" s="26">
        <f t="shared" ref="AP12" si="5">AP9-(AP10*AP11)</f>
        <v>1</v>
      </c>
    </row>
    <row r="13" spans="1:42" x14ac:dyDescent="0.25">
      <c r="Y13" s="37" t="s">
        <v>31</v>
      </c>
      <c r="Z13" s="37"/>
      <c r="AA13" s="37"/>
      <c r="AB13" s="37" t="str">
        <f>B7</f>
        <v>122010102121012</v>
      </c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</row>
    <row r="14" spans="1:42" x14ac:dyDescent="0.25">
      <c r="Y14" s="37"/>
      <c r="Z14" s="37"/>
      <c r="AA14" s="37"/>
      <c r="AB14" s="21">
        <f>AP12</f>
        <v>1</v>
      </c>
      <c r="AC14" s="21">
        <f>AO12</f>
        <v>2</v>
      </c>
      <c r="AD14" s="21">
        <f>AN12</f>
        <v>2</v>
      </c>
      <c r="AE14" s="21">
        <f>AM12</f>
        <v>0</v>
      </c>
      <c r="AF14" s="21">
        <f>AL12</f>
        <v>1</v>
      </c>
      <c r="AG14" s="21">
        <f>AK12</f>
        <v>0</v>
      </c>
      <c r="AH14" s="21">
        <f>AJ12</f>
        <v>1</v>
      </c>
      <c r="AI14" s="21">
        <f>AI12</f>
        <v>0</v>
      </c>
      <c r="AJ14" s="21">
        <f>AH12</f>
        <v>2</v>
      </c>
      <c r="AK14" s="21">
        <f>AG12</f>
        <v>1</v>
      </c>
      <c r="AL14" s="21">
        <f>AF12</f>
        <v>2</v>
      </c>
      <c r="AM14" s="21">
        <f>AE12</f>
        <v>1</v>
      </c>
      <c r="AN14" s="26">
        <f>AD12</f>
        <v>0</v>
      </c>
      <c r="AO14" s="26">
        <f>AC12</f>
        <v>1</v>
      </c>
      <c r="AP14" s="26">
        <f>AB12</f>
        <v>2</v>
      </c>
    </row>
    <row r="15" spans="1:42" x14ac:dyDescent="0.25">
      <c r="A15" s="34" t="s">
        <v>2</v>
      </c>
      <c r="B15" s="34"/>
      <c r="C15" s="41" t="s">
        <v>16</v>
      </c>
      <c r="D15" s="42"/>
    </row>
    <row r="16" spans="1:42" x14ac:dyDescent="0.25">
      <c r="A16" s="34">
        <f>B5</f>
        <v>9102002</v>
      </c>
      <c r="B16" s="34"/>
      <c r="C16" s="41">
        <v>3</v>
      </c>
      <c r="D16" s="42"/>
    </row>
    <row r="18" spans="1:42" x14ac:dyDescent="0.25">
      <c r="A18" s="40" t="s">
        <v>17</v>
      </c>
      <c r="B18" s="40"/>
      <c r="AB18" s="36" t="s">
        <v>32</v>
      </c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40"/>
      <c r="B19" s="40"/>
      <c r="Y19" s="34" t="s">
        <v>33</v>
      </c>
      <c r="Z19" s="34"/>
      <c r="AA19" s="34"/>
      <c r="AB19" s="26">
        <v>14</v>
      </c>
      <c r="AC19" s="26">
        <v>13</v>
      </c>
      <c r="AD19" s="26">
        <v>12</v>
      </c>
      <c r="AE19" s="26">
        <v>11</v>
      </c>
      <c r="AF19" s="26">
        <v>10</v>
      </c>
      <c r="AG19" s="26">
        <v>9</v>
      </c>
      <c r="AH19" s="26">
        <v>8</v>
      </c>
      <c r="AI19" s="26">
        <v>7</v>
      </c>
      <c r="AJ19" s="26">
        <v>6</v>
      </c>
      <c r="AK19" s="26">
        <v>5</v>
      </c>
      <c r="AL19" s="26">
        <v>4</v>
      </c>
      <c r="AM19" s="26">
        <v>3</v>
      </c>
      <c r="AN19" s="26">
        <v>2</v>
      </c>
      <c r="AO19" s="26">
        <v>1</v>
      </c>
      <c r="AP19" s="26">
        <v>0</v>
      </c>
    </row>
    <row r="20" spans="1:42" x14ac:dyDescent="0.25">
      <c r="A20" s="34">
        <v>0</v>
      </c>
      <c r="B20" s="34"/>
      <c r="C20">
        <f>A16</f>
        <v>9102002</v>
      </c>
      <c r="D20">
        <f>C16</f>
        <v>3</v>
      </c>
      <c r="Y20" s="34" t="s">
        <v>34</v>
      </c>
      <c r="Z20" s="34"/>
      <c r="AA20" s="34"/>
      <c r="AB20" s="1">
        <f>$AB$7</f>
        <v>3</v>
      </c>
      <c r="AC20" s="1">
        <f t="shared" ref="AC20:AP20" si="6">$AB$7</f>
        <v>3</v>
      </c>
      <c r="AD20" s="1">
        <f t="shared" si="6"/>
        <v>3</v>
      </c>
      <c r="AE20" s="1">
        <f t="shared" si="6"/>
        <v>3</v>
      </c>
      <c r="AF20" s="1">
        <f t="shared" si="6"/>
        <v>3</v>
      </c>
      <c r="AG20" s="1">
        <f t="shared" si="6"/>
        <v>3</v>
      </c>
      <c r="AH20" s="1">
        <f t="shared" si="6"/>
        <v>3</v>
      </c>
      <c r="AI20" s="1">
        <f t="shared" si="6"/>
        <v>3</v>
      </c>
      <c r="AJ20" s="1">
        <f t="shared" si="6"/>
        <v>3</v>
      </c>
      <c r="AK20" s="1">
        <f t="shared" si="6"/>
        <v>3</v>
      </c>
      <c r="AL20" s="1">
        <f t="shared" si="6"/>
        <v>3</v>
      </c>
      <c r="AM20" s="1">
        <f t="shared" si="6"/>
        <v>3</v>
      </c>
      <c r="AN20" s="1">
        <f t="shared" si="6"/>
        <v>3</v>
      </c>
      <c r="AO20" s="1">
        <f t="shared" si="6"/>
        <v>3</v>
      </c>
      <c r="AP20" s="1">
        <f t="shared" si="6"/>
        <v>3</v>
      </c>
    </row>
    <row r="21" spans="1:42" x14ac:dyDescent="0.25">
      <c r="A21" s="34">
        <v>1</v>
      </c>
      <c r="B21" s="34"/>
      <c r="C21">
        <f>D21*D20</f>
        <v>9102000</v>
      </c>
      <c r="D21">
        <f>ROUNDDOWN(C20/D20,0)</f>
        <v>3034000</v>
      </c>
      <c r="E21">
        <f>C16</f>
        <v>3</v>
      </c>
      <c r="Y21" s="34" t="s">
        <v>35</v>
      </c>
      <c r="Z21" s="34"/>
      <c r="AA21" s="34"/>
      <c r="AB21" s="5">
        <f>AB14</f>
        <v>1</v>
      </c>
      <c r="AC21" s="5">
        <f t="shared" ref="AC21:AP21" si="7">AC14</f>
        <v>2</v>
      </c>
      <c r="AD21" s="5">
        <f t="shared" si="7"/>
        <v>2</v>
      </c>
      <c r="AE21" s="5">
        <f t="shared" si="7"/>
        <v>0</v>
      </c>
      <c r="AF21" s="5">
        <f t="shared" si="7"/>
        <v>1</v>
      </c>
      <c r="AG21" s="5">
        <f t="shared" si="7"/>
        <v>0</v>
      </c>
      <c r="AH21" s="5">
        <f t="shared" si="7"/>
        <v>1</v>
      </c>
      <c r="AI21" s="5">
        <f t="shared" si="7"/>
        <v>0</v>
      </c>
      <c r="AJ21" s="5">
        <f t="shared" si="7"/>
        <v>2</v>
      </c>
      <c r="AK21" s="5">
        <f t="shared" si="7"/>
        <v>1</v>
      </c>
      <c r="AL21" s="5">
        <f t="shared" si="7"/>
        <v>2</v>
      </c>
      <c r="AM21" s="5">
        <f t="shared" si="7"/>
        <v>1</v>
      </c>
      <c r="AN21" s="5">
        <f t="shared" si="7"/>
        <v>0</v>
      </c>
      <c r="AO21" s="5">
        <f t="shared" si="7"/>
        <v>1</v>
      </c>
      <c r="AP21" s="5">
        <f t="shared" si="7"/>
        <v>2</v>
      </c>
    </row>
    <row r="22" spans="1:42" x14ac:dyDescent="0.25">
      <c r="A22" s="34">
        <v>2</v>
      </c>
      <c r="B22" s="34"/>
      <c r="C22">
        <f>C20-C21</f>
        <v>2</v>
      </c>
      <c r="D22">
        <f>E22*E21</f>
        <v>3033999</v>
      </c>
      <c r="E22" s="4">
        <f>ROUNDDOWN(D21/E21,0)</f>
        <v>1011333</v>
      </c>
      <c r="F22">
        <f>C16</f>
        <v>3</v>
      </c>
      <c r="Y22" s="35" t="s">
        <v>36</v>
      </c>
      <c r="Z22" s="35"/>
      <c r="AA22" s="35"/>
      <c r="AB22" s="1">
        <f>AB21*POWER(AB20,AB19)</f>
        <v>4782969</v>
      </c>
      <c r="AC22" s="1">
        <f t="shared" ref="AC22:AP22" si="8">AC21*POWER(AC20,AC19)</f>
        <v>3188646</v>
      </c>
      <c r="AD22" s="1">
        <f t="shared" si="8"/>
        <v>1062882</v>
      </c>
      <c r="AE22" s="1">
        <f t="shared" si="8"/>
        <v>0</v>
      </c>
      <c r="AF22" s="1">
        <f t="shared" si="8"/>
        <v>59049</v>
      </c>
      <c r="AG22" s="1">
        <f t="shared" si="8"/>
        <v>0</v>
      </c>
      <c r="AH22" s="1">
        <f t="shared" si="8"/>
        <v>6561</v>
      </c>
      <c r="AI22" s="1">
        <f t="shared" si="8"/>
        <v>0</v>
      </c>
      <c r="AJ22" s="1">
        <f t="shared" si="8"/>
        <v>1458</v>
      </c>
      <c r="AK22" s="1">
        <f t="shared" si="8"/>
        <v>243</v>
      </c>
      <c r="AL22" s="1">
        <f t="shared" si="8"/>
        <v>162</v>
      </c>
      <c r="AM22" s="1">
        <f t="shared" si="8"/>
        <v>27</v>
      </c>
      <c r="AN22" s="1">
        <f t="shared" si="8"/>
        <v>0</v>
      </c>
      <c r="AO22" s="1">
        <f t="shared" si="8"/>
        <v>3</v>
      </c>
      <c r="AP22" s="1">
        <f t="shared" si="8"/>
        <v>2</v>
      </c>
    </row>
    <row r="23" spans="1:42" x14ac:dyDescent="0.25">
      <c r="A23" s="34">
        <v>3</v>
      </c>
      <c r="B23" s="34"/>
      <c r="D23">
        <f>D21-D22</f>
        <v>1</v>
      </c>
      <c r="E23" s="4">
        <f>F23*F22</f>
        <v>1011333</v>
      </c>
      <c r="F23" s="4">
        <f>ROUNDDOWN(E22/F22,0)</f>
        <v>337111</v>
      </c>
      <c r="G23">
        <f>C16</f>
        <v>3</v>
      </c>
      <c r="Y23" s="35" t="s">
        <v>18</v>
      </c>
      <c r="Z23" s="35"/>
      <c r="AA23" s="35"/>
      <c r="AB23" s="34">
        <f>SUM(AB22:AP22)</f>
        <v>9102002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</row>
    <row r="24" spans="1:42" x14ac:dyDescent="0.25">
      <c r="A24" s="34">
        <v>4</v>
      </c>
      <c r="B24" s="34"/>
      <c r="E24" s="4">
        <f>E22-E23</f>
        <v>0</v>
      </c>
      <c r="F24" s="4">
        <f>G24*G23</f>
        <v>337110</v>
      </c>
      <c r="G24" s="4">
        <f>ROUNDDOWN(F23/G23,0)</f>
        <v>112370</v>
      </c>
      <c r="H24">
        <f>C16</f>
        <v>3</v>
      </c>
      <c r="Y24" s="4"/>
      <c r="Z24" s="4"/>
      <c r="AA24" s="4"/>
    </row>
    <row r="25" spans="1:42" x14ac:dyDescent="0.25">
      <c r="A25" s="34">
        <v>5</v>
      </c>
      <c r="B25" s="34"/>
      <c r="E25" s="4"/>
      <c r="F25" s="4">
        <f>F23-F24</f>
        <v>1</v>
      </c>
      <c r="G25" s="4">
        <f>H25*H24</f>
        <v>112368</v>
      </c>
      <c r="H25" s="4">
        <f>ROUNDDOWN(G24/H24,0)</f>
        <v>37456</v>
      </c>
      <c r="I25">
        <f>C16</f>
        <v>3</v>
      </c>
      <c r="Y25" s="4"/>
      <c r="Z25" s="4"/>
      <c r="AA25" s="4"/>
      <c r="AB25" s="4"/>
    </row>
    <row r="26" spans="1:42" x14ac:dyDescent="0.25">
      <c r="A26" s="34">
        <v>6</v>
      </c>
      <c r="B26" s="34"/>
      <c r="F26" s="4"/>
      <c r="G26" s="4">
        <f>G24-G25</f>
        <v>2</v>
      </c>
      <c r="H26" s="4">
        <f>I26*I25</f>
        <v>37455</v>
      </c>
      <c r="I26" s="4">
        <f>ROUNDDOWN(H25/I25,0)</f>
        <v>12485</v>
      </c>
      <c r="J26">
        <f>C16</f>
        <v>3</v>
      </c>
      <c r="Z26" s="4"/>
      <c r="AA26" s="4"/>
      <c r="AB26" s="4"/>
      <c r="AC26" s="4"/>
    </row>
    <row r="27" spans="1:42" x14ac:dyDescent="0.25">
      <c r="A27" s="34">
        <v>7</v>
      </c>
      <c r="B27" s="34"/>
      <c r="G27" s="4"/>
      <c r="H27" s="4">
        <f>H25-H26</f>
        <v>1</v>
      </c>
      <c r="I27" s="4">
        <f>J27*J26</f>
        <v>12483</v>
      </c>
      <c r="J27" s="4">
        <f>ROUNDDOWN(I26/J26,0)</f>
        <v>4161</v>
      </c>
      <c r="K27">
        <f>C16</f>
        <v>3</v>
      </c>
      <c r="AB27" s="36" t="s">
        <v>37</v>
      </c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34">
        <v>8</v>
      </c>
      <c r="B28" s="34"/>
      <c r="H28" s="4"/>
      <c r="I28" s="4">
        <f>I26-I27</f>
        <v>2</v>
      </c>
      <c r="J28" s="4">
        <f>K28*K27</f>
        <v>4161</v>
      </c>
      <c r="K28" s="4">
        <f>ROUNDDOWN(J27/K27,0)</f>
        <v>1387</v>
      </c>
      <c r="L28">
        <f>C16</f>
        <v>3</v>
      </c>
      <c r="Y28" s="34" t="s">
        <v>24</v>
      </c>
      <c r="Z28" s="34"/>
      <c r="AA28" s="34"/>
      <c r="AB28" s="26">
        <v>14</v>
      </c>
      <c r="AC28" s="26">
        <v>13</v>
      </c>
      <c r="AD28" s="26">
        <v>12</v>
      </c>
      <c r="AE28" s="26">
        <v>11</v>
      </c>
      <c r="AF28" s="26">
        <v>10</v>
      </c>
      <c r="AG28" s="26">
        <v>9</v>
      </c>
      <c r="AH28" s="26">
        <v>8</v>
      </c>
      <c r="AI28" s="26">
        <v>7</v>
      </c>
      <c r="AJ28" s="26">
        <v>6</v>
      </c>
      <c r="AK28" s="26">
        <v>5</v>
      </c>
      <c r="AL28" s="26">
        <v>4</v>
      </c>
      <c r="AM28" s="26">
        <v>3</v>
      </c>
      <c r="AN28" s="26">
        <v>2</v>
      </c>
      <c r="AO28" s="26">
        <v>1</v>
      </c>
      <c r="AP28" s="26">
        <v>0</v>
      </c>
    </row>
    <row r="29" spans="1:42" x14ac:dyDescent="0.25">
      <c r="A29" s="34">
        <v>9</v>
      </c>
      <c r="B29" s="34"/>
      <c r="I29" s="4"/>
      <c r="J29" s="4">
        <f>J27-J28</f>
        <v>0</v>
      </c>
      <c r="K29" s="4">
        <f>L29*L28</f>
        <v>1386</v>
      </c>
      <c r="L29" s="4">
        <f>ROUNDDOWN(K28/L28,0)</f>
        <v>462</v>
      </c>
      <c r="M29">
        <f>C16</f>
        <v>3</v>
      </c>
      <c r="Y29" s="34" t="s">
        <v>34</v>
      </c>
      <c r="Z29" s="34"/>
      <c r="AA29" s="34"/>
      <c r="AB29" s="1">
        <f>$AB$7</f>
        <v>3</v>
      </c>
      <c r="AC29" s="1">
        <f t="shared" ref="AC29:AP29" si="9">$AB$7</f>
        <v>3</v>
      </c>
      <c r="AD29" s="1">
        <f t="shared" si="9"/>
        <v>3</v>
      </c>
      <c r="AE29" s="1">
        <f t="shared" si="9"/>
        <v>3</v>
      </c>
      <c r="AF29" s="1">
        <f t="shared" si="9"/>
        <v>3</v>
      </c>
      <c r="AG29" s="1">
        <f t="shared" si="9"/>
        <v>3</v>
      </c>
      <c r="AH29" s="1">
        <f t="shared" si="9"/>
        <v>3</v>
      </c>
      <c r="AI29" s="1">
        <f t="shared" si="9"/>
        <v>3</v>
      </c>
      <c r="AJ29" s="1">
        <f t="shared" si="9"/>
        <v>3</v>
      </c>
      <c r="AK29" s="1">
        <f t="shared" si="9"/>
        <v>3</v>
      </c>
      <c r="AL29" s="1">
        <f t="shared" si="9"/>
        <v>3</v>
      </c>
      <c r="AM29" s="1">
        <f t="shared" si="9"/>
        <v>3</v>
      </c>
      <c r="AN29" s="1">
        <f t="shared" si="9"/>
        <v>3</v>
      </c>
      <c r="AO29" s="1">
        <f t="shared" si="9"/>
        <v>3</v>
      </c>
      <c r="AP29" s="1">
        <f t="shared" si="9"/>
        <v>3</v>
      </c>
    </row>
    <row r="30" spans="1:42" x14ac:dyDescent="0.25">
      <c r="A30" s="34">
        <v>10</v>
      </c>
      <c r="B30" s="34"/>
      <c r="J30" s="4"/>
      <c r="K30" s="4">
        <f>K28-K29</f>
        <v>1</v>
      </c>
      <c r="L30" s="4">
        <f>M30*M29</f>
        <v>462</v>
      </c>
      <c r="M30" s="4">
        <f>ROUNDDOWN(L29/M29,0)</f>
        <v>154</v>
      </c>
      <c r="N30">
        <f>C16</f>
        <v>3</v>
      </c>
      <c r="Y30" s="34" t="s">
        <v>35</v>
      </c>
      <c r="Z30" s="34"/>
      <c r="AA30" s="34"/>
      <c r="AB30" s="5">
        <f>AB14</f>
        <v>1</v>
      </c>
      <c r="AC30" s="5">
        <f t="shared" ref="AC30:AP30" si="10">AC14</f>
        <v>2</v>
      </c>
      <c r="AD30" s="5">
        <f t="shared" si="10"/>
        <v>2</v>
      </c>
      <c r="AE30" s="5">
        <f t="shared" si="10"/>
        <v>0</v>
      </c>
      <c r="AF30" s="5">
        <f t="shared" si="10"/>
        <v>1</v>
      </c>
      <c r="AG30" s="5">
        <f t="shared" si="10"/>
        <v>0</v>
      </c>
      <c r="AH30" s="5">
        <f t="shared" si="10"/>
        <v>1</v>
      </c>
      <c r="AI30" s="5">
        <f t="shared" si="10"/>
        <v>0</v>
      </c>
      <c r="AJ30" s="5">
        <f t="shared" si="10"/>
        <v>2</v>
      </c>
      <c r="AK30" s="5">
        <f t="shared" si="10"/>
        <v>1</v>
      </c>
      <c r="AL30" s="5">
        <f t="shared" si="10"/>
        <v>2</v>
      </c>
      <c r="AM30" s="5">
        <f t="shared" si="10"/>
        <v>1</v>
      </c>
      <c r="AN30" s="5">
        <f t="shared" si="10"/>
        <v>0</v>
      </c>
      <c r="AO30" s="5">
        <f t="shared" si="10"/>
        <v>1</v>
      </c>
      <c r="AP30" s="5">
        <f t="shared" si="10"/>
        <v>2</v>
      </c>
    </row>
    <row r="31" spans="1:42" x14ac:dyDescent="0.25">
      <c r="A31" s="34">
        <v>11</v>
      </c>
      <c r="B31" s="34"/>
      <c r="L31" s="4">
        <f>L29-L30</f>
        <v>0</v>
      </c>
      <c r="M31" s="4">
        <f>N31*N30</f>
        <v>153</v>
      </c>
      <c r="N31" s="4">
        <f>ROUNDDOWN(M30/N30,0)</f>
        <v>51</v>
      </c>
      <c r="O31">
        <f>C16</f>
        <v>3</v>
      </c>
      <c r="Y31" s="35" t="s">
        <v>38</v>
      </c>
      <c r="Z31" s="35"/>
      <c r="AA31" s="35"/>
      <c r="AB31" s="5">
        <f>AB29*AB30+AC30</f>
        <v>5</v>
      </c>
      <c r="AC31" s="5">
        <f>AB31*AC29+AD30</f>
        <v>17</v>
      </c>
      <c r="AD31" s="5">
        <f>AC31*AD29+AE30</f>
        <v>51</v>
      </c>
      <c r="AE31" s="5">
        <f t="shared" ref="AE31:AO31" si="11">AD31*AE29+AF30</f>
        <v>154</v>
      </c>
      <c r="AF31" s="5">
        <f t="shared" si="11"/>
        <v>462</v>
      </c>
      <c r="AG31" s="5">
        <f t="shared" si="11"/>
        <v>1387</v>
      </c>
      <c r="AH31" s="5">
        <f t="shared" si="11"/>
        <v>4161</v>
      </c>
      <c r="AI31" s="5">
        <f t="shared" si="11"/>
        <v>12485</v>
      </c>
      <c r="AJ31" s="5">
        <f t="shared" si="11"/>
        <v>37456</v>
      </c>
      <c r="AK31" s="5">
        <f t="shared" si="11"/>
        <v>112370</v>
      </c>
      <c r="AL31" s="5">
        <f t="shared" si="11"/>
        <v>337111</v>
      </c>
      <c r="AM31" s="5">
        <f t="shared" si="11"/>
        <v>1011333</v>
      </c>
      <c r="AN31" s="5">
        <f t="shared" si="11"/>
        <v>3034000</v>
      </c>
      <c r="AO31" s="5">
        <f t="shared" si="11"/>
        <v>9102002</v>
      </c>
      <c r="AP31" s="5"/>
    </row>
    <row r="32" spans="1:42" x14ac:dyDescent="0.25">
      <c r="A32" s="34">
        <v>12</v>
      </c>
      <c r="B32" s="34"/>
      <c r="L32" s="4"/>
      <c r="M32" s="4">
        <f>M30-M31</f>
        <v>1</v>
      </c>
      <c r="N32" s="4">
        <f>O32*O31</f>
        <v>51</v>
      </c>
      <c r="O32" s="4">
        <f>ROUNDDOWN(N31/O31,0)</f>
        <v>17</v>
      </c>
      <c r="P32">
        <f>C16</f>
        <v>3</v>
      </c>
      <c r="Y32" s="35" t="s">
        <v>18</v>
      </c>
      <c r="Z32" s="35"/>
      <c r="AA32" s="35"/>
      <c r="AB32" s="35">
        <f>AO31</f>
        <v>9102002</v>
      </c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3" x14ac:dyDescent="0.25">
      <c r="A33" s="39">
        <v>13</v>
      </c>
      <c r="B33" s="39"/>
      <c r="M33" s="4"/>
      <c r="N33" s="4">
        <f>N31-N32</f>
        <v>0</v>
      </c>
      <c r="O33" s="4">
        <f>P33*P32</f>
        <v>15</v>
      </c>
      <c r="P33" s="4">
        <f>ROUNDDOWN(O32/P32,0)</f>
        <v>5</v>
      </c>
      <c r="Q33">
        <v>3</v>
      </c>
    </row>
    <row r="34" spans="1:43" x14ac:dyDescent="0.25">
      <c r="A34" s="34">
        <v>14</v>
      </c>
      <c r="B34" s="34"/>
      <c r="N34" s="4"/>
      <c r="O34" s="4">
        <f>O32-O33</f>
        <v>2</v>
      </c>
      <c r="P34" s="4">
        <f>Q34*Q33</f>
        <v>3</v>
      </c>
      <c r="Q34">
        <f>ROUNDDOWN(P33/Q33,0)</f>
        <v>1</v>
      </c>
    </row>
    <row r="35" spans="1:43" x14ac:dyDescent="0.25">
      <c r="A35" s="64">
        <v>15</v>
      </c>
      <c r="B35" s="64"/>
      <c r="P35" s="4">
        <f>P33-P34</f>
        <v>2</v>
      </c>
    </row>
    <row r="36" spans="1:43" x14ac:dyDescent="0.25">
      <c r="A36" s="64" t="s">
        <v>18</v>
      </c>
      <c r="B36" s="64"/>
      <c r="C36" s="26">
        <f>C22</f>
        <v>2</v>
      </c>
      <c r="D36" s="26">
        <f>D23</f>
        <v>1</v>
      </c>
      <c r="E36" s="21">
        <f>E24</f>
        <v>0</v>
      </c>
      <c r="F36" s="21">
        <f>F25</f>
        <v>1</v>
      </c>
      <c r="G36" s="21">
        <f>G26</f>
        <v>2</v>
      </c>
      <c r="H36" s="21">
        <f>H27</f>
        <v>1</v>
      </c>
      <c r="I36" s="21">
        <f>I28</f>
        <v>2</v>
      </c>
      <c r="J36" s="21">
        <f>J29</f>
        <v>0</v>
      </c>
      <c r="K36" s="21">
        <f>K30</f>
        <v>1</v>
      </c>
      <c r="L36" s="21">
        <f>L31</f>
        <v>0</v>
      </c>
      <c r="M36" s="21">
        <f>M32</f>
        <v>1</v>
      </c>
      <c r="N36" s="21">
        <f>N33</f>
        <v>0</v>
      </c>
      <c r="O36" s="21">
        <f>O34</f>
        <v>2</v>
      </c>
      <c r="P36" s="21">
        <f>P35</f>
        <v>2</v>
      </c>
      <c r="Q36" s="26">
        <f>Q34</f>
        <v>1</v>
      </c>
      <c r="R36" s="43" t="s">
        <v>43</v>
      </c>
      <c r="S36" s="44"/>
      <c r="T36" s="44"/>
      <c r="U36" s="44"/>
    </row>
    <row r="37" spans="1:43" x14ac:dyDescent="0.25">
      <c r="Y37" s="34" t="s">
        <v>25</v>
      </c>
      <c r="Z37" s="34"/>
      <c r="AA37" s="34"/>
      <c r="AB37" s="34">
        <f>F5</f>
        <v>27022023</v>
      </c>
      <c r="AC37" s="34"/>
    </row>
    <row r="38" spans="1:43" x14ac:dyDescent="0.25">
      <c r="Y38" s="34"/>
      <c r="Z38" s="34"/>
      <c r="AA38" s="34"/>
      <c r="AB38" s="34"/>
      <c r="AC38" s="34"/>
    </row>
    <row r="39" spans="1:43" x14ac:dyDescent="0.25">
      <c r="Y39" s="39" t="s">
        <v>26</v>
      </c>
      <c r="Z39" s="39"/>
      <c r="AA39" s="39"/>
      <c r="AB39" s="39">
        <f>3</f>
        <v>3</v>
      </c>
      <c r="AC39" s="39"/>
    </row>
    <row r="40" spans="1:43" x14ac:dyDescent="0.25">
      <c r="A40" s="34" t="s">
        <v>3</v>
      </c>
      <c r="B40" s="34"/>
      <c r="C40" s="41" t="s">
        <v>16</v>
      </c>
      <c r="D40" s="42"/>
      <c r="Y40" s="34" t="s">
        <v>27</v>
      </c>
      <c r="Z40" s="34"/>
      <c r="AA40" s="34"/>
      <c r="AB40" s="26">
        <v>1</v>
      </c>
      <c r="AC40" s="26">
        <v>2</v>
      </c>
      <c r="AD40" s="26">
        <v>3</v>
      </c>
      <c r="AE40" s="26">
        <v>4</v>
      </c>
      <c r="AF40" s="26">
        <v>5</v>
      </c>
      <c r="AG40" s="26">
        <v>6</v>
      </c>
      <c r="AH40" s="26">
        <v>7</v>
      </c>
      <c r="AI40" s="26">
        <v>8</v>
      </c>
      <c r="AJ40" s="26">
        <v>9</v>
      </c>
      <c r="AK40" s="26">
        <v>10</v>
      </c>
      <c r="AL40" s="26">
        <v>11</v>
      </c>
      <c r="AM40" s="26">
        <v>12</v>
      </c>
      <c r="AN40" s="26">
        <v>13</v>
      </c>
      <c r="AO40" s="26">
        <v>14</v>
      </c>
      <c r="AP40" s="26">
        <v>15</v>
      </c>
      <c r="AQ40" s="26">
        <v>16</v>
      </c>
    </row>
    <row r="41" spans="1:43" x14ac:dyDescent="0.25">
      <c r="A41" s="34">
        <f>F5</f>
        <v>27022023</v>
      </c>
      <c r="B41" s="34"/>
      <c r="C41" s="41">
        <v>3</v>
      </c>
      <c r="D41" s="42"/>
      <c r="Y41" s="34" t="s">
        <v>28</v>
      </c>
      <c r="Z41" s="34"/>
      <c r="AA41" s="34"/>
      <c r="AB41" s="1">
        <f>AB37</f>
        <v>27022023</v>
      </c>
      <c r="AC41" s="1">
        <f>AB43</f>
        <v>9007341</v>
      </c>
      <c r="AD41" s="1">
        <f>AC43</f>
        <v>3002447</v>
      </c>
      <c r="AE41" s="1">
        <f t="shared" ref="AE41:AQ41" si="12">AD43</f>
        <v>1000815</v>
      </c>
      <c r="AF41" s="1">
        <f t="shared" si="12"/>
        <v>333605</v>
      </c>
      <c r="AG41" s="1">
        <f t="shared" si="12"/>
        <v>111201</v>
      </c>
      <c r="AH41" s="1">
        <f t="shared" si="12"/>
        <v>37067</v>
      </c>
      <c r="AI41" s="1">
        <f t="shared" si="12"/>
        <v>12355</v>
      </c>
      <c r="AJ41" s="1">
        <f t="shared" si="12"/>
        <v>4118</v>
      </c>
      <c r="AK41" s="1">
        <f t="shared" si="12"/>
        <v>1372</v>
      </c>
      <c r="AL41" s="1">
        <f t="shared" si="12"/>
        <v>457</v>
      </c>
      <c r="AM41" s="1">
        <f t="shared" si="12"/>
        <v>152</v>
      </c>
      <c r="AN41" s="1">
        <f t="shared" si="12"/>
        <v>50</v>
      </c>
      <c r="AO41" s="1">
        <f t="shared" si="12"/>
        <v>16</v>
      </c>
      <c r="AP41" s="1">
        <f t="shared" si="12"/>
        <v>5</v>
      </c>
      <c r="AQ41" s="1">
        <f t="shared" si="12"/>
        <v>1</v>
      </c>
    </row>
    <row r="42" spans="1:43" x14ac:dyDescent="0.25">
      <c r="Y42" s="34" t="s">
        <v>29</v>
      </c>
      <c r="Z42" s="34"/>
      <c r="AA42" s="34"/>
      <c r="AB42" s="1">
        <f>$AB$7</f>
        <v>3</v>
      </c>
      <c r="AC42" s="1">
        <f t="shared" ref="AC42:AQ42" si="13">$AB$7</f>
        <v>3</v>
      </c>
      <c r="AD42" s="1">
        <f t="shared" si="13"/>
        <v>3</v>
      </c>
      <c r="AE42" s="1">
        <f t="shared" si="13"/>
        <v>3</v>
      </c>
      <c r="AF42" s="1">
        <f t="shared" si="13"/>
        <v>3</v>
      </c>
      <c r="AG42" s="1">
        <f t="shared" si="13"/>
        <v>3</v>
      </c>
      <c r="AH42" s="1">
        <f t="shared" si="13"/>
        <v>3</v>
      </c>
      <c r="AI42" s="1">
        <f t="shared" si="13"/>
        <v>3</v>
      </c>
      <c r="AJ42" s="1">
        <f t="shared" si="13"/>
        <v>3</v>
      </c>
      <c r="AK42" s="1">
        <f t="shared" si="13"/>
        <v>3</v>
      </c>
      <c r="AL42" s="1">
        <f t="shared" si="13"/>
        <v>3</v>
      </c>
      <c r="AM42" s="1">
        <f t="shared" si="13"/>
        <v>3</v>
      </c>
      <c r="AN42" s="1">
        <f t="shared" si="13"/>
        <v>3</v>
      </c>
      <c r="AO42" s="1">
        <f t="shared" si="13"/>
        <v>3</v>
      </c>
      <c r="AP42" s="1">
        <f t="shared" si="13"/>
        <v>3</v>
      </c>
      <c r="AQ42" s="1">
        <f t="shared" si="13"/>
        <v>3</v>
      </c>
    </row>
    <row r="43" spans="1:43" x14ac:dyDescent="0.25">
      <c r="A43" s="40" t="s">
        <v>17</v>
      </c>
      <c r="B43" s="40"/>
      <c r="Y43" s="34" t="s">
        <v>30</v>
      </c>
      <c r="Z43" s="34"/>
      <c r="AA43" s="34"/>
      <c r="AB43" s="1">
        <f>ROUNDDOWN(AB41/AB42,0)</f>
        <v>9007341</v>
      </c>
      <c r="AC43" s="1">
        <f>ROUNDDOWN(AC41/AC42,0)</f>
        <v>3002447</v>
      </c>
      <c r="AD43" s="1">
        <f t="shared" ref="AD43:AQ43" si="14">ROUNDDOWN(AD41/AD42,0)</f>
        <v>1000815</v>
      </c>
      <c r="AE43" s="1">
        <f t="shared" si="14"/>
        <v>333605</v>
      </c>
      <c r="AF43" s="1">
        <f t="shared" si="14"/>
        <v>111201</v>
      </c>
      <c r="AG43" s="1">
        <f t="shared" si="14"/>
        <v>37067</v>
      </c>
      <c r="AH43" s="1">
        <f t="shared" si="14"/>
        <v>12355</v>
      </c>
      <c r="AI43" s="1">
        <f t="shared" si="14"/>
        <v>4118</v>
      </c>
      <c r="AJ43" s="1">
        <f t="shared" si="14"/>
        <v>1372</v>
      </c>
      <c r="AK43" s="1">
        <f t="shared" si="14"/>
        <v>457</v>
      </c>
      <c r="AL43" s="1">
        <f t="shared" si="14"/>
        <v>152</v>
      </c>
      <c r="AM43" s="1">
        <f t="shared" si="14"/>
        <v>50</v>
      </c>
      <c r="AN43" s="1">
        <f t="shared" si="14"/>
        <v>16</v>
      </c>
      <c r="AO43" s="1">
        <f t="shared" si="14"/>
        <v>5</v>
      </c>
      <c r="AP43" s="1">
        <f t="shared" si="14"/>
        <v>1</v>
      </c>
      <c r="AQ43" s="1">
        <f t="shared" si="14"/>
        <v>0</v>
      </c>
    </row>
    <row r="44" spans="1:43" x14ac:dyDescent="0.25">
      <c r="A44" s="40"/>
      <c r="B44" s="40"/>
      <c r="Y44" s="34" t="s">
        <v>23</v>
      </c>
      <c r="Z44" s="34"/>
      <c r="AA44" s="34"/>
      <c r="AB44" s="1">
        <f>AB41-(AB42*AB43)</f>
        <v>0</v>
      </c>
      <c r="AC44" s="1">
        <f t="shared" ref="AC44:AQ44" si="15">AC41-(AC42*AC43)</f>
        <v>0</v>
      </c>
      <c r="AD44" s="1">
        <f t="shared" si="15"/>
        <v>2</v>
      </c>
      <c r="AE44" s="1">
        <f t="shared" si="15"/>
        <v>0</v>
      </c>
      <c r="AF44" s="1">
        <f t="shared" si="15"/>
        <v>2</v>
      </c>
      <c r="AG44" s="1">
        <f t="shared" si="15"/>
        <v>0</v>
      </c>
      <c r="AH44" s="1">
        <f t="shared" si="15"/>
        <v>2</v>
      </c>
      <c r="AI44" s="1">
        <f t="shared" si="15"/>
        <v>1</v>
      </c>
      <c r="AJ44" s="1">
        <f t="shared" si="15"/>
        <v>2</v>
      </c>
      <c r="AK44" s="1">
        <f t="shared" si="15"/>
        <v>1</v>
      </c>
      <c r="AL44" s="1">
        <f t="shared" si="15"/>
        <v>1</v>
      </c>
      <c r="AM44" s="1">
        <f t="shared" si="15"/>
        <v>2</v>
      </c>
      <c r="AN44" s="1">
        <f t="shared" si="15"/>
        <v>2</v>
      </c>
      <c r="AO44" s="1">
        <f t="shared" si="15"/>
        <v>1</v>
      </c>
      <c r="AP44" s="1">
        <f t="shared" si="15"/>
        <v>2</v>
      </c>
      <c r="AQ44" s="1">
        <f t="shared" si="15"/>
        <v>1</v>
      </c>
    </row>
    <row r="45" spans="1:43" x14ac:dyDescent="0.25">
      <c r="A45" s="34">
        <v>0</v>
      </c>
      <c r="B45" s="34"/>
      <c r="C45">
        <f>A41</f>
        <v>27022023</v>
      </c>
      <c r="D45">
        <f>C41</f>
        <v>3</v>
      </c>
      <c r="Y45" s="37" t="s">
        <v>31</v>
      </c>
      <c r="Z45" s="37"/>
      <c r="AA45" s="37"/>
      <c r="AB45" s="34" t="str">
        <f>F7</f>
        <v>1212211212020200</v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25">
      <c r="A46" s="34">
        <v>1</v>
      </c>
      <c r="B46" s="34"/>
      <c r="C46">
        <f>D46*D45</f>
        <v>27022023</v>
      </c>
      <c r="D46">
        <f>ROUNDDOWN(C45/D45,0)</f>
        <v>9007341</v>
      </c>
      <c r="E46">
        <f>C41</f>
        <v>3</v>
      </c>
      <c r="Y46" s="37"/>
      <c r="Z46" s="37"/>
      <c r="AA46" s="37"/>
      <c r="AB46" s="21">
        <f>AQ44</f>
        <v>1</v>
      </c>
      <c r="AC46" s="21">
        <f>AP44</f>
        <v>2</v>
      </c>
      <c r="AD46" s="21">
        <f>AO44</f>
        <v>1</v>
      </c>
      <c r="AE46" s="21">
        <f>AN44</f>
        <v>2</v>
      </c>
      <c r="AF46" s="21">
        <f>AM44</f>
        <v>2</v>
      </c>
      <c r="AG46" s="21">
        <f>AL44</f>
        <v>1</v>
      </c>
      <c r="AH46" s="21">
        <f>AK44</f>
        <v>1</v>
      </c>
      <c r="AI46" s="21">
        <f>AJ44</f>
        <v>2</v>
      </c>
      <c r="AJ46" s="21">
        <f>AI44</f>
        <v>1</v>
      </c>
      <c r="AK46" s="21">
        <f>AH44</f>
        <v>2</v>
      </c>
      <c r="AL46" s="21">
        <f>AG44</f>
        <v>0</v>
      </c>
      <c r="AM46" s="21">
        <f>AF44</f>
        <v>2</v>
      </c>
      <c r="AN46" s="21">
        <f>AE44</f>
        <v>0</v>
      </c>
      <c r="AO46" s="21">
        <f>AD44</f>
        <v>2</v>
      </c>
      <c r="AP46" s="21">
        <f>AC44</f>
        <v>0</v>
      </c>
      <c r="AQ46" s="21">
        <f>AB44</f>
        <v>0</v>
      </c>
    </row>
    <row r="47" spans="1:43" x14ac:dyDescent="0.25">
      <c r="A47" s="34">
        <v>2</v>
      </c>
      <c r="B47" s="34"/>
      <c r="C47">
        <f>C45-C46</f>
        <v>0</v>
      </c>
      <c r="D47">
        <f>E47*E46</f>
        <v>9007341</v>
      </c>
      <c r="E47" s="4">
        <f>ROUNDDOWN(D46/E46,0)</f>
        <v>3002447</v>
      </c>
      <c r="F47">
        <f>C41</f>
        <v>3</v>
      </c>
    </row>
    <row r="48" spans="1:43" x14ac:dyDescent="0.25">
      <c r="A48" s="34">
        <v>3</v>
      </c>
      <c r="B48" s="34"/>
      <c r="D48">
        <f>D46-D47</f>
        <v>0</v>
      </c>
      <c r="E48" s="4">
        <f>F48*F47</f>
        <v>3002445</v>
      </c>
      <c r="F48" s="4">
        <f>ROUNDDOWN(E47/F47,0)</f>
        <v>1000815</v>
      </c>
      <c r="G48">
        <f>C41</f>
        <v>3</v>
      </c>
    </row>
    <row r="49" spans="1:43" x14ac:dyDescent="0.25">
      <c r="A49" s="34">
        <v>4</v>
      </c>
      <c r="B49" s="34"/>
      <c r="E49" s="4">
        <f>E47-E48</f>
        <v>2</v>
      </c>
      <c r="F49" s="4">
        <f>G49*G48</f>
        <v>1000815</v>
      </c>
      <c r="G49" s="4">
        <f>ROUNDDOWN(F48/G48,0)</f>
        <v>333605</v>
      </c>
      <c r="H49">
        <f>C41</f>
        <v>3</v>
      </c>
    </row>
    <row r="50" spans="1:43" x14ac:dyDescent="0.25">
      <c r="A50" s="34">
        <v>5</v>
      </c>
      <c r="B50" s="34"/>
      <c r="E50" s="4"/>
      <c r="F50" s="4">
        <f>F48-F49</f>
        <v>0</v>
      </c>
      <c r="G50" s="4">
        <f>H50*H49</f>
        <v>333603</v>
      </c>
      <c r="H50" s="4">
        <f>ROUNDDOWN(G49/H49,0)</f>
        <v>111201</v>
      </c>
      <c r="I50">
        <f>C41</f>
        <v>3</v>
      </c>
      <c r="AB50" s="36" t="s">
        <v>32</v>
      </c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1:43" x14ac:dyDescent="0.25">
      <c r="A51" s="34">
        <v>6</v>
      </c>
      <c r="B51" s="34"/>
      <c r="F51" s="4"/>
      <c r="G51" s="4">
        <f>G49-G50</f>
        <v>2</v>
      </c>
      <c r="H51" s="4">
        <f>I51*I50</f>
        <v>111201</v>
      </c>
      <c r="I51" s="4">
        <f>ROUNDDOWN(H50/I50,0)</f>
        <v>37067</v>
      </c>
      <c r="J51">
        <f>C41</f>
        <v>3</v>
      </c>
      <c r="Y51" s="34" t="s">
        <v>33</v>
      </c>
      <c r="Z51" s="34"/>
      <c r="AA51" s="34"/>
      <c r="AB51" s="26">
        <v>15</v>
      </c>
      <c r="AC51" s="26">
        <v>14</v>
      </c>
      <c r="AD51" s="26">
        <v>13</v>
      </c>
      <c r="AE51" s="26">
        <v>12</v>
      </c>
      <c r="AF51" s="26">
        <v>11</v>
      </c>
      <c r="AG51" s="26">
        <v>10</v>
      </c>
      <c r="AH51" s="26">
        <v>9</v>
      </c>
      <c r="AI51" s="26">
        <v>8</v>
      </c>
      <c r="AJ51" s="26">
        <v>7</v>
      </c>
      <c r="AK51" s="26">
        <v>6</v>
      </c>
      <c r="AL51" s="26">
        <v>5</v>
      </c>
      <c r="AM51" s="26">
        <v>4</v>
      </c>
      <c r="AN51" s="26">
        <v>3</v>
      </c>
      <c r="AO51" s="26">
        <v>2</v>
      </c>
      <c r="AP51" s="26">
        <v>1</v>
      </c>
      <c r="AQ51" s="26">
        <v>0</v>
      </c>
    </row>
    <row r="52" spans="1:43" x14ac:dyDescent="0.25">
      <c r="A52" s="34">
        <v>7</v>
      </c>
      <c r="B52" s="34"/>
      <c r="G52" s="4"/>
      <c r="H52" s="4">
        <f>H50-H51</f>
        <v>0</v>
      </c>
      <c r="I52" s="4">
        <f>J52*J51</f>
        <v>37065</v>
      </c>
      <c r="J52" s="4">
        <f>ROUNDDOWN(I51/J51,0)</f>
        <v>12355</v>
      </c>
      <c r="K52">
        <f>C41</f>
        <v>3</v>
      </c>
      <c r="Y52" s="34" t="s">
        <v>34</v>
      </c>
      <c r="Z52" s="34"/>
      <c r="AA52" s="34"/>
      <c r="AB52" s="1">
        <f>$AB$7</f>
        <v>3</v>
      </c>
      <c r="AC52" s="1">
        <f t="shared" ref="AC52:AQ52" si="16">$AB$7</f>
        <v>3</v>
      </c>
      <c r="AD52" s="1">
        <f t="shared" si="16"/>
        <v>3</v>
      </c>
      <c r="AE52" s="1">
        <f t="shared" si="16"/>
        <v>3</v>
      </c>
      <c r="AF52" s="1">
        <f t="shared" si="16"/>
        <v>3</v>
      </c>
      <c r="AG52" s="1">
        <f t="shared" si="16"/>
        <v>3</v>
      </c>
      <c r="AH52" s="1">
        <f t="shared" si="16"/>
        <v>3</v>
      </c>
      <c r="AI52" s="1">
        <f t="shared" si="16"/>
        <v>3</v>
      </c>
      <c r="AJ52" s="1">
        <f t="shared" si="16"/>
        <v>3</v>
      </c>
      <c r="AK52" s="1">
        <f t="shared" si="16"/>
        <v>3</v>
      </c>
      <c r="AL52" s="1">
        <f t="shared" si="16"/>
        <v>3</v>
      </c>
      <c r="AM52" s="1">
        <f t="shared" si="16"/>
        <v>3</v>
      </c>
      <c r="AN52" s="1">
        <f t="shared" si="16"/>
        <v>3</v>
      </c>
      <c r="AO52" s="1">
        <f t="shared" si="16"/>
        <v>3</v>
      </c>
      <c r="AP52" s="1">
        <f t="shared" si="16"/>
        <v>3</v>
      </c>
      <c r="AQ52" s="1">
        <f t="shared" si="16"/>
        <v>3</v>
      </c>
    </row>
    <row r="53" spans="1:43" x14ac:dyDescent="0.25">
      <c r="A53" s="34">
        <v>8</v>
      </c>
      <c r="B53" s="34"/>
      <c r="H53" s="4"/>
      <c r="I53" s="4">
        <f>I51-I52</f>
        <v>2</v>
      </c>
      <c r="J53" s="4">
        <f>K53*K52</f>
        <v>12354</v>
      </c>
      <c r="K53" s="4">
        <f>ROUNDDOWN(J52/K52,0)</f>
        <v>4118</v>
      </c>
      <c r="L53">
        <f>C41</f>
        <v>3</v>
      </c>
      <c r="Y53" s="34" t="s">
        <v>35</v>
      </c>
      <c r="Z53" s="34"/>
      <c r="AA53" s="34"/>
      <c r="AB53" s="5">
        <f t="shared" ref="AB53:AQ53" si="17">AB46</f>
        <v>1</v>
      </c>
      <c r="AC53" s="5">
        <f t="shared" si="17"/>
        <v>2</v>
      </c>
      <c r="AD53" s="5">
        <f t="shared" si="17"/>
        <v>1</v>
      </c>
      <c r="AE53" s="5">
        <f t="shared" si="17"/>
        <v>2</v>
      </c>
      <c r="AF53" s="5">
        <f t="shared" si="17"/>
        <v>2</v>
      </c>
      <c r="AG53" s="5">
        <f t="shared" si="17"/>
        <v>1</v>
      </c>
      <c r="AH53" s="5">
        <f t="shared" si="17"/>
        <v>1</v>
      </c>
      <c r="AI53" s="5">
        <f t="shared" si="17"/>
        <v>2</v>
      </c>
      <c r="AJ53" s="5">
        <f t="shared" si="17"/>
        <v>1</v>
      </c>
      <c r="AK53" s="5">
        <f t="shared" si="17"/>
        <v>2</v>
      </c>
      <c r="AL53" s="5">
        <f t="shared" si="17"/>
        <v>0</v>
      </c>
      <c r="AM53" s="5">
        <f t="shared" si="17"/>
        <v>2</v>
      </c>
      <c r="AN53" s="5">
        <f t="shared" si="17"/>
        <v>0</v>
      </c>
      <c r="AO53" s="5">
        <f t="shared" si="17"/>
        <v>2</v>
      </c>
      <c r="AP53" s="5">
        <f t="shared" si="17"/>
        <v>0</v>
      </c>
      <c r="AQ53" s="5">
        <f t="shared" si="17"/>
        <v>0</v>
      </c>
    </row>
    <row r="54" spans="1:43" x14ac:dyDescent="0.25">
      <c r="A54" s="34">
        <v>9</v>
      </c>
      <c r="B54" s="34"/>
      <c r="I54" s="4"/>
      <c r="J54" s="4">
        <f>J52-J53</f>
        <v>1</v>
      </c>
      <c r="K54" s="4">
        <f>L54*L53</f>
        <v>4116</v>
      </c>
      <c r="L54" s="4">
        <f>ROUNDDOWN(K53/L53,0)</f>
        <v>1372</v>
      </c>
      <c r="M54">
        <f>C41</f>
        <v>3</v>
      </c>
      <c r="Y54" s="35" t="s">
        <v>36</v>
      </c>
      <c r="Z54" s="35"/>
      <c r="AA54" s="35"/>
      <c r="AB54" s="1">
        <f t="shared" ref="AB54:AQ54" si="18">AB53*POWER(AB52,AB51)</f>
        <v>14348907</v>
      </c>
      <c r="AC54" s="1">
        <f t="shared" si="18"/>
        <v>9565938</v>
      </c>
      <c r="AD54" s="1">
        <f t="shared" si="18"/>
        <v>1594323</v>
      </c>
      <c r="AE54" s="1">
        <f t="shared" si="18"/>
        <v>1062882</v>
      </c>
      <c r="AF54" s="1">
        <f t="shared" si="18"/>
        <v>354294</v>
      </c>
      <c r="AG54" s="1">
        <f t="shared" si="18"/>
        <v>59049</v>
      </c>
      <c r="AH54" s="1">
        <f t="shared" si="18"/>
        <v>19683</v>
      </c>
      <c r="AI54" s="1">
        <f t="shared" si="18"/>
        <v>13122</v>
      </c>
      <c r="AJ54" s="1">
        <f t="shared" si="18"/>
        <v>2187</v>
      </c>
      <c r="AK54" s="1">
        <f t="shared" si="18"/>
        <v>1458</v>
      </c>
      <c r="AL54" s="1">
        <f t="shared" si="18"/>
        <v>0</v>
      </c>
      <c r="AM54" s="1">
        <f t="shared" si="18"/>
        <v>162</v>
      </c>
      <c r="AN54" s="1">
        <f t="shared" si="18"/>
        <v>0</v>
      </c>
      <c r="AO54" s="1">
        <f t="shared" si="18"/>
        <v>18</v>
      </c>
      <c r="AP54" s="1">
        <f t="shared" si="18"/>
        <v>0</v>
      </c>
      <c r="AQ54" s="1">
        <f t="shared" si="18"/>
        <v>0</v>
      </c>
    </row>
    <row r="55" spans="1:43" x14ac:dyDescent="0.25">
      <c r="A55" s="34">
        <v>10</v>
      </c>
      <c r="B55" s="34"/>
      <c r="J55" s="4"/>
      <c r="K55" s="4">
        <f>K53-K54</f>
        <v>2</v>
      </c>
      <c r="L55" s="4">
        <f>M55*M54</f>
        <v>1371</v>
      </c>
      <c r="M55" s="4">
        <f>ROUNDDOWN(L54/M54,0)</f>
        <v>457</v>
      </c>
      <c r="N55">
        <f>C41</f>
        <v>3</v>
      </c>
      <c r="Y55" s="35" t="s">
        <v>18</v>
      </c>
      <c r="Z55" s="35"/>
      <c r="AA55" s="35"/>
      <c r="AB55" s="34">
        <f>SUM(AB54:AQ54)</f>
        <v>27022023</v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25">
      <c r="A56" s="34">
        <v>11</v>
      </c>
      <c r="B56" s="34"/>
      <c r="L56" s="4">
        <f>L54-L55</f>
        <v>1</v>
      </c>
      <c r="M56" s="4">
        <f>N56*N55</f>
        <v>456</v>
      </c>
      <c r="N56" s="4">
        <f>ROUNDDOWN(M55/N55,0)</f>
        <v>152</v>
      </c>
      <c r="O56">
        <f>C41</f>
        <v>3</v>
      </c>
      <c r="Y56" s="4"/>
      <c r="Z56" s="4"/>
      <c r="AA56" s="4"/>
    </row>
    <row r="57" spans="1:43" x14ac:dyDescent="0.25">
      <c r="A57" s="34">
        <v>12</v>
      </c>
      <c r="B57" s="34"/>
      <c r="L57" s="4"/>
      <c r="M57" s="4">
        <f>M55-M56</f>
        <v>1</v>
      </c>
      <c r="N57" s="4">
        <f>O57*O56</f>
        <v>150</v>
      </c>
      <c r="O57" s="4">
        <f>ROUNDDOWN(N56/O56,0)</f>
        <v>50</v>
      </c>
      <c r="P57">
        <f>C41</f>
        <v>3</v>
      </c>
      <c r="Y57" s="4"/>
      <c r="Z57" s="4"/>
      <c r="AA57" s="4"/>
      <c r="AB57" s="4"/>
    </row>
    <row r="58" spans="1:43" x14ac:dyDescent="0.25">
      <c r="A58" s="34">
        <v>13</v>
      </c>
      <c r="B58" s="34"/>
      <c r="M58" s="4"/>
      <c r="N58" s="4">
        <f>N56-N57</f>
        <v>2</v>
      </c>
      <c r="O58" s="4">
        <f>P58*P57</f>
        <v>48</v>
      </c>
      <c r="P58" s="4">
        <f>ROUNDDOWN(O57/P57,0)</f>
        <v>16</v>
      </c>
      <c r="Q58">
        <f>C41</f>
        <v>3</v>
      </c>
      <c r="Z58" s="4"/>
      <c r="AA58" s="4"/>
      <c r="AB58" s="4"/>
      <c r="AC58" s="4"/>
    </row>
    <row r="59" spans="1:43" x14ac:dyDescent="0.25">
      <c r="A59" s="34">
        <v>14</v>
      </c>
      <c r="B59" s="34"/>
      <c r="N59" s="4"/>
      <c r="O59" s="4">
        <f>O57-O58</f>
        <v>2</v>
      </c>
      <c r="P59" s="4">
        <f>Q59*Q58</f>
        <v>15</v>
      </c>
      <c r="Q59" s="4">
        <f>ROUNDDOWN(P58/Q58,0)</f>
        <v>5</v>
      </c>
      <c r="R59">
        <f>C41</f>
        <v>3</v>
      </c>
      <c r="AB59" s="36" t="s">
        <v>37</v>
      </c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</row>
    <row r="60" spans="1:43" x14ac:dyDescent="0.25">
      <c r="A60" s="34">
        <v>15</v>
      </c>
      <c r="B60" s="34"/>
      <c r="O60" s="4"/>
      <c r="P60" s="4">
        <f>P58-P59</f>
        <v>1</v>
      </c>
      <c r="Q60" s="4">
        <f>R60*R59</f>
        <v>3</v>
      </c>
      <c r="R60" s="4">
        <f>ROUNDDOWN(Q59/R59,0)</f>
        <v>1</v>
      </c>
      <c r="Y60" s="34" t="s">
        <v>24</v>
      </c>
      <c r="Z60" s="34"/>
      <c r="AA60" s="34"/>
      <c r="AB60" s="26">
        <v>15</v>
      </c>
      <c r="AC60" s="26">
        <v>14</v>
      </c>
      <c r="AD60" s="26">
        <v>13</v>
      </c>
      <c r="AE60" s="26">
        <v>12</v>
      </c>
      <c r="AF60" s="26">
        <v>11</v>
      </c>
      <c r="AG60" s="26">
        <v>10</v>
      </c>
      <c r="AH60" s="26">
        <v>9</v>
      </c>
      <c r="AI60" s="26">
        <v>8</v>
      </c>
      <c r="AJ60" s="26">
        <v>7</v>
      </c>
      <c r="AK60" s="26">
        <v>6</v>
      </c>
      <c r="AL60" s="26">
        <v>5</v>
      </c>
      <c r="AM60" s="26">
        <v>4</v>
      </c>
      <c r="AN60" s="26">
        <v>3</v>
      </c>
      <c r="AO60" s="26">
        <v>2</v>
      </c>
      <c r="AP60" s="26">
        <v>1</v>
      </c>
      <c r="AQ60" s="26">
        <v>0</v>
      </c>
    </row>
    <row r="61" spans="1:43" x14ac:dyDescent="0.25">
      <c r="A61" s="34">
        <v>16</v>
      </c>
      <c r="B61" s="34"/>
      <c r="P61" s="4"/>
      <c r="Q61" s="4">
        <f>Q59-Q60</f>
        <v>2</v>
      </c>
      <c r="R61" s="4"/>
      <c r="Y61" s="34" t="s">
        <v>34</v>
      </c>
      <c r="Z61" s="34"/>
      <c r="AA61" s="34"/>
      <c r="AB61" s="1">
        <f>$AB$7</f>
        <v>3</v>
      </c>
      <c r="AC61" s="1">
        <f t="shared" ref="AC61:AQ61" si="19">$AB$7</f>
        <v>3</v>
      </c>
      <c r="AD61" s="1">
        <f t="shared" si="19"/>
        <v>3</v>
      </c>
      <c r="AE61" s="1">
        <f t="shared" si="19"/>
        <v>3</v>
      </c>
      <c r="AF61" s="1">
        <f t="shared" si="19"/>
        <v>3</v>
      </c>
      <c r="AG61" s="1">
        <f t="shared" si="19"/>
        <v>3</v>
      </c>
      <c r="AH61" s="1">
        <f t="shared" si="19"/>
        <v>3</v>
      </c>
      <c r="AI61" s="1">
        <f t="shared" si="19"/>
        <v>3</v>
      </c>
      <c r="AJ61" s="1">
        <f t="shared" si="19"/>
        <v>3</v>
      </c>
      <c r="AK61" s="1">
        <f t="shared" si="19"/>
        <v>3</v>
      </c>
      <c r="AL61" s="1">
        <f t="shared" si="19"/>
        <v>3</v>
      </c>
      <c r="AM61" s="1">
        <f t="shared" si="19"/>
        <v>3</v>
      </c>
      <c r="AN61" s="1">
        <f t="shared" si="19"/>
        <v>3</v>
      </c>
      <c r="AO61" s="1">
        <f t="shared" si="19"/>
        <v>3</v>
      </c>
      <c r="AP61" s="1">
        <f t="shared" si="19"/>
        <v>3</v>
      </c>
      <c r="AQ61" s="1">
        <f t="shared" si="19"/>
        <v>3</v>
      </c>
    </row>
    <row r="62" spans="1:43" x14ac:dyDescent="0.25">
      <c r="A62" s="34" t="s">
        <v>18</v>
      </c>
      <c r="B62" s="34"/>
      <c r="C62" s="26">
        <f>C47</f>
        <v>0</v>
      </c>
      <c r="D62" s="26">
        <f>D48</f>
        <v>0</v>
      </c>
      <c r="E62" s="21">
        <f>E49</f>
        <v>2</v>
      </c>
      <c r="F62" s="21">
        <f>F50</f>
        <v>0</v>
      </c>
      <c r="G62" s="21">
        <f>G51</f>
        <v>2</v>
      </c>
      <c r="H62" s="21">
        <f>H52</f>
        <v>0</v>
      </c>
      <c r="I62" s="21">
        <f>I53</f>
        <v>2</v>
      </c>
      <c r="J62" s="21">
        <f>J54</f>
        <v>1</v>
      </c>
      <c r="K62" s="21">
        <f>K55</f>
        <v>2</v>
      </c>
      <c r="L62" s="21">
        <f>L56</f>
        <v>1</v>
      </c>
      <c r="M62" s="21">
        <f>M57</f>
        <v>1</v>
      </c>
      <c r="N62" s="21">
        <f>N58</f>
        <v>2</v>
      </c>
      <c r="O62" s="21">
        <f>O59</f>
        <v>2</v>
      </c>
      <c r="P62" s="21">
        <f>P60</f>
        <v>1</v>
      </c>
      <c r="Q62" s="21">
        <f>Q61</f>
        <v>2</v>
      </c>
      <c r="R62" s="21">
        <f>R60</f>
        <v>1</v>
      </c>
      <c r="S62" s="43" t="s">
        <v>43</v>
      </c>
      <c r="T62" s="44"/>
      <c r="U62" s="44"/>
      <c r="V62" s="44"/>
      <c r="Y62" s="34" t="s">
        <v>35</v>
      </c>
      <c r="Z62" s="34"/>
      <c r="AA62" s="34"/>
      <c r="AB62" s="5">
        <f t="shared" ref="AB62:AQ62" si="20">AB46</f>
        <v>1</v>
      </c>
      <c r="AC62" s="5">
        <f t="shared" si="20"/>
        <v>2</v>
      </c>
      <c r="AD62" s="5">
        <f t="shared" si="20"/>
        <v>1</v>
      </c>
      <c r="AE62" s="5">
        <f t="shared" si="20"/>
        <v>2</v>
      </c>
      <c r="AF62" s="5">
        <f t="shared" si="20"/>
        <v>2</v>
      </c>
      <c r="AG62" s="5">
        <f t="shared" si="20"/>
        <v>1</v>
      </c>
      <c r="AH62" s="5">
        <f t="shared" si="20"/>
        <v>1</v>
      </c>
      <c r="AI62" s="5">
        <f t="shared" si="20"/>
        <v>2</v>
      </c>
      <c r="AJ62" s="5">
        <f t="shared" si="20"/>
        <v>1</v>
      </c>
      <c r="AK62" s="5">
        <f t="shared" si="20"/>
        <v>2</v>
      </c>
      <c r="AL62" s="5">
        <f t="shared" si="20"/>
        <v>0</v>
      </c>
      <c r="AM62" s="5">
        <f t="shared" si="20"/>
        <v>2</v>
      </c>
      <c r="AN62" s="5">
        <f t="shared" si="20"/>
        <v>0</v>
      </c>
      <c r="AO62" s="5">
        <f t="shared" si="20"/>
        <v>2</v>
      </c>
      <c r="AP62" s="5">
        <f t="shared" si="20"/>
        <v>0</v>
      </c>
      <c r="AQ62" s="5">
        <f t="shared" si="20"/>
        <v>0</v>
      </c>
    </row>
    <row r="63" spans="1:43" x14ac:dyDescent="0.25">
      <c r="Y63" s="35" t="s">
        <v>38</v>
      </c>
      <c r="Z63" s="35"/>
      <c r="AA63" s="35"/>
      <c r="AB63" s="5">
        <f>AB61*AB62+AC62</f>
        <v>5</v>
      </c>
      <c r="AC63" s="5">
        <f>AB63*AC61+AD62</f>
        <v>16</v>
      </c>
      <c r="AD63" s="5">
        <f t="shared" ref="AD63:AP63" si="21">AC63*AD61+AE62</f>
        <v>50</v>
      </c>
      <c r="AE63" s="5">
        <f t="shared" si="21"/>
        <v>152</v>
      </c>
      <c r="AF63" s="5">
        <f t="shared" si="21"/>
        <v>457</v>
      </c>
      <c r="AG63" s="5">
        <f t="shared" si="21"/>
        <v>1372</v>
      </c>
      <c r="AH63" s="5">
        <f t="shared" si="21"/>
        <v>4118</v>
      </c>
      <c r="AI63" s="5">
        <f t="shared" si="21"/>
        <v>12355</v>
      </c>
      <c r="AJ63" s="5">
        <f t="shared" si="21"/>
        <v>37067</v>
      </c>
      <c r="AK63" s="5">
        <f t="shared" si="21"/>
        <v>111201</v>
      </c>
      <c r="AL63" s="5">
        <f t="shared" si="21"/>
        <v>333605</v>
      </c>
      <c r="AM63" s="5">
        <f t="shared" si="21"/>
        <v>1000815</v>
      </c>
      <c r="AN63" s="5">
        <f t="shared" si="21"/>
        <v>3002447</v>
      </c>
      <c r="AO63" s="5">
        <f t="shared" si="21"/>
        <v>9007341</v>
      </c>
      <c r="AP63" s="5">
        <f t="shared" si="21"/>
        <v>27022023</v>
      </c>
      <c r="AQ63" s="5"/>
    </row>
    <row r="64" spans="1:43" x14ac:dyDescent="0.25">
      <c r="Y64" s="35" t="s">
        <v>18</v>
      </c>
      <c r="Z64" s="35"/>
      <c r="AA64" s="35"/>
      <c r="AB64" s="35">
        <f>AP63</f>
        <v>27022023</v>
      </c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6" spans="1:43" x14ac:dyDescent="0.25">
      <c r="A66" s="34" t="s">
        <v>4</v>
      </c>
      <c r="B66" s="34"/>
      <c r="C66" s="41" t="s">
        <v>16</v>
      </c>
      <c r="D66" s="42"/>
    </row>
    <row r="67" spans="1:43" x14ac:dyDescent="0.25">
      <c r="A67" s="34">
        <f>J5</f>
        <v>36124025</v>
      </c>
      <c r="B67" s="34"/>
      <c r="C67" s="41">
        <v>3</v>
      </c>
      <c r="D67" s="42"/>
    </row>
    <row r="69" spans="1:43" x14ac:dyDescent="0.25">
      <c r="A69" s="40" t="s">
        <v>17</v>
      </c>
      <c r="B69" s="40"/>
      <c r="Y69" s="34" t="s">
        <v>25</v>
      </c>
      <c r="Z69" s="34"/>
      <c r="AA69" s="34"/>
      <c r="AB69" s="34">
        <f>J5</f>
        <v>36124025</v>
      </c>
      <c r="AC69" s="34"/>
    </row>
    <row r="70" spans="1:43" x14ac:dyDescent="0.25">
      <c r="A70" s="40"/>
      <c r="B70" s="40"/>
      <c r="Y70" s="34"/>
      <c r="Z70" s="34"/>
      <c r="AA70" s="34"/>
      <c r="AB70" s="34"/>
      <c r="AC70" s="34"/>
    </row>
    <row r="71" spans="1:43" x14ac:dyDescent="0.25">
      <c r="A71" s="34">
        <v>0</v>
      </c>
      <c r="B71" s="34"/>
      <c r="C71">
        <f>A67</f>
        <v>36124025</v>
      </c>
      <c r="D71">
        <f>C67</f>
        <v>3</v>
      </c>
      <c r="Y71" s="39" t="s">
        <v>26</v>
      </c>
      <c r="Z71" s="39"/>
      <c r="AA71" s="39"/>
      <c r="AB71" s="39">
        <f>3</f>
        <v>3</v>
      </c>
      <c r="AC71" s="39"/>
    </row>
    <row r="72" spans="1:43" x14ac:dyDescent="0.25">
      <c r="A72" s="34">
        <v>1</v>
      </c>
      <c r="B72" s="34"/>
      <c r="C72">
        <f>D72*D71</f>
        <v>36124023</v>
      </c>
      <c r="D72">
        <f>ROUNDDOWN(C71/D71,0)</f>
        <v>12041341</v>
      </c>
      <c r="E72">
        <f>C67</f>
        <v>3</v>
      </c>
      <c r="Y72" s="34" t="s">
        <v>27</v>
      </c>
      <c r="Z72" s="34"/>
      <c r="AA72" s="34"/>
      <c r="AB72" s="26">
        <v>1</v>
      </c>
      <c r="AC72" s="26">
        <v>2</v>
      </c>
      <c r="AD72" s="26">
        <v>3</v>
      </c>
      <c r="AE72" s="26">
        <v>4</v>
      </c>
      <c r="AF72" s="26">
        <v>5</v>
      </c>
      <c r="AG72" s="26">
        <v>6</v>
      </c>
      <c r="AH72" s="26">
        <v>7</v>
      </c>
      <c r="AI72" s="26">
        <v>8</v>
      </c>
      <c r="AJ72" s="26">
        <v>9</v>
      </c>
      <c r="AK72" s="26">
        <v>10</v>
      </c>
      <c r="AL72" s="26">
        <v>11</v>
      </c>
      <c r="AM72" s="26">
        <v>12</v>
      </c>
      <c r="AN72" s="26">
        <v>13</v>
      </c>
      <c r="AO72" s="26">
        <v>14</v>
      </c>
      <c r="AP72" s="26">
        <v>15</v>
      </c>
      <c r="AQ72" s="26">
        <v>16</v>
      </c>
    </row>
    <row r="73" spans="1:43" x14ac:dyDescent="0.25">
      <c r="A73" s="34">
        <v>2</v>
      </c>
      <c r="B73" s="34"/>
      <c r="C73">
        <f>C71-C72</f>
        <v>2</v>
      </c>
      <c r="D73">
        <f>E73*E72</f>
        <v>12041340</v>
      </c>
      <c r="E73" s="4">
        <f>ROUNDDOWN(D72/E72,0)</f>
        <v>4013780</v>
      </c>
      <c r="F73">
        <f>C67</f>
        <v>3</v>
      </c>
      <c r="Y73" s="34" t="s">
        <v>28</v>
      </c>
      <c r="Z73" s="34"/>
      <c r="AA73" s="34"/>
      <c r="AB73" s="1">
        <f>AB69</f>
        <v>36124025</v>
      </c>
      <c r="AC73" s="1">
        <f>AB75</f>
        <v>12041341</v>
      </c>
      <c r="AD73" s="1">
        <f>AC75</f>
        <v>4013780</v>
      </c>
      <c r="AE73" s="1">
        <f t="shared" ref="AE73:AQ73" si="22">AD75</f>
        <v>1337926</v>
      </c>
      <c r="AF73" s="1">
        <f t="shared" si="22"/>
        <v>445975</v>
      </c>
      <c r="AG73" s="1">
        <f t="shared" si="22"/>
        <v>148658</v>
      </c>
      <c r="AH73" s="1">
        <f t="shared" si="22"/>
        <v>49552</v>
      </c>
      <c r="AI73" s="1">
        <f t="shared" si="22"/>
        <v>16517</v>
      </c>
      <c r="AJ73" s="1">
        <f t="shared" si="22"/>
        <v>5505</v>
      </c>
      <c r="AK73" s="1">
        <f t="shared" si="22"/>
        <v>1835</v>
      </c>
      <c r="AL73" s="1">
        <f t="shared" si="22"/>
        <v>611</v>
      </c>
      <c r="AM73" s="1">
        <f t="shared" si="22"/>
        <v>203</v>
      </c>
      <c r="AN73" s="1">
        <f t="shared" si="22"/>
        <v>67</v>
      </c>
      <c r="AO73" s="1">
        <f t="shared" si="22"/>
        <v>22</v>
      </c>
      <c r="AP73" s="1">
        <f t="shared" si="22"/>
        <v>7</v>
      </c>
      <c r="AQ73" s="1">
        <f t="shared" si="22"/>
        <v>2</v>
      </c>
    </row>
    <row r="74" spans="1:43" x14ac:dyDescent="0.25">
      <c r="A74" s="34">
        <v>3</v>
      </c>
      <c r="B74" s="34"/>
      <c r="D74">
        <f>D72-D73</f>
        <v>1</v>
      </c>
      <c r="E74" s="4">
        <f>F74*F73</f>
        <v>4013778</v>
      </c>
      <c r="F74" s="4">
        <f>ROUNDDOWN(E73/F73,0)</f>
        <v>1337926</v>
      </c>
      <c r="G74">
        <f>C67</f>
        <v>3</v>
      </c>
      <c r="Y74" s="34" t="s">
        <v>29</v>
      </c>
      <c r="Z74" s="34"/>
      <c r="AA74" s="34"/>
      <c r="AB74" s="1">
        <f>$AB$7</f>
        <v>3</v>
      </c>
      <c r="AC74" s="1">
        <f t="shared" ref="AC74:AQ74" si="23">$AB$7</f>
        <v>3</v>
      </c>
      <c r="AD74" s="1">
        <f t="shared" si="23"/>
        <v>3</v>
      </c>
      <c r="AE74" s="1">
        <f t="shared" si="23"/>
        <v>3</v>
      </c>
      <c r="AF74" s="1">
        <f t="shared" si="23"/>
        <v>3</v>
      </c>
      <c r="AG74" s="1">
        <f t="shared" si="23"/>
        <v>3</v>
      </c>
      <c r="AH74" s="1">
        <f t="shared" si="23"/>
        <v>3</v>
      </c>
      <c r="AI74" s="1">
        <f t="shared" si="23"/>
        <v>3</v>
      </c>
      <c r="AJ74" s="1">
        <f t="shared" si="23"/>
        <v>3</v>
      </c>
      <c r="AK74" s="1">
        <f t="shared" si="23"/>
        <v>3</v>
      </c>
      <c r="AL74" s="1">
        <f t="shared" si="23"/>
        <v>3</v>
      </c>
      <c r="AM74" s="1">
        <f t="shared" si="23"/>
        <v>3</v>
      </c>
      <c r="AN74" s="1">
        <f t="shared" si="23"/>
        <v>3</v>
      </c>
      <c r="AO74" s="1">
        <f t="shared" si="23"/>
        <v>3</v>
      </c>
      <c r="AP74" s="1">
        <f t="shared" si="23"/>
        <v>3</v>
      </c>
      <c r="AQ74" s="1">
        <f t="shared" si="23"/>
        <v>3</v>
      </c>
    </row>
    <row r="75" spans="1:43" x14ac:dyDescent="0.25">
      <c r="A75" s="34">
        <v>4</v>
      </c>
      <c r="B75" s="34"/>
      <c r="E75" s="4">
        <f>E73-E74</f>
        <v>2</v>
      </c>
      <c r="F75" s="4">
        <f>G75*G74</f>
        <v>1337925</v>
      </c>
      <c r="G75" s="4">
        <f>ROUNDDOWN(F74/G74,0)</f>
        <v>445975</v>
      </c>
      <c r="H75">
        <f>C67</f>
        <v>3</v>
      </c>
      <c r="Y75" s="34" t="s">
        <v>30</v>
      </c>
      <c r="Z75" s="34"/>
      <c r="AA75" s="34"/>
      <c r="AB75" s="1">
        <f>ROUNDDOWN(AB73/AB74,0)</f>
        <v>12041341</v>
      </c>
      <c r="AC75" s="1">
        <f>ROUNDDOWN(AC73/AC74,0)</f>
        <v>4013780</v>
      </c>
      <c r="AD75" s="1">
        <f t="shared" ref="AD75:AQ75" si="24">ROUNDDOWN(AD73/AD74,0)</f>
        <v>1337926</v>
      </c>
      <c r="AE75" s="1">
        <f t="shared" si="24"/>
        <v>445975</v>
      </c>
      <c r="AF75" s="1">
        <f t="shared" si="24"/>
        <v>148658</v>
      </c>
      <c r="AG75" s="1">
        <f t="shared" si="24"/>
        <v>49552</v>
      </c>
      <c r="AH75" s="1">
        <f t="shared" si="24"/>
        <v>16517</v>
      </c>
      <c r="AI75" s="1">
        <f t="shared" si="24"/>
        <v>5505</v>
      </c>
      <c r="AJ75" s="1">
        <f t="shared" si="24"/>
        <v>1835</v>
      </c>
      <c r="AK75" s="1">
        <f t="shared" si="24"/>
        <v>611</v>
      </c>
      <c r="AL75" s="1">
        <f t="shared" si="24"/>
        <v>203</v>
      </c>
      <c r="AM75" s="1">
        <f t="shared" si="24"/>
        <v>67</v>
      </c>
      <c r="AN75" s="1">
        <f t="shared" si="24"/>
        <v>22</v>
      </c>
      <c r="AO75" s="1">
        <f t="shared" si="24"/>
        <v>7</v>
      </c>
      <c r="AP75" s="1">
        <f t="shared" si="24"/>
        <v>2</v>
      </c>
      <c r="AQ75" s="1">
        <f t="shared" si="24"/>
        <v>0</v>
      </c>
    </row>
    <row r="76" spans="1:43" x14ac:dyDescent="0.25">
      <c r="A76" s="34">
        <v>5</v>
      </c>
      <c r="B76" s="34"/>
      <c r="E76" s="4"/>
      <c r="F76" s="4">
        <f>F74-F75</f>
        <v>1</v>
      </c>
      <c r="G76" s="4">
        <f>H76*H75</f>
        <v>445974</v>
      </c>
      <c r="H76" s="4">
        <f>ROUNDDOWN(G75/H75,0)</f>
        <v>148658</v>
      </c>
      <c r="I76">
        <f>C67</f>
        <v>3</v>
      </c>
      <c r="Y76" s="34" t="s">
        <v>23</v>
      </c>
      <c r="Z76" s="34"/>
      <c r="AA76" s="34"/>
      <c r="AB76" s="1">
        <f>AB73-(AB74*AB75)</f>
        <v>2</v>
      </c>
      <c r="AC76" s="1">
        <f t="shared" ref="AC76:AQ76" si="25">AC73-(AC74*AC75)</f>
        <v>1</v>
      </c>
      <c r="AD76" s="1">
        <f t="shared" si="25"/>
        <v>2</v>
      </c>
      <c r="AE76" s="1">
        <f t="shared" si="25"/>
        <v>1</v>
      </c>
      <c r="AF76" s="1">
        <f t="shared" si="25"/>
        <v>1</v>
      </c>
      <c r="AG76" s="1">
        <f t="shared" si="25"/>
        <v>2</v>
      </c>
      <c r="AH76" s="1">
        <f t="shared" si="25"/>
        <v>1</v>
      </c>
      <c r="AI76" s="1">
        <f t="shared" si="25"/>
        <v>2</v>
      </c>
      <c r="AJ76" s="1">
        <f t="shared" si="25"/>
        <v>0</v>
      </c>
      <c r="AK76" s="1">
        <f t="shared" si="25"/>
        <v>2</v>
      </c>
      <c r="AL76" s="1">
        <f t="shared" si="25"/>
        <v>2</v>
      </c>
      <c r="AM76" s="1">
        <f t="shared" si="25"/>
        <v>2</v>
      </c>
      <c r="AN76" s="1">
        <f t="shared" si="25"/>
        <v>1</v>
      </c>
      <c r="AO76" s="1">
        <f t="shared" si="25"/>
        <v>1</v>
      </c>
      <c r="AP76" s="1">
        <f t="shared" si="25"/>
        <v>1</v>
      </c>
      <c r="AQ76" s="1">
        <f t="shared" si="25"/>
        <v>2</v>
      </c>
    </row>
    <row r="77" spans="1:43" x14ac:dyDescent="0.25">
      <c r="A77" s="34">
        <v>6</v>
      </c>
      <c r="B77" s="34"/>
      <c r="F77" s="4"/>
      <c r="G77" s="4">
        <f>G75-G76</f>
        <v>1</v>
      </c>
      <c r="H77" s="4">
        <f>I77*I76</f>
        <v>148656</v>
      </c>
      <c r="I77" s="4">
        <f>ROUNDDOWN(H76/I76,0)</f>
        <v>49552</v>
      </c>
      <c r="J77">
        <f>C67</f>
        <v>3</v>
      </c>
      <c r="Y77" s="37" t="s">
        <v>31</v>
      </c>
      <c r="Z77" s="37"/>
      <c r="AA77" s="37"/>
      <c r="AB77" s="34" t="str">
        <f>J7</f>
        <v>2111222021211212</v>
      </c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25">
      <c r="A78" s="34">
        <v>7</v>
      </c>
      <c r="B78" s="34"/>
      <c r="G78" s="4"/>
      <c r="H78" s="4">
        <f>H76-H77</f>
        <v>2</v>
      </c>
      <c r="I78" s="4">
        <f>J78*J77</f>
        <v>49551</v>
      </c>
      <c r="J78" s="4">
        <f>ROUNDDOWN(I77/J77,0)</f>
        <v>16517</v>
      </c>
      <c r="K78">
        <f>C67</f>
        <v>3</v>
      </c>
      <c r="V78" s="16"/>
      <c r="Y78" s="37"/>
      <c r="Z78" s="37"/>
      <c r="AA78" s="37"/>
      <c r="AB78" s="21">
        <f>AQ76</f>
        <v>2</v>
      </c>
      <c r="AC78" s="21">
        <f>AP76</f>
        <v>1</v>
      </c>
      <c r="AD78" s="21">
        <f>AO76</f>
        <v>1</v>
      </c>
      <c r="AE78" s="21">
        <f>AN76</f>
        <v>1</v>
      </c>
      <c r="AF78" s="21">
        <f>AM76</f>
        <v>2</v>
      </c>
      <c r="AG78" s="21">
        <f>AL76</f>
        <v>2</v>
      </c>
      <c r="AH78" s="21">
        <f>AK76</f>
        <v>2</v>
      </c>
      <c r="AI78" s="21">
        <f>AJ76</f>
        <v>0</v>
      </c>
      <c r="AJ78" s="21">
        <f>AI76</f>
        <v>2</v>
      </c>
      <c r="AK78" s="21">
        <f>AH76</f>
        <v>1</v>
      </c>
      <c r="AL78" s="21">
        <f>AG76</f>
        <v>2</v>
      </c>
      <c r="AM78" s="21">
        <f>AF76</f>
        <v>1</v>
      </c>
      <c r="AN78" s="21">
        <f>AE76</f>
        <v>1</v>
      </c>
      <c r="AO78" s="21">
        <f>AD76</f>
        <v>2</v>
      </c>
      <c r="AP78" s="26">
        <f>AC76</f>
        <v>1</v>
      </c>
      <c r="AQ78" s="26">
        <f>AB76</f>
        <v>2</v>
      </c>
    </row>
    <row r="79" spans="1:43" x14ac:dyDescent="0.25">
      <c r="A79" s="34">
        <v>8</v>
      </c>
      <c r="B79" s="34"/>
      <c r="H79" s="4"/>
      <c r="I79" s="4">
        <f>I77-I78</f>
        <v>1</v>
      </c>
      <c r="J79" s="4">
        <f>K79*K78</f>
        <v>16515</v>
      </c>
      <c r="K79" s="4">
        <f>ROUNDDOWN(J78/K78,0)</f>
        <v>5505</v>
      </c>
      <c r="L79">
        <f>C67</f>
        <v>3</v>
      </c>
      <c r="V79" s="16"/>
    </row>
    <row r="80" spans="1:43" x14ac:dyDescent="0.25">
      <c r="A80" s="34">
        <v>9</v>
      </c>
      <c r="B80" s="34"/>
      <c r="I80" s="4"/>
      <c r="J80" s="4">
        <f>J78-J79</f>
        <v>2</v>
      </c>
      <c r="K80" s="4">
        <f>L80*L79</f>
        <v>5505</v>
      </c>
      <c r="L80" s="4">
        <f>ROUNDDOWN(K79/L79,0)</f>
        <v>1835</v>
      </c>
      <c r="M80">
        <f>C67</f>
        <v>3</v>
      </c>
      <c r="V80" s="16"/>
    </row>
    <row r="81" spans="1:43" x14ac:dyDescent="0.25">
      <c r="A81" s="34">
        <v>10</v>
      </c>
      <c r="B81" s="34"/>
      <c r="J81" s="4"/>
      <c r="K81" s="4">
        <f>K79-K80</f>
        <v>0</v>
      </c>
      <c r="L81" s="4">
        <f>M81*M80</f>
        <v>1833</v>
      </c>
      <c r="M81" s="4">
        <f>ROUNDDOWN(L80/M80,0)</f>
        <v>611</v>
      </c>
      <c r="N81">
        <f>C67</f>
        <v>3</v>
      </c>
      <c r="V81" s="12"/>
    </row>
    <row r="82" spans="1:43" x14ac:dyDescent="0.25">
      <c r="A82" s="34">
        <v>11</v>
      </c>
      <c r="B82" s="34"/>
      <c r="L82" s="4">
        <f>L80-L81</f>
        <v>2</v>
      </c>
      <c r="M82" s="4">
        <f>N82*N81</f>
        <v>609</v>
      </c>
      <c r="N82" s="4">
        <f>ROUNDDOWN(M81/N81,0)</f>
        <v>203</v>
      </c>
      <c r="O82">
        <f>C67</f>
        <v>3</v>
      </c>
      <c r="AB82" s="36" t="s">
        <v>32</v>
      </c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</row>
    <row r="83" spans="1:43" x14ac:dyDescent="0.25">
      <c r="A83" s="34">
        <v>12</v>
      </c>
      <c r="B83" s="34"/>
      <c r="L83" s="4"/>
      <c r="M83" s="4">
        <f>M81-M82</f>
        <v>2</v>
      </c>
      <c r="N83" s="4">
        <f>O83*O82</f>
        <v>201</v>
      </c>
      <c r="O83" s="4">
        <f>ROUNDDOWN(N82/O82,0)</f>
        <v>67</v>
      </c>
      <c r="P83">
        <f>C67</f>
        <v>3</v>
      </c>
      <c r="Y83" s="34" t="s">
        <v>33</v>
      </c>
      <c r="Z83" s="34"/>
      <c r="AA83" s="34"/>
      <c r="AB83" s="26">
        <v>15</v>
      </c>
      <c r="AC83" s="26">
        <v>14</v>
      </c>
      <c r="AD83" s="26">
        <v>13</v>
      </c>
      <c r="AE83" s="26">
        <v>12</v>
      </c>
      <c r="AF83" s="26">
        <v>11</v>
      </c>
      <c r="AG83" s="26">
        <v>10</v>
      </c>
      <c r="AH83" s="26">
        <v>9</v>
      </c>
      <c r="AI83" s="26">
        <v>8</v>
      </c>
      <c r="AJ83" s="26">
        <v>7</v>
      </c>
      <c r="AK83" s="26">
        <v>6</v>
      </c>
      <c r="AL83" s="26">
        <v>5</v>
      </c>
      <c r="AM83" s="26">
        <v>4</v>
      </c>
      <c r="AN83" s="26">
        <v>3</v>
      </c>
      <c r="AO83" s="26">
        <v>2</v>
      </c>
      <c r="AP83" s="26">
        <v>1</v>
      </c>
      <c r="AQ83" s="26">
        <v>0</v>
      </c>
    </row>
    <row r="84" spans="1:43" x14ac:dyDescent="0.25">
      <c r="A84" s="34">
        <v>13</v>
      </c>
      <c r="B84" s="34"/>
      <c r="M84" s="4"/>
      <c r="N84" s="4">
        <f>N82-N83</f>
        <v>2</v>
      </c>
      <c r="O84" s="4">
        <f>P84*P83</f>
        <v>66</v>
      </c>
      <c r="P84" s="4">
        <f>ROUNDDOWN(O83/P83,0)</f>
        <v>22</v>
      </c>
      <c r="Q84">
        <f>C67</f>
        <v>3</v>
      </c>
      <c r="Y84" s="34" t="s">
        <v>34</v>
      </c>
      <c r="Z84" s="34"/>
      <c r="AA84" s="34"/>
      <c r="AB84" s="1">
        <f>$AB$7</f>
        <v>3</v>
      </c>
      <c r="AC84" s="1">
        <f t="shared" ref="AC84:AQ84" si="26">$AB$7</f>
        <v>3</v>
      </c>
      <c r="AD84" s="1">
        <f t="shared" si="26"/>
        <v>3</v>
      </c>
      <c r="AE84" s="1">
        <f t="shared" si="26"/>
        <v>3</v>
      </c>
      <c r="AF84" s="1">
        <f t="shared" si="26"/>
        <v>3</v>
      </c>
      <c r="AG84" s="1">
        <f t="shared" si="26"/>
        <v>3</v>
      </c>
      <c r="AH84" s="1">
        <f t="shared" si="26"/>
        <v>3</v>
      </c>
      <c r="AI84" s="1">
        <f t="shared" si="26"/>
        <v>3</v>
      </c>
      <c r="AJ84" s="1">
        <f t="shared" si="26"/>
        <v>3</v>
      </c>
      <c r="AK84" s="1">
        <f t="shared" si="26"/>
        <v>3</v>
      </c>
      <c r="AL84" s="1">
        <f t="shared" si="26"/>
        <v>3</v>
      </c>
      <c r="AM84" s="1">
        <f t="shared" si="26"/>
        <v>3</v>
      </c>
      <c r="AN84" s="1">
        <f t="shared" si="26"/>
        <v>3</v>
      </c>
      <c r="AO84" s="1">
        <f t="shared" si="26"/>
        <v>3</v>
      </c>
      <c r="AP84" s="1">
        <f t="shared" si="26"/>
        <v>3</v>
      </c>
      <c r="AQ84" s="1">
        <f t="shared" si="26"/>
        <v>3</v>
      </c>
    </row>
    <row r="85" spans="1:43" x14ac:dyDescent="0.25">
      <c r="A85" s="34">
        <v>14</v>
      </c>
      <c r="B85" s="34"/>
      <c r="N85" s="4"/>
      <c r="O85" s="4">
        <f>O83-O84</f>
        <v>1</v>
      </c>
      <c r="P85" s="4">
        <f>Q85*Q84</f>
        <v>21</v>
      </c>
      <c r="Q85" s="4">
        <f>ROUNDDOWN(P84/Q84,0)</f>
        <v>7</v>
      </c>
      <c r="R85">
        <f>C67</f>
        <v>3</v>
      </c>
      <c r="Y85" s="34" t="s">
        <v>35</v>
      </c>
      <c r="Z85" s="34"/>
      <c r="AA85" s="34"/>
      <c r="AB85" s="5">
        <f t="shared" ref="AB85:AQ85" si="27">AB78</f>
        <v>2</v>
      </c>
      <c r="AC85" s="5">
        <f t="shared" si="27"/>
        <v>1</v>
      </c>
      <c r="AD85" s="5">
        <f t="shared" si="27"/>
        <v>1</v>
      </c>
      <c r="AE85" s="5">
        <f t="shared" si="27"/>
        <v>1</v>
      </c>
      <c r="AF85" s="5">
        <f t="shared" si="27"/>
        <v>2</v>
      </c>
      <c r="AG85" s="5">
        <f t="shared" si="27"/>
        <v>2</v>
      </c>
      <c r="AH85" s="5">
        <f t="shared" si="27"/>
        <v>2</v>
      </c>
      <c r="AI85" s="5">
        <f t="shared" si="27"/>
        <v>0</v>
      </c>
      <c r="AJ85" s="5">
        <f t="shared" si="27"/>
        <v>2</v>
      </c>
      <c r="AK85" s="5">
        <f t="shared" si="27"/>
        <v>1</v>
      </c>
      <c r="AL85" s="5">
        <f t="shared" si="27"/>
        <v>2</v>
      </c>
      <c r="AM85" s="5">
        <f t="shared" si="27"/>
        <v>1</v>
      </c>
      <c r="AN85" s="5">
        <f t="shared" si="27"/>
        <v>1</v>
      </c>
      <c r="AO85" s="5">
        <f t="shared" si="27"/>
        <v>2</v>
      </c>
      <c r="AP85" s="5">
        <f t="shared" si="27"/>
        <v>1</v>
      </c>
      <c r="AQ85" s="5">
        <f t="shared" si="27"/>
        <v>2</v>
      </c>
    </row>
    <row r="86" spans="1:43" x14ac:dyDescent="0.25">
      <c r="A86" s="34">
        <v>15</v>
      </c>
      <c r="B86" s="34"/>
      <c r="O86" s="4"/>
      <c r="P86" s="4">
        <f>P84-P85</f>
        <v>1</v>
      </c>
      <c r="Q86" s="4">
        <f>R86*R85</f>
        <v>6</v>
      </c>
      <c r="R86" s="4">
        <f>ROUNDDOWN(Q85/R85,0)</f>
        <v>2</v>
      </c>
      <c r="Y86" s="35" t="s">
        <v>36</v>
      </c>
      <c r="Z86" s="35"/>
      <c r="AA86" s="35"/>
      <c r="AB86" s="1">
        <f>AB85*POWER(AB84,AB83)</f>
        <v>28697814</v>
      </c>
      <c r="AC86" s="1">
        <f t="shared" ref="AC86:AQ86" si="28">AC85*POWER(AC84,AC83)</f>
        <v>4782969</v>
      </c>
      <c r="AD86" s="1">
        <f t="shared" si="28"/>
        <v>1594323</v>
      </c>
      <c r="AE86" s="1">
        <f t="shared" si="28"/>
        <v>531441</v>
      </c>
      <c r="AF86" s="1">
        <f t="shared" si="28"/>
        <v>354294</v>
      </c>
      <c r="AG86" s="1">
        <f t="shared" si="28"/>
        <v>118098</v>
      </c>
      <c r="AH86" s="1">
        <f t="shared" si="28"/>
        <v>39366</v>
      </c>
      <c r="AI86" s="1">
        <f t="shared" si="28"/>
        <v>0</v>
      </c>
      <c r="AJ86" s="1">
        <f t="shared" si="28"/>
        <v>4374</v>
      </c>
      <c r="AK86" s="1">
        <f t="shared" si="28"/>
        <v>729</v>
      </c>
      <c r="AL86" s="1">
        <f t="shared" si="28"/>
        <v>486</v>
      </c>
      <c r="AM86" s="1">
        <f t="shared" si="28"/>
        <v>81</v>
      </c>
      <c r="AN86" s="1">
        <f t="shared" si="28"/>
        <v>27</v>
      </c>
      <c r="AO86" s="1">
        <f t="shared" si="28"/>
        <v>18</v>
      </c>
      <c r="AP86" s="1">
        <f t="shared" si="28"/>
        <v>3</v>
      </c>
      <c r="AQ86" s="1">
        <f t="shared" si="28"/>
        <v>2</v>
      </c>
    </row>
    <row r="87" spans="1:43" x14ac:dyDescent="0.25">
      <c r="A87" s="34">
        <v>16</v>
      </c>
      <c r="B87" s="34"/>
      <c r="P87" s="4"/>
      <c r="Q87" s="4">
        <f>Q85-Q86</f>
        <v>1</v>
      </c>
      <c r="R87" s="4"/>
      <c r="Y87" s="35" t="s">
        <v>18</v>
      </c>
      <c r="Z87" s="35"/>
      <c r="AA87" s="35"/>
      <c r="AB87" s="34">
        <f>SUM(AB86:AZ86)</f>
        <v>36124025</v>
      </c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25">
      <c r="A88" s="34" t="s">
        <v>18</v>
      </c>
      <c r="B88" s="34"/>
      <c r="C88" s="26">
        <f>C73</f>
        <v>2</v>
      </c>
      <c r="D88" s="26">
        <f>D74</f>
        <v>1</v>
      </c>
      <c r="E88" s="21">
        <f>E75</f>
        <v>2</v>
      </c>
      <c r="F88" s="21">
        <f>F76</f>
        <v>1</v>
      </c>
      <c r="G88" s="21">
        <f>G77</f>
        <v>1</v>
      </c>
      <c r="H88" s="21">
        <f>H78</f>
        <v>2</v>
      </c>
      <c r="I88" s="21">
        <f>I79</f>
        <v>1</v>
      </c>
      <c r="J88" s="21">
        <f>J80</f>
        <v>2</v>
      </c>
      <c r="K88" s="21">
        <f>K81</f>
        <v>0</v>
      </c>
      <c r="L88" s="21">
        <f>L82</f>
        <v>2</v>
      </c>
      <c r="M88" s="21">
        <f>M83</f>
        <v>2</v>
      </c>
      <c r="N88" s="21">
        <f>N84</f>
        <v>2</v>
      </c>
      <c r="O88" s="21">
        <f>O85</f>
        <v>1</v>
      </c>
      <c r="P88" s="21">
        <f>P86</f>
        <v>1</v>
      </c>
      <c r="Q88" s="21">
        <f>Q87</f>
        <v>1</v>
      </c>
      <c r="R88" s="21">
        <f>R86</f>
        <v>2</v>
      </c>
      <c r="Y88" s="4"/>
      <c r="Z88" s="4"/>
      <c r="AA88" s="4"/>
    </row>
    <row r="89" spans="1:43" x14ac:dyDescent="0.25">
      <c r="Y89" s="4"/>
      <c r="Z89" s="4"/>
      <c r="AA89" s="4"/>
      <c r="AB89" s="4"/>
    </row>
    <row r="90" spans="1:43" x14ac:dyDescent="0.25">
      <c r="Z90" s="4"/>
      <c r="AA90" s="4"/>
      <c r="AB90" s="4"/>
      <c r="AC90" s="4"/>
    </row>
    <row r="91" spans="1:43" x14ac:dyDescent="0.25">
      <c r="AB91" s="36" t="s">
        <v>37</v>
      </c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</row>
    <row r="92" spans="1:43" x14ac:dyDescent="0.25">
      <c r="Y92" s="34" t="s">
        <v>24</v>
      </c>
      <c r="Z92" s="34"/>
      <c r="AA92" s="34"/>
      <c r="AB92" s="26">
        <v>15</v>
      </c>
      <c r="AC92" s="26">
        <v>14</v>
      </c>
      <c r="AD92" s="26">
        <v>13</v>
      </c>
      <c r="AE92" s="26">
        <v>12</v>
      </c>
      <c r="AF92" s="26">
        <v>11</v>
      </c>
      <c r="AG92" s="26">
        <v>10</v>
      </c>
      <c r="AH92" s="26">
        <v>9</v>
      </c>
      <c r="AI92" s="26">
        <v>8</v>
      </c>
      <c r="AJ92" s="26">
        <v>7</v>
      </c>
      <c r="AK92" s="26">
        <v>6</v>
      </c>
      <c r="AL92" s="26">
        <v>5</v>
      </c>
      <c r="AM92" s="26">
        <v>4</v>
      </c>
      <c r="AN92" s="26">
        <v>3</v>
      </c>
      <c r="AO92" s="26">
        <v>2</v>
      </c>
      <c r="AP92" s="26">
        <v>1</v>
      </c>
      <c r="AQ92" s="26">
        <v>0</v>
      </c>
    </row>
    <row r="93" spans="1:43" x14ac:dyDescent="0.25">
      <c r="Y93" s="34" t="s">
        <v>34</v>
      </c>
      <c r="Z93" s="34"/>
      <c r="AA93" s="34"/>
      <c r="AB93" s="1">
        <f>$AB$7</f>
        <v>3</v>
      </c>
      <c r="AC93" s="1">
        <f t="shared" ref="AC93:AQ93" si="29">$AB$7</f>
        <v>3</v>
      </c>
      <c r="AD93" s="1">
        <f t="shared" si="29"/>
        <v>3</v>
      </c>
      <c r="AE93" s="1">
        <f t="shared" si="29"/>
        <v>3</v>
      </c>
      <c r="AF93" s="1">
        <f t="shared" si="29"/>
        <v>3</v>
      </c>
      <c r="AG93" s="1">
        <f t="shared" si="29"/>
        <v>3</v>
      </c>
      <c r="AH93" s="1">
        <f t="shared" si="29"/>
        <v>3</v>
      </c>
      <c r="AI93" s="1">
        <f t="shared" si="29"/>
        <v>3</v>
      </c>
      <c r="AJ93" s="1">
        <f t="shared" si="29"/>
        <v>3</v>
      </c>
      <c r="AK93" s="1">
        <f t="shared" si="29"/>
        <v>3</v>
      </c>
      <c r="AL93" s="1">
        <f t="shared" si="29"/>
        <v>3</v>
      </c>
      <c r="AM93" s="1">
        <f t="shared" si="29"/>
        <v>3</v>
      </c>
      <c r="AN93" s="1">
        <f t="shared" si="29"/>
        <v>3</v>
      </c>
      <c r="AO93" s="1">
        <f t="shared" si="29"/>
        <v>3</v>
      </c>
      <c r="AP93" s="1">
        <f t="shared" si="29"/>
        <v>3</v>
      </c>
      <c r="AQ93" s="1">
        <f t="shared" si="29"/>
        <v>3</v>
      </c>
    </row>
    <row r="94" spans="1:43" x14ac:dyDescent="0.25">
      <c r="Y94" s="34" t="s">
        <v>35</v>
      </c>
      <c r="Z94" s="34"/>
      <c r="AA94" s="34"/>
      <c r="AB94" s="5">
        <f t="shared" ref="AB94:AQ94" si="30">AB78</f>
        <v>2</v>
      </c>
      <c r="AC94" s="5">
        <f t="shared" si="30"/>
        <v>1</v>
      </c>
      <c r="AD94" s="5">
        <f t="shared" si="30"/>
        <v>1</v>
      </c>
      <c r="AE94" s="5">
        <f t="shared" si="30"/>
        <v>1</v>
      </c>
      <c r="AF94" s="5">
        <f t="shared" si="30"/>
        <v>2</v>
      </c>
      <c r="AG94" s="5">
        <f t="shared" si="30"/>
        <v>2</v>
      </c>
      <c r="AH94" s="5">
        <f t="shared" si="30"/>
        <v>2</v>
      </c>
      <c r="AI94" s="5">
        <f t="shared" si="30"/>
        <v>0</v>
      </c>
      <c r="AJ94" s="5">
        <f t="shared" si="30"/>
        <v>2</v>
      </c>
      <c r="AK94" s="5">
        <f t="shared" si="30"/>
        <v>1</v>
      </c>
      <c r="AL94" s="5">
        <f t="shared" si="30"/>
        <v>2</v>
      </c>
      <c r="AM94" s="5">
        <f t="shared" si="30"/>
        <v>1</v>
      </c>
      <c r="AN94" s="5">
        <f t="shared" si="30"/>
        <v>1</v>
      </c>
      <c r="AO94" s="5">
        <f t="shared" si="30"/>
        <v>2</v>
      </c>
      <c r="AP94" s="5">
        <f t="shared" si="30"/>
        <v>1</v>
      </c>
      <c r="AQ94" s="5">
        <f t="shared" si="30"/>
        <v>2</v>
      </c>
    </row>
    <row r="95" spans="1:43" x14ac:dyDescent="0.25">
      <c r="Y95" s="35" t="s">
        <v>38</v>
      </c>
      <c r="Z95" s="35"/>
      <c r="AA95" s="35"/>
      <c r="AB95" s="5">
        <f>AB93*AB94+AC94</f>
        <v>7</v>
      </c>
      <c r="AC95" s="5">
        <f>AB95*AC93+AD94</f>
        <v>22</v>
      </c>
      <c r="AD95" s="5">
        <f t="shared" ref="AD95:AP95" si="31">AC95*AD93+AE94</f>
        <v>67</v>
      </c>
      <c r="AE95" s="5">
        <f t="shared" si="31"/>
        <v>203</v>
      </c>
      <c r="AF95" s="5">
        <f t="shared" si="31"/>
        <v>611</v>
      </c>
      <c r="AG95" s="5">
        <f t="shared" si="31"/>
        <v>1835</v>
      </c>
      <c r="AH95" s="5">
        <f t="shared" si="31"/>
        <v>5505</v>
      </c>
      <c r="AI95" s="5">
        <f t="shared" si="31"/>
        <v>16517</v>
      </c>
      <c r="AJ95" s="5">
        <f t="shared" si="31"/>
        <v>49552</v>
      </c>
      <c r="AK95" s="5">
        <f t="shared" si="31"/>
        <v>148658</v>
      </c>
      <c r="AL95" s="5">
        <f t="shared" si="31"/>
        <v>445975</v>
      </c>
      <c r="AM95" s="5">
        <f t="shared" si="31"/>
        <v>1337926</v>
      </c>
      <c r="AN95" s="5">
        <f t="shared" si="31"/>
        <v>4013780</v>
      </c>
      <c r="AO95" s="5">
        <f t="shared" si="31"/>
        <v>12041341</v>
      </c>
      <c r="AP95" s="5">
        <f t="shared" si="31"/>
        <v>36124025</v>
      </c>
      <c r="AQ95" s="5"/>
    </row>
    <row r="96" spans="1:43" x14ac:dyDescent="0.25">
      <c r="Y96" s="35" t="s">
        <v>18</v>
      </c>
      <c r="Z96" s="35"/>
      <c r="AA96" s="35"/>
      <c r="AB96" s="35">
        <f>AP95</f>
        <v>36124025</v>
      </c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23" x14ac:dyDescent="0.25">
      <c r="W97" s="12"/>
    </row>
    <row r="98" spans="22:23" x14ac:dyDescent="0.25">
      <c r="W98" s="12"/>
    </row>
    <row r="99" spans="22:23" x14ac:dyDescent="0.25">
      <c r="W99" s="12"/>
    </row>
    <row r="100" spans="22:23" x14ac:dyDescent="0.25">
      <c r="W100" s="12"/>
    </row>
    <row r="101" spans="22:23" x14ac:dyDescent="0.25">
      <c r="W101" s="12"/>
    </row>
    <row r="102" spans="22:23" x14ac:dyDescent="0.25">
      <c r="W102" s="12"/>
    </row>
    <row r="103" spans="22:23" x14ac:dyDescent="0.25">
      <c r="W103" s="12"/>
    </row>
    <row r="104" spans="22:23" x14ac:dyDescent="0.25">
      <c r="W104" s="12"/>
    </row>
    <row r="105" spans="22:23" x14ac:dyDescent="0.25">
      <c r="W105" s="12"/>
    </row>
    <row r="106" spans="22:23" x14ac:dyDescent="0.25">
      <c r="W106" s="12"/>
    </row>
    <row r="107" spans="22:23" x14ac:dyDescent="0.25">
      <c r="V107" s="12"/>
      <c r="W107" s="12"/>
    </row>
    <row r="108" spans="22:23" x14ac:dyDescent="0.25">
      <c r="V108" s="12"/>
      <c r="W108" s="12"/>
    </row>
    <row r="109" spans="22:23" x14ac:dyDescent="0.25">
      <c r="V109" s="12"/>
      <c r="W109" s="12"/>
    </row>
    <row r="110" spans="22:23" x14ac:dyDescent="0.25">
      <c r="V110" s="12"/>
      <c r="W110" s="12"/>
    </row>
    <row r="111" spans="22:23" x14ac:dyDescent="0.25">
      <c r="V111" s="12"/>
      <c r="W111" s="12"/>
    </row>
    <row r="112" spans="22:23" x14ac:dyDescent="0.25">
      <c r="V112" s="12"/>
      <c r="W112" s="12"/>
    </row>
    <row r="113" spans="22:23" x14ac:dyDescent="0.25">
      <c r="V113" s="12"/>
      <c r="W113" s="12"/>
    </row>
    <row r="114" spans="22:23" x14ac:dyDescent="0.25">
      <c r="V114" s="12"/>
      <c r="W114" s="12"/>
    </row>
    <row r="115" spans="22:23" x14ac:dyDescent="0.25">
      <c r="V115" s="12"/>
    </row>
    <row r="116" spans="22:23" x14ac:dyDescent="0.25">
      <c r="V116" s="12"/>
    </row>
  </sheetData>
  <mergeCells count="172">
    <mergeCell ref="A1:D1"/>
    <mergeCell ref="E1:H1"/>
    <mergeCell ref="I1:K2"/>
    <mergeCell ref="A2:D2"/>
    <mergeCell ref="E2:H2"/>
    <mergeCell ref="B4:E4"/>
    <mergeCell ref="F4:I4"/>
    <mergeCell ref="J4:M4"/>
    <mergeCell ref="F7:I7"/>
    <mergeCell ref="J7:M7"/>
    <mergeCell ref="B8:E8"/>
    <mergeCell ref="F8:I8"/>
    <mergeCell ref="J8:M8"/>
    <mergeCell ref="N4:P10"/>
    <mergeCell ref="B5:E5"/>
    <mergeCell ref="F5:I5"/>
    <mergeCell ref="J5:M5"/>
    <mergeCell ref="B6:E6"/>
    <mergeCell ref="F6:I6"/>
    <mergeCell ref="J6:M6"/>
    <mergeCell ref="B7:E7"/>
    <mergeCell ref="A15:B15"/>
    <mergeCell ref="C15:D15"/>
    <mergeCell ref="Y11:AA11"/>
    <mergeCell ref="Y12:AA12"/>
    <mergeCell ref="B9:E9"/>
    <mergeCell ref="F9:I9"/>
    <mergeCell ref="J9:M9"/>
    <mergeCell ref="B10:E10"/>
    <mergeCell ref="F10:I10"/>
    <mergeCell ref="J10:M10"/>
    <mergeCell ref="A27:B27"/>
    <mergeCell ref="A28:B28"/>
    <mergeCell ref="A29:B29"/>
    <mergeCell ref="A23:B23"/>
    <mergeCell ref="A24:B24"/>
    <mergeCell ref="A25:B25"/>
    <mergeCell ref="A26:B26"/>
    <mergeCell ref="A20:B20"/>
    <mergeCell ref="A21:B21"/>
    <mergeCell ref="A22:B22"/>
    <mergeCell ref="A45:B45"/>
    <mergeCell ref="A46:B46"/>
    <mergeCell ref="A47:B47"/>
    <mergeCell ref="A41:B41"/>
    <mergeCell ref="A40:B40"/>
    <mergeCell ref="Y40:AA40"/>
    <mergeCell ref="A30:B30"/>
    <mergeCell ref="A31:B31"/>
    <mergeCell ref="A32:B32"/>
    <mergeCell ref="A57:B57"/>
    <mergeCell ref="A58:B58"/>
    <mergeCell ref="A55:B55"/>
    <mergeCell ref="A56:B56"/>
    <mergeCell ref="A52:B52"/>
    <mergeCell ref="A53:B53"/>
    <mergeCell ref="A48:B48"/>
    <mergeCell ref="A49:B49"/>
    <mergeCell ref="A50:B50"/>
    <mergeCell ref="A51:B51"/>
    <mergeCell ref="A43:B44"/>
    <mergeCell ref="Y83:AA83"/>
    <mergeCell ref="A16:B16"/>
    <mergeCell ref="C16:D16"/>
    <mergeCell ref="A18:B19"/>
    <mergeCell ref="A33:B33"/>
    <mergeCell ref="A34:B34"/>
    <mergeCell ref="Y72:AA72"/>
    <mergeCell ref="Y73:AA73"/>
    <mergeCell ref="Y74:AA74"/>
    <mergeCell ref="A75:B75"/>
    <mergeCell ref="A76:B76"/>
    <mergeCell ref="A69:B70"/>
    <mergeCell ref="A77:B77"/>
    <mergeCell ref="A78:B78"/>
    <mergeCell ref="A79:B79"/>
    <mergeCell ref="A73:B73"/>
    <mergeCell ref="A74:B74"/>
    <mergeCell ref="A71:B71"/>
    <mergeCell ref="A72:B72"/>
    <mergeCell ref="Y69:AA70"/>
    <mergeCell ref="A67:B67"/>
    <mergeCell ref="A66:B66"/>
    <mergeCell ref="A54:B54"/>
    <mergeCell ref="Y21:AA21"/>
    <mergeCell ref="Y22:AA22"/>
    <mergeCell ref="Y23:AA23"/>
    <mergeCell ref="A86:B86"/>
    <mergeCell ref="A87:B87"/>
    <mergeCell ref="A88:B88"/>
    <mergeCell ref="S62:V62"/>
    <mergeCell ref="A80:B80"/>
    <mergeCell ref="A81:B81"/>
    <mergeCell ref="A82:B82"/>
    <mergeCell ref="A83:B83"/>
    <mergeCell ref="A84:B84"/>
    <mergeCell ref="A85:B85"/>
    <mergeCell ref="A59:B59"/>
    <mergeCell ref="A60:B60"/>
    <mergeCell ref="A61:B61"/>
    <mergeCell ref="A62:B62"/>
    <mergeCell ref="C66:D66"/>
    <mergeCell ref="C67:D67"/>
    <mergeCell ref="A35:B35"/>
    <mergeCell ref="A36:B36"/>
    <mergeCell ref="R36:U36"/>
    <mergeCell ref="C40:D40"/>
    <mergeCell ref="C41:D41"/>
    <mergeCell ref="Y10:AA10"/>
    <mergeCell ref="Y13:AA14"/>
    <mergeCell ref="Y19:AA19"/>
    <mergeCell ref="Y20:AA20"/>
    <mergeCell ref="AB13:AP13"/>
    <mergeCell ref="AB18:AP18"/>
    <mergeCell ref="Y5:AA6"/>
    <mergeCell ref="AB5:AC6"/>
    <mergeCell ref="Y7:AA7"/>
    <mergeCell ref="AB7:AC7"/>
    <mergeCell ref="Y8:AA8"/>
    <mergeCell ref="Y9:AA9"/>
    <mergeCell ref="AB23:AP23"/>
    <mergeCell ref="AB27:AP27"/>
    <mergeCell ref="AB32:AP32"/>
    <mergeCell ref="Y37:AA38"/>
    <mergeCell ref="AB37:AC38"/>
    <mergeCell ref="Y39:AA39"/>
    <mergeCell ref="AB39:AC39"/>
    <mergeCell ref="Y28:AA28"/>
    <mergeCell ref="Y29:AA29"/>
    <mergeCell ref="Y30:AA30"/>
    <mergeCell ref="Y31:AA31"/>
    <mergeCell ref="Y32:AA32"/>
    <mergeCell ref="AB50:AQ50"/>
    <mergeCell ref="Y51:AA51"/>
    <mergeCell ref="Y52:AA52"/>
    <mergeCell ref="Y53:AA53"/>
    <mergeCell ref="Y54:AA54"/>
    <mergeCell ref="Y55:AA55"/>
    <mergeCell ref="AB55:AQ55"/>
    <mergeCell ref="Y41:AA41"/>
    <mergeCell ref="Y42:AA42"/>
    <mergeCell ref="Y43:AA43"/>
    <mergeCell ref="Y44:AA44"/>
    <mergeCell ref="Y45:AA46"/>
    <mergeCell ref="AB45:AQ45"/>
    <mergeCell ref="AB69:AC70"/>
    <mergeCell ref="Y71:AA71"/>
    <mergeCell ref="AB71:AC71"/>
    <mergeCell ref="Y75:AA75"/>
    <mergeCell ref="Y76:AA76"/>
    <mergeCell ref="Y77:AA78"/>
    <mergeCell ref="AB77:AQ77"/>
    <mergeCell ref="AB59:AQ59"/>
    <mergeCell ref="Y60:AA60"/>
    <mergeCell ref="Y61:AA61"/>
    <mergeCell ref="Y62:AA62"/>
    <mergeCell ref="Y63:AA63"/>
    <mergeCell ref="Y64:AA64"/>
    <mergeCell ref="AB64:AQ64"/>
    <mergeCell ref="AB91:AQ91"/>
    <mergeCell ref="Y92:AA92"/>
    <mergeCell ref="Y93:AA93"/>
    <mergeCell ref="Y94:AA94"/>
    <mergeCell ref="Y95:AA95"/>
    <mergeCell ref="Y96:AA96"/>
    <mergeCell ref="AB96:AQ96"/>
    <mergeCell ref="AB82:AQ82"/>
    <mergeCell ref="Y84:AA84"/>
    <mergeCell ref="Y85:AA85"/>
    <mergeCell ref="Y86:AA86"/>
    <mergeCell ref="Y87:AA87"/>
    <mergeCell ref="AB87:AQ87"/>
  </mergeCells>
  <pageMargins left="0.7" right="0.7" top="0.75" bottom="0.75" header="0.3" footer="0.3"/>
  <pageSetup paperSize="9" orientation="portrait" r:id="rId1"/>
  <ignoredErrors>
    <ignoredError sqref="C71:R88 C62:R62 G51:R6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6"/>
  <sheetViews>
    <sheetView topLeftCell="S61" workbookViewId="0">
      <selection activeCell="Y66" sqref="Y66:AO94"/>
    </sheetView>
  </sheetViews>
  <sheetFormatPr defaultRowHeight="15" x14ac:dyDescent="0.25"/>
  <sheetData>
    <row r="1" spans="1:39" x14ac:dyDescent="0.25">
      <c r="A1" s="51" t="s">
        <v>0</v>
      </c>
      <c r="B1" s="52"/>
      <c r="C1" s="52"/>
      <c r="D1" s="53"/>
      <c r="E1" s="54">
        <v>37538</v>
      </c>
      <c r="F1" s="55"/>
      <c r="G1" s="55"/>
      <c r="H1" s="56"/>
      <c r="I1" s="57" t="s">
        <v>19</v>
      </c>
      <c r="J1" s="47"/>
      <c r="K1" s="47"/>
    </row>
    <row r="2" spans="1:39" ht="15.75" thickBot="1" x14ac:dyDescent="0.3">
      <c r="A2" s="58" t="s">
        <v>1</v>
      </c>
      <c r="B2" s="59"/>
      <c r="C2" s="59"/>
      <c r="D2" s="60"/>
      <c r="E2" s="61">
        <v>44983</v>
      </c>
      <c r="F2" s="62"/>
      <c r="G2" s="62"/>
      <c r="H2" s="63"/>
      <c r="I2" s="57"/>
      <c r="J2" s="47"/>
      <c r="K2" s="47"/>
    </row>
    <row r="4" spans="1:39" x14ac:dyDescent="0.25">
      <c r="A4" s="1"/>
      <c r="B4" s="41" t="s">
        <v>2</v>
      </c>
      <c r="C4" s="45"/>
      <c r="D4" s="45"/>
      <c r="E4" s="42"/>
      <c r="F4" s="41" t="s">
        <v>3</v>
      </c>
      <c r="G4" s="45"/>
      <c r="H4" s="45"/>
      <c r="I4" s="42"/>
      <c r="J4" s="41" t="s">
        <v>4</v>
      </c>
      <c r="K4" s="45"/>
      <c r="L4" s="45"/>
      <c r="M4" s="42"/>
      <c r="N4" s="46" t="s">
        <v>20</v>
      </c>
      <c r="O4" s="47"/>
      <c r="P4" s="47"/>
    </row>
    <row r="5" spans="1:39" x14ac:dyDescent="0.25">
      <c r="A5" s="2" t="s">
        <v>5</v>
      </c>
      <c r="B5" s="48">
        <v>9102002</v>
      </c>
      <c r="C5" s="49"/>
      <c r="D5" s="49"/>
      <c r="E5" s="50"/>
      <c r="F5" s="48">
        <v>27022023</v>
      </c>
      <c r="G5" s="49"/>
      <c r="H5" s="49"/>
      <c r="I5" s="50"/>
      <c r="J5" s="41">
        <v>36124025</v>
      </c>
      <c r="K5" s="45"/>
      <c r="L5" s="45"/>
      <c r="M5" s="42"/>
      <c r="N5" s="46"/>
      <c r="O5" s="47"/>
      <c r="P5" s="47"/>
      <c r="Y5" s="34" t="s">
        <v>25</v>
      </c>
      <c r="Z5" s="34"/>
      <c r="AA5" s="34"/>
      <c r="AB5" s="34">
        <f>B5</f>
        <v>9102002</v>
      </c>
      <c r="AC5" s="34"/>
    </row>
    <row r="6" spans="1:39" x14ac:dyDescent="0.25">
      <c r="A6" s="2" t="s">
        <v>6</v>
      </c>
      <c r="B6" s="41" t="str">
        <f>_xlfn.BASE($B$5,2)</f>
        <v>100010101110001010110010</v>
      </c>
      <c r="C6" s="45"/>
      <c r="D6" s="45"/>
      <c r="E6" s="42"/>
      <c r="F6" s="41" t="str">
        <f>_xlfn.BASE($F$5,2)</f>
        <v>1100111000101001011000111</v>
      </c>
      <c r="G6" s="45"/>
      <c r="H6" s="45"/>
      <c r="I6" s="42"/>
      <c r="J6" s="41" t="str">
        <f>_xlfn.BASE($J$5,2)</f>
        <v>10001001110011010101111001</v>
      </c>
      <c r="K6" s="45"/>
      <c r="L6" s="45"/>
      <c r="M6" s="42"/>
      <c r="N6" s="46"/>
      <c r="O6" s="47"/>
      <c r="P6" s="47"/>
      <c r="Y6" s="34"/>
      <c r="Z6" s="34"/>
      <c r="AA6" s="34"/>
      <c r="AB6" s="34"/>
      <c r="AC6" s="34"/>
    </row>
    <row r="7" spans="1:39" x14ac:dyDescent="0.25">
      <c r="A7" s="2" t="s">
        <v>7</v>
      </c>
      <c r="B7" s="41" t="str">
        <f>_xlfn.BASE($B$5,3)</f>
        <v>122010102121012</v>
      </c>
      <c r="C7" s="45"/>
      <c r="D7" s="45"/>
      <c r="E7" s="42"/>
      <c r="F7" s="41" t="str">
        <f>_xlfn.BASE($F$5,3)</f>
        <v>1212211212020200</v>
      </c>
      <c r="G7" s="45"/>
      <c r="H7" s="45"/>
      <c r="I7" s="42"/>
      <c r="J7" s="41" t="str">
        <f>_xlfn.BASE($J$5,3)</f>
        <v>2111222021211212</v>
      </c>
      <c r="K7" s="45"/>
      <c r="L7" s="45"/>
      <c r="M7" s="42"/>
      <c r="N7" s="46"/>
      <c r="O7" s="47"/>
      <c r="P7" s="47"/>
      <c r="Y7" s="39" t="s">
        <v>26</v>
      </c>
      <c r="Z7" s="39"/>
      <c r="AA7" s="39"/>
      <c r="AB7" s="39">
        <f>4</f>
        <v>4</v>
      </c>
      <c r="AC7" s="39"/>
    </row>
    <row r="8" spans="1:39" x14ac:dyDescent="0.25">
      <c r="A8" s="2" t="s">
        <v>8</v>
      </c>
      <c r="B8" s="41" t="str">
        <f>_xlfn.BASE($B$5,4)</f>
        <v>202232022302</v>
      </c>
      <c r="C8" s="45"/>
      <c r="D8" s="45"/>
      <c r="E8" s="42"/>
      <c r="F8" s="41" t="str">
        <f>_xlfn.BASE($F$5,4)</f>
        <v>1213011023013</v>
      </c>
      <c r="G8" s="45"/>
      <c r="H8" s="45"/>
      <c r="I8" s="42"/>
      <c r="J8" s="41" t="str">
        <f>_xlfn.BASE($J$5,4)</f>
        <v>2021303111321</v>
      </c>
      <c r="K8" s="45"/>
      <c r="L8" s="45"/>
      <c r="M8" s="42"/>
      <c r="N8" s="46"/>
      <c r="O8" s="47"/>
      <c r="P8" s="47"/>
      <c r="Y8" s="34" t="s">
        <v>27</v>
      </c>
      <c r="Z8" s="34"/>
      <c r="AA8" s="34"/>
      <c r="AB8" s="24">
        <v>1</v>
      </c>
      <c r="AC8" s="24">
        <v>2</v>
      </c>
      <c r="AD8" s="24">
        <v>3</v>
      </c>
      <c r="AE8" s="24">
        <v>4</v>
      </c>
      <c r="AF8" s="24">
        <v>5</v>
      </c>
      <c r="AG8" s="24">
        <v>6</v>
      </c>
      <c r="AH8" s="24">
        <v>7</v>
      </c>
      <c r="AI8" s="24">
        <v>8</v>
      </c>
      <c r="AJ8" s="24">
        <v>9</v>
      </c>
      <c r="AK8" s="24">
        <v>10</v>
      </c>
      <c r="AL8" s="24">
        <v>11</v>
      </c>
      <c r="AM8" s="24">
        <v>12</v>
      </c>
    </row>
    <row r="9" spans="1:39" x14ac:dyDescent="0.25">
      <c r="A9" s="2" t="s">
        <v>9</v>
      </c>
      <c r="B9" s="41" t="str">
        <f>_xlfn.BASE($B$5,8)</f>
        <v>42561262</v>
      </c>
      <c r="C9" s="45"/>
      <c r="D9" s="45"/>
      <c r="E9" s="42"/>
      <c r="F9" s="41" t="str">
        <f>_xlfn.BASE($F$5,8)</f>
        <v>147051307</v>
      </c>
      <c r="G9" s="45"/>
      <c r="H9" s="45"/>
      <c r="I9" s="42"/>
      <c r="J9" s="41" t="str">
        <f>_xlfn.BASE($J$5,8)</f>
        <v>211632571</v>
      </c>
      <c r="K9" s="45"/>
      <c r="L9" s="45"/>
      <c r="M9" s="42"/>
      <c r="N9" s="46"/>
      <c r="O9" s="47"/>
      <c r="P9" s="47"/>
      <c r="Y9" s="34" t="s">
        <v>28</v>
      </c>
      <c r="Z9" s="34"/>
      <c r="AA9" s="34"/>
      <c r="AB9" s="1">
        <f>AB5</f>
        <v>9102002</v>
      </c>
      <c r="AC9" s="1">
        <f>AB11</f>
        <v>2275500</v>
      </c>
      <c r="AD9" s="1">
        <f>AC11</f>
        <v>568875</v>
      </c>
      <c r="AE9" s="1">
        <f t="shared" ref="AE9:AM9" si="0">AD11</f>
        <v>142218</v>
      </c>
      <c r="AF9" s="1">
        <f t="shared" si="0"/>
        <v>35554</v>
      </c>
      <c r="AG9" s="1">
        <f t="shared" si="0"/>
        <v>8888</v>
      </c>
      <c r="AH9" s="1">
        <f t="shared" si="0"/>
        <v>2222</v>
      </c>
      <c r="AI9" s="1">
        <f t="shared" si="0"/>
        <v>555</v>
      </c>
      <c r="AJ9" s="1">
        <f t="shared" si="0"/>
        <v>138</v>
      </c>
      <c r="AK9" s="1">
        <f t="shared" si="0"/>
        <v>34</v>
      </c>
      <c r="AL9" s="1">
        <f t="shared" si="0"/>
        <v>8</v>
      </c>
      <c r="AM9" s="1">
        <f t="shared" si="0"/>
        <v>2</v>
      </c>
    </row>
    <row r="10" spans="1:39" x14ac:dyDescent="0.25">
      <c r="A10" s="2" t="s">
        <v>10</v>
      </c>
      <c r="B10" s="41" t="str">
        <f>_xlfn.BASE($B$5,16)</f>
        <v>8AE2B2</v>
      </c>
      <c r="C10" s="45"/>
      <c r="D10" s="45"/>
      <c r="E10" s="42"/>
      <c r="F10" s="41" t="str">
        <f>_xlfn.BASE($F$5,16)</f>
        <v>19C52C7</v>
      </c>
      <c r="G10" s="45"/>
      <c r="H10" s="45"/>
      <c r="I10" s="42"/>
      <c r="J10" s="41" t="str">
        <f>_xlfn.BASE($J$5,16)</f>
        <v>2273579</v>
      </c>
      <c r="K10" s="45"/>
      <c r="L10" s="45"/>
      <c r="M10" s="42"/>
      <c r="N10" s="46"/>
      <c r="O10" s="47"/>
      <c r="P10" s="47"/>
      <c r="Y10" s="34" t="s">
        <v>29</v>
      </c>
      <c r="Z10" s="34"/>
      <c r="AA10" s="34"/>
      <c r="AB10" s="1">
        <f>$AB$7</f>
        <v>4</v>
      </c>
      <c r="AC10" s="1">
        <f t="shared" ref="AC10:AM10" si="1">$AB$7</f>
        <v>4</v>
      </c>
      <c r="AD10" s="1">
        <f t="shared" si="1"/>
        <v>4</v>
      </c>
      <c r="AE10" s="1">
        <f t="shared" si="1"/>
        <v>4</v>
      </c>
      <c r="AF10" s="1">
        <f t="shared" si="1"/>
        <v>4</v>
      </c>
      <c r="AG10" s="1">
        <f t="shared" si="1"/>
        <v>4</v>
      </c>
      <c r="AH10" s="1">
        <f t="shared" si="1"/>
        <v>4</v>
      </c>
      <c r="AI10" s="1">
        <f t="shared" si="1"/>
        <v>4</v>
      </c>
      <c r="AJ10" s="1">
        <f t="shared" si="1"/>
        <v>4</v>
      </c>
      <c r="AK10" s="1">
        <f t="shared" si="1"/>
        <v>4</v>
      </c>
      <c r="AL10" s="1">
        <f t="shared" si="1"/>
        <v>4</v>
      </c>
      <c r="AM10" s="1">
        <f t="shared" si="1"/>
        <v>4</v>
      </c>
    </row>
    <row r="11" spans="1:39" x14ac:dyDescent="0.25">
      <c r="Y11" s="34" t="s">
        <v>30</v>
      </c>
      <c r="Z11" s="34"/>
      <c r="AA11" s="34"/>
      <c r="AB11" s="1">
        <f>ROUNDDOWN(AB9/AB10,0)</f>
        <v>2275500</v>
      </c>
      <c r="AC11" s="1">
        <f>ROUNDDOWN(AC9/AC10,0)</f>
        <v>568875</v>
      </c>
      <c r="AD11" s="1">
        <f t="shared" ref="AD11:AL11" si="2">ROUNDDOWN(AD9/AD10,0)</f>
        <v>142218</v>
      </c>
      <c r="AE11" s="1">
        <f t="shared" si="2"/>
        <v>35554</v>
      </c>
      <c r="AF11" s="1">
        <f t="shared" si="2"/>
        <v>8888</v>
      </c>
      <c r="AG11" s="1">
        <f t="shared" si="2"/>
        <v>2222</v>
      </c>
      <c r="AH11" s="1">
        <f t="shared" si="2"/>
        <v>555</v>
      </c>
      <c r="AI11" s="1">
        <f t="shared" si="2"/>
        <v>138</v>
      </c>
      <c r="AJ11" s="1">
        <f t="shared" si="2"/>
        <v>34</v>
      </c>
      <c r="AK11" s="1">
        <f t="shared" si="2"/>
        <v>8</v>
      </c>
      <c r="AL11" s="1">
        <f t="shared" si="2"/>
        <v>2</v>
      </c>
      <c r="AM11" s="1">
        <f t="shared" ref="AM11" si="3">ROUNDDOWN(AM9/AM10,0)</f>
        <v>0</v>
      </c>
    </row>
    <row r="12" spans="1:39" x14ac:dyDescent="0.25">
      <c r="Y12" s="34" t="s">
        <v>23</v>
      </c>
      <c r="Z12" s="34"/>
      <c r="AA12" s="34"/>
      <c r="AB12" s="27">
        <f>AB9-(AB10*AB11)</f>
        <v>2</v>
      </c>
      <c r="AC12" s="27">
        <f t="shared" ref="AC12:AL12" si="4">AC9-(AC10*AC11)</f>
        <v>0</v>
      </c>
      <c r="AD12" s="27">
        <f t="shared" si="4"/>
        <v>3</v>
      </c>
      <c r="AE12" s="27">
        <f t="shared" si="4"/>
        <v>2</v>
      </c>
      <c r="AF12" s="27">
        <f t="shared" si="4"/>
        <v>2</v>
      </c>
      <c r="AG12" s="27">
        <f t="shared" si="4"/>
        <v>0</v>
      </c>
      <c r="AH12" s="27">
        <f t="shared" si="4"/>
        <v>2</v>
      </c>
      <c r="AI12" s="27">
        <f t="shared" si="4"/>
        <v>3</v>
      </c>
      <c r="AJ12" s="27">
        <f t="shared" si="4"/>
        <v>2</v>
      </c>
      <c r="AK12" s="27">
        <f t="shared" si="4"/>
        <v>2</v>
      </c>
      <c r="AL12" s="27">
        <f t="shared" si="4"/>
        <v>0</v>
      </c>
      <c r="AM12" s="27">
        <f t="shared" ref="AM12" si="5">AM9-(AM10*AM11)</f>
        <v>2</v>
      </c>
    </row>
    <row r="13" spans="1:39" x14ac:dyDescent="0.25">
      <c r="Y13" s="37" t="s">
        <v>31</v>
      </c>
      <c r="Z13" s="37"/>
      <c r="AA13" s="37"/>
      <c r="AB13" s="34" t="str">
        <f>B8</f>
        <v>202232022302</v>
      </c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</row>
    <row r="14" spans="1:39" x14ac:dyDescent="0.25">
      <c r="A14" s="34" t="s">
        <v>2</v>
      </c>
      <c r="B14" s="34"/>
      <c r="C14" s="41" t="s">
        <v>16</v>
      </c>
      <c r="D14" s="42"/>
      <c r="W14" s="12"/>
      <c r="Y14" s="37"/>
      <c r="Z14" s="37"/>
      <c r="AA14" s="37"/>
      <c r="AB14" s="29">
        <f>AM12</f>
        <v>2</v>
      </c>
      <c r="AC14" s="29">
        <f>AL12</f>
        <v>0</v>
      </c>
      <c r="AD14" s="29">
        <f>AK12</f>
        <v>2</v>
      </c>
      <c r="AE14" s="29">
        <f>AJ12</f>
        <v>2</v>
      </c>
      <c r="AF14" s="29">
        <f>AI12</f>
        <v>3</v>
      </c>
      <c r="AG14" s="29">
        <f>AH12</f>
        <v>2</v>
      </c>
      <c r="AH14" s="29">
        <f>AG12</f>
        <v>0</v>
      </c>
      <c r="AI14" s="29">
        <f>AF12</f>
        <v>2</v>
      </c>
      <c r="AJ14" s="29">
        <f>AE12</f>
        <v>2</v>
      </c>
      <c r="AK14" s="30">
        <f>AD12</f>
        <v>3</v>
      </c>
      <c r="AL14" s="30">
        <f>AC12</f>
        <v>0</v>
      </c>
      <c r="AM14" s="30">
        <f>AB12</f>
        <v>2</v>
      </c>
    </row>
    <row r="15" spans="1:39" x14ac:dyDescent="0.25">
      <c r="A15" s="34">
        <f>B5</f>
        <v>9102002</v>
      </c>
      <c r="B15" s="34"/>
      <c r="C15" s="41">
        <v>4</v>
      </c>
      <c r="D15" s="42"/>
      <c r="V15" s="12"/>
      <c r="W15" s="12"/>
    </row>
    <row r="16" spans="1:39" x14ac:dyDescent="0.25">
      <c r="V16" s="12"/>
      <c r="W16" s="12"/>
    </row>
    <row r="17" spans="1:39" x14ac:dyDescent="0.25">
      <c r="A17" s="40" t="s">
        <v>17</v>
      </c>
      <c r="B17" s="40"/>
      <c r="V17" s="12"/>
      <c r="W17" s="12"/>
    </row>
    <row r="18" spans="1:39" x14ac:dyDescent="0.25">
      <c r="A18" s="40"/>
      <c r="B18" s="40"/>
      <c r="V18" s="12"/>
      <c r="W18" s="12"/>
      <c r="AB18" s="36" t="s">
        <v>32</v>
      </c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</row>
    <row r="19" spans="1:39" x14ac:dyDescent="0.25">
      <c r="A19" s="34">
        <v>0</v>
      </c>
      <c r="B19" s="34"/>
      <c r="C19">
        <f>A15</f>
        <v>9102002</v>
      </c>
      <c r="D19">
        <f>C15</f>
        <v>4</v>
      </c>
      <c r="V19" s="12"/>
      <c r="W19" s="12"/>
      <c r="Y19" s="34" t="s">
        <v>33</v>
      </c>
      <c r="Z19" s="34"/>
      <c r="AA19" s="34"/>
      <c r="AB19" s="30">
        <v>11</v>
      </c>
      <c r="AC19" s="30">
        <v>10</v>
      </c>
      <c r="AD19" s="30">
        <v>9</v>
      </c>
      <c r="AE19" s="30">
        <v>8</v>
      </c>
      <c r="AF19" s="30">
        <v>7</v>
      </c>
      <c r="AG19" s="30">
        <v>6</v>
      </c>
      <c r="AH19" s="30">
        <v>5</v>
      </c>
      <c r="AI19" s="30">
        <v>4</v>
      </c>
      <c r="AJ19" s="30">
        <v>3</v>
      </c>
      <c r="AK19" s="30">
        <v>2</v>
      </c>
      <c r="AL19" s="30">
        <v>1</v>
      </c>
      <c r="AM19" s="30">
        <v>0</v>
      </c>
    </row>
    <row r="20" spans="1:39" x14ac:dyDescent="0.25">
      <c r="A20" s="34">
        <v>1</v>
      </c>
      <c r="B20" s="34"/>
      <c r="C20">
        <f>D20*D19</f>
        <v>9102000</v>
      </c>
      <c r="D20">
        <f>ROUNDDOWN(C19/D19,0)</f>
        <v>2275500</v>
      </c>
      <c r="E20">
        <f>C15</f>
        <v>4</v>
      </c>
      <c r="V20" s="12"/>
      <c r="W20" s="12"/>
      <c r="Y20" s="34" t="s">
        <v>34</v>
      </c>
      <c r="Z20" s="34"/>
      <c r="AA20" s="34"/>
      <c r="AB20" s="1">
        <f>$AB$7</f>
        <v>4</v>
      </c>
      <c r="AC20" s="1">
        <f t="shared" ref="AC20:AM20" si="6">$AB$7</f>
        <v>4</v>
      </c>
      <c r="AD20" s="1">
        <f t="shared" si="6"/>
        <v>4</v>
      </c>
      <c r="AE20" s="1">
        <f t="shared" si="6"/>
        <v>4</v>
      </c>
      <c r="AF20" s="1">
        <f t="shared" si="6"/>
        <v>4</v>
      </c>
      <c r="AG20" s="1">
        <f t="shared" si="6"/>
        <v>4</v>
      </c>
      <c r="AH20" s="1">
        <f t="shared" si="6"/>
        <v>4</v>
      </c>
      <c r="AI20" s="1">
        <f t="shared" si="6"/>
        <v>4</v>
      </c>
      <c r="AJ20" s="1">
        <f t="shared" si="6"/>
        <v>4</v>
      </c>
      <c r="AK20" s="1">
        <f t="shared" si="6"/>
        <v>4</v>
      </c>
      <c r="AL20" s="1">
        <f t="shared" si="6"/>
        <v>4</v>
      </c>
      <c r="AM20" s="1">
        <f t="shared" si="6"/>
        <v>4</v>
      </c>
    </row>
    <row r="21" spans="1:39" x14ac:dyDescent="0.25">
      <c r="A21" s="34">
        <v>2</v>
      </c>
      <c r="B21" s="34"/>
      <c r="C21">
        <f>C19-C20</f>
        <v>2</v>
      </c>
      <c r="D21">
        <f>E21*E20</f>
        <v>2275500</v>
      </c>
      <c r="E21" s="4">
        <f>ROUNDDOWN(D20/E20,0)</f>
        <v>568875</v>
      </c>
      <c r="F21">
        <f>C15</f>
        <v>4</v>
      </c>
      <c r="V21" s="12"/>
      <c r="W21" s="12"/>
      <c r="Y21" s="34" t="s">
        <v>35</v>
      </c>
      <c r="Z21" s="34"/>
      <c r="AA21" s="34"/>
      <c r="AB21" s="5">
        <f>AB14</f>
        <v>2</v>
      </c>
      <c r="AC21" s="5">
        <f t="shared" ref="AC21:AM21" si="7">AC14</f>
        <v>0</v>
      </c>
      <c r="AD21" s="5">
        <f t="shared" si="7"/>
        <v>2</v>
      </c>
      <c r="AE21" s="5">
        <f t="shared" si="7"/>
        <v>2</v>
      </c>
      <c r="AF21" s="5">
        <f t="shared" si="7"/>
        <v>3</v>
      </c>
      <c r="AG21" s="5">
        <f t="shared" si="7"/>
        <v>2</v>
      </c>
      <c r="AH21" s="5">
        <f t="shared" si="7"/>
        <v>0</v>
      </c>
      <c r="AI21" s="5">
        <f t="shared" si="7"/>
        <v>2</v>
      </c>
      <c r="AJ21" s="5">
        <f t="shared" si="7"/>
        <v>2</v>
      </c>
      <c r="AK21" s="5">
        <f t="shared" si="7"/>
        <v>3</v>
      </c>
      <c r="AL21" s="5">
        <f t="shared" si="7"/>
        <v>0</v>
      </c>
      <c r="AM21" s="5">
        <f t="shared" si="7"/>
        <v>2</v>
      </c>
    </row>
    <row r="22" spans="1:39" x14ac:dyDescent="0.25">
      <c r="A22" s="34">
        <v>3</v>
      </c>
      <c r="B22" s="34"/>
      <c r="D22">
        <f>D20-D21</f>
        <v>0</v>
      </c>
      <c r="E22" s="4">
        <f>F22*F21</f>
        <v>568872</v>
      </c>
      <c r="F22" s="4">
        <f>ROUNDDOWN(E21/F21,0)</f>
        <v>142218</v>
      </c>
      <c r="G22">
        <f>C15</f>
        <v>4</v>
      </c>
      <c r="V22" s="12"/>
      <c r="W22" s="12"/>
      <c r="Y22" s="35" t="s">
        <v>36</v>
      </c>
      <c r="Z22" s="35"/>
      <c r="AA22" s="35"/>
      <c r="AB22" s="27">
        <f>AB21*POWER(AB20,AB19)</f>
        <v>8388608</v>
      </c>
      <c r="AC22" s="27">
        <f>AC21*POWER(AC20,AC19)</f>
        <v>0</v>
      </c>
      <c r="AD22" s="27">
        <f t="shared" ref="AD22:AM22" si="8">AD21*POWER(AD20,AD19)</f>
        <v>524288</v>
      </c>
      <c r="AE22" s="27">
        <f t="shared" si="8"/>
        <v>131072</v>
      </c>
      <c r="AF22" s="27">
        <f t="shared" si="8"/>
        <v>49152</v>
      </c>
      <c r="AG22" s="27">
        <f t="shared" si="8"/>
        <v>8192</v>
      </c>
      <c r="AH22" s="27">
        <f t="shared" si="8"/>
        <v>0</v>
      </c>
      <c r="AI22" s="27">
        <f t="shared" si="8"/>
        <v>512</v>
      </c>
      <c r="AJ22" s="27">
        <f t="shared" si="8"/>
        <v>128</v>
      </c>
      <c r="AK22" s="27">
        <f t="shared" si="8"/>
        <v>48</v>
      </c>
      <c r="AL22" s="27">
        <f t="shared" si="8"/>
        <v>0</v>
      </c>
      <c r="AM22" s="27">
        <f t="shared" si="8"/>
        <v>2</v>
      </c>
    </row>
    <row r="23" spans="1:39" x14ac:dyDescent="0.25">
      <c r="A23" s="34">
        <v>4</v>
      </c>
      <c r="B23" s="34"/>
      <c r="E23" s="4">
        <f>E21-E22</f>
        <v>3</v>
      </c>
      <c r="F23" s="4">
        <f>G23*G22</f>
        <v>142216</v>
      </c>
      <c r="G23" s="4">
        <f>ROUNDDOWN(F22/G22,0)</f>
        <v>35554</v>
      </c>
      <c r="H23">
        <f>C15</f>
        <v>4</v>
      </c>
      <c r="V23" s="12"/>
      <c r="W23" s="12"/>
      <c r="Y23" s="35" t="s">
        <v>18</v>
      </c>
      <c r="Z23" s="35"/>
      <c r="AA23" s="35"/>
      <c r="AB23" s="34">
        <f>SUM(AB22:AM22)</f>
        <v>9102002</v>
      </c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</row>
    <row r="24" spans="1:39" x14ac:dyDescent="0.25">
      <c r="A24" s="34">
        <v>5</v>
      </c>
      <c r="B24" s="34"/>
      <c r="E24" s="4"/>
      <c r="F24" s="4">
        <f>F22-F23</f>
        <v>2</v>
      </c>
      <c r="G24" s="4">
        <f>H24*H23</f>
        <v>35552</v>
      </c>
      <c r="H24" s="4">
        <f>ROUNDDOWN(G23/H23,0)</f>
        <v>8888</v>
      </c>
      <c r="I24">
        <f>C15</f>
        <v>4</v>
      </c>
      <c r="Y24" s="4"/>
      <c r="Z24" s="4"/>
      <c r="AA24" s="4"/>
    </row>
    <row r="25" spans="1:39" x14ac:dyDescent="0.25">
      <c r="A25" s="34">
        <v>6</v>
      </c>
      <c r="B25" s="34"/>
      <c r="F25" s="4"/>
      <c r="G25" s="4">
        <f>G23-G24</f>
        <v>2</v>
      </c>
      <c r="H25" s="4">
        <f>I25*I24</f>
        <v>8888</v>
      </c>
      <c r="I25" s="4">
        <f>ROUNDDOWN(H24/I24,0)</f>
        <v>2222</v>
      </c>
      <c r="J25">
        <f>C15</f>
        <v>4</v>
      </c>
      <c r="Y25" s="4"/>
      <c r="Z25" s="4"/>
      <c r="AA25" s="4"/>
      <c r="AB25" s="4"/>
    </row>
    <row r="26" spans="1:39" x14ac:dyDescent="0.25">
      <c r="A26" s="34">
        <v>7</v>
      </c>
      <c r="B26" s="34"/>
      <c r="G26" s="4"/>
      <c r="H26" s="4">
        <f>H24-H25</f>
        <v>0</v>
      </c>
      <c r="I26" s="4">
        <f>J26*J25</f>
        <v>2220</v>
      </c>
      <c r="J26" s="4">
        <f>ROUNDDOWN(I25/J25,0)</f>
        <v>555</v>
      </c>
      <c r="K26">
        <f>C15</f>
        <v>4</v>
      </c>
      <c r="Z26" s="4"/>
      <c r="AA26" s="4"/>
      <c r="AB26" s="4"/>
      <c r="AC26" s="4"/>
    </row>
    <row r="27" spans="1:39" x14ac:dyDescent="0.25">
      <c r="A27" s="34">
        <v>8</v>
      </c>
      <c r="B27" s="34"/>
      <c r="H27" s="4"/>
      <c r="I27" s="4">
        <f>I25-I26</f>
        <v>2</v>
      </c>
      <c r="J27" s="4">
        <f>K27*K26</f>
        <v>552</v>
      </c>
      <c r="K27" s="4">
        <f>ROUNDDOWN(J26/K26,0)</f>
        <v>138</v>
      </c>
      <c r="L27">
        <f>C15</f>
        <v>4</v>
      </c>
      <c r="AB27" s="36" t="s">
        <v>37</v>
      </c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4">
        <v>9</v>
      </c>
      <c r="B28" s="34"/>
      <c r="I28" s="4"/>
      <c r="J28" s="4">
        <f>J26-J27</f>
        <v>3</v>
      </c>
      <c r="K28" s="4">
        <f>L28*L27</f>
        <v>136</v>
      </c>
      <c r="L28" s="4">
        <f>ROUNDDOWN(K27/L27,0)</f>
        <v>34</v>
      </c>
      <c r="M28">
        <f>C15</f>
        <v>4</v>
      </c>
      <c r="Y28" s="34" t="s">
        <v>24</v>
      </c>
      <c r="Z28" s="34"/>
      <c r="AA28" s="34"/>
      <c r="AB28" s="28">
        <v>11</v>
      </c>
      <c r="AC28" s="28">
        <v>10</v>
      </c>
      <c r="AD28" s="28">
        <v>9</v>
      </c>
      <c r="AE28" s="28">
        <v>8</v>
      </c>
      <c r="AF28" s="28">
        <v>7</v>
      </c>
      <c r="AG28" s="28">
        <v>6</v>
      </c>
      <c r="AH28" s="28">
        <v>5</v>
      </c>
      <c r="AI28" s="28">
        <v>4</v>
      </c>
      <c r="AJ28" s="28">
        <v>3</v>
      </c>
      <c r="AK28" s="28">
        <v>2</v>
      </c>
      <c r="AL28" s="28">
        <v>1</v>
      </c>
      <c r="AM28" s="28">
        <v>0</v>
      </c>
    </row>
    <row r="29" spans="1:39" x14ac:dyDescent="0.25">
      <c r="A29" s="34">
        <v>10</v>
      </c>
      <c r="B29" s="34"/>
      <c r="J29" s="4"/>
      <c r="K29" s="4">
        <f>K27-K28</f>
        <v>2</v>
      </c>
      <c r="L29" s="4">
        <f>M29*M28</f>
        <v>32</v>
      </c>
      <c r="M29" s="4">
        <f>ROUNDDOWN(L28/M28,0)</f>
        <v>8</v>
      </c>
      <c r="N29">
        <v>4</v>
      </c>
      <c r="Y29" s="34" t="s">
        <v>34</v>
      </c>
      <c r="Z29" s="34"/>
      <c r="AA29" s="34"/>
      <c r="AB29" s="1">
        <f>$AB$7</f>
        <v>4</v>
      </c>
      <c r="AC29" s="1">
        <f t="shared" ref="AC29:AM29" si="9">$AB$7</f>
        <v>4</v>
      </c>
      <c r="AD29" s="1">
        <f t="shared" si="9"/>
        <v>4</v>
      </c>
      <c r="AE29" s="1">
        <f t="shared" si="9"/>
        <v>4</v>
      </c>
      <c r="AF29" s="1">
        <f t="shared" si="9"/>
        <v>4</v>
      </c>
      <c r="AG29" s="1">
        <f t="shared" si="9"/>
        <v>4</v>
      </c>
      <c r="AH29" s="1">
        <f t="shared" si="9"/>
        <v>4</v>
      </c>
      <c r="AI29" s="1">
        <f t="shared" si="9"/>
        <v>4</v>
      </c>
      <c r="AJ29" s="1">
        <f t="shared" si="9"/>
        <v>4</v>
      </c>
      <c r="AK29" s="1">
        <f t="shared" si="9"/>
        <v>4</v>
      </c>
      <c r="AL29" s="1">
        <f t="shared" si="9"/>
        <v>4</v>
      </c>
      <c r="AM29" s="1">
        <f t="shared" si="9"/>
        <v>4</v>
      </c>
    </row>
    <row r="30" spans="1:39" x14ac:dyDescent="0.25">
      <c r="A30" s="34">
        <v>11</v>
      </c>
      <c r="B30" s="34"/>
      <c r="L30" s="4">
        <f>L28-L29</f>
        <v>2</v>
      </c>
      <c r="M30" s="4">
        <f>N30*N29</f>
        <v>8</v>
      </c>
      <c r="N30">
        <f>ROUNDDOWN(M29/N29,0)</f>
        <v>2</v>
      </c>
      <c r="Y30" s="34" t="s">
        <v>35</v>
      </c>
      <c r="Z30" s="34"/>
      <c r="AA30" s="34"/>
      <c r="AB30" s="5">
        <f>AB14</f>
        <v>2</v>
      </c>
      <c r="AC30" s="5">
        <f t="shared" ref="AC30:AM30" si="10">AC14</f>
        <v>0</v>
      </c>
      <c r="AD30" s="5">
        <f t="shared" si="10"/>
        <v>2</v>
      </c>
      <c r="AE30" s="5">
        <f t="shared" si="10"/>
        <v>2</v>
      </c>
      <c r="AF30" s="5">
        <f t="shared" si="10"/>
        <v>3</v>
      </c>
      <c r="AG30" s="5">
        <f t="shared" si="10"/>
        <v>2</v>
      </c>
      <c r="AH30" s="5">
        <f t="shared" si="10"/>
        <v>0</v>
      </c>
      <c r="AI30" s="5">
        <f t="shared" si="10"/>
        <v>2</v>
      </c>
      <c r="AJ30" s="5">
        <f t="shared" si="10"/>
        <v>2</v>
      </c>
      <c r="AK30" s="5">
        <f t="shared" si="10"/>
        <v>3</v>
      </c>
      <c r="AL30" s="5">
        <f t="shared" si="10"/>
        <v>0</v>
      </c>
      <c r="AM30" s="5">
        <f t="shared" si="10"/>
        <v>2</v>
      </c>
    </row>
    <row r="31" spans="1:39" x14ac:dyDescent="0.25">
      <c r="A31" s="34">
        <v>12</v>
      </c>
      <c r="B31" s="34"/>
      <c r="M31">
        <v>0</v>
      </c>
      <c r="Y31" s="35" t="s">
        <v>38</v>
      </c>
      <c r="Z31" s="35"/>
      <c r="AA31" s="35"/>
      <c r="AB31" s="31">
        <f>AB29*AB30+AC30</f>
        <v>8</v>
      </c>
      <c r="AC31" s="31">
        <f>AB31*AC29+AD30</f>
        <v>34</v>
      </c>
      <c r="AD31" s="31">
        <f>AC31*AD29+AE30</f>
        <v>138</v>
      </c>
      <c r="AE31" s="31">
        <f t="shared" ref="AE31:AL31" si="11">AD31*AE29+AF30</f>
        <v>555</v>
      </c>
      <c r="AF31" s="31">
        <f t="shared" si="11"/>
        <v>2222</v>
      </c>
      <c r="AG31" s="31">
        <f t="shared" si="11"/>
        <v>8888</v>
      </c>
      <c r="AH31" s="31">
        <f t="shared" si="11"/>
        <v>35554</v>
      </c>
      <c r="AI31" s="31">
        <f t="shared" si="11"/>
        <v>142218</v>
      </c>
      <c r="AJ31" s="31">
        <f t="shared" si="11"/>
        <v>568875</v>
      </c>
      <c r="AK31" s="31">
        <f t="shared" si="11"/>
        <v>2275500</v>
      </c>
      <c r="AL31" s="31">
        <f t="shared" si="11"/>
        <v>9102002</v>
      </c>
      <c r="AM31" s="31"/>
    </row>
    <row r="32" spans="1:39" x14ac:dyDescent="0.25">
      <c r="A32" s="41" t="s">
        <v>18</v>
      </c>
      <c r="B32" s="42"/>
      <c r="C32" s="22">
        <f>C21</f>
        <v>2</v>
      </c>
      <c r="D32" s="22">
        <f>D22</f>
        <v>0</v>
      </c>
      <c r="E32" s="21">
        <f>E23</f>
        <v>3</v>
      </c>
      <c r="F32" s="21">
        <f>F24</f>
        <v>2</v>
      </c>
      <c r="G32" s="21">
        <f>G25</f>
        <v>2</v>
      </c>
      <c r="H32" s="21">
        <f>H26</f>
        <v>0</v>
      </c>
      <c r="I32" s="21">
        <f>I27</f>
        <v>2</v>
      </c>
      <c r="J32" s="21">
        <f>J28</f>
        <v>3</v>
      </c>
      <c r="K32" s="21">
        <f>K29</f>
        <v>2</v>
      </c>
      <c r="L32" s="21">
        <f>L30</f>
        <v>2</v>
      </c>
      <c r="M32" s="22">
        <f>M21</f>
        <v>0</v>
      </c>
      <c r="N32" s="22">
        <f>N30</f>
        <v>2</v>
      </c>
      <c r="O32" s="43" t="s">
        <v>43</v>
      </c>
      <c r="P32" s="44"/>
      <c r="Q32" s="44"/>
      <c r="R32" s="44"/>
      <c r="Y32" s="35" t="s">
        <v>18</v>
      </c>
      <c r="Z32" s="35"/>
      <c r="AA32" s="35"/>
      <c r="AB32" s="35">
        <f>AL31</f>
        <v>9102002</v>
      </c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5" spans="1:40" x14ac:dyDescent="0.25">
      <c r="A35" s="34" t="s">
        <v>3</v>
      </c>
      <c r="B35" s="34"/>
      <c r="C35" s="41" t="s">
        <v>16</v>
      </c>
      <c r="D35" s="42"/>
    </row>
    <row r="36" spans="1:40" x14ac:dyDescent="0.25">
      <c r="A36" s="34">
        <f>F5</f>
        <v>27022023</v>
      </c>
      <c r="B36" s="34"/>
      <c r="C36" s="41">
        <v>4</v>
      </c>
      <c r="D36" s="42"/>
      <c r="Y36" s="34" t="s">
        <v>25</v>
      </c>
      <c r="Z36" s="34"/>
      <c r="AA36" s="34"/>
      <c r="AB36" s="34">
        <f>F5</f>
        <v>27022023</v>
      </c>
      <c r="AC36" s="34"/>
    </row>
    <row r="37" spans="1:40" x14ac:dyDescent="0.25">
      <c r="Y37" s="34"/>
      <c r="Z37" s="34"/>
      <c r="AA37" s="34"/>
      <c r="AB37" s="34"/>
      <c r="AC37" s="34"/>
    </row>
    <row r="38" spans="1:40" x14ac:dyDescent="0.25">
      <c r="A38" s="40" t="s">
        <v>17</v>
      </c>
      <c r="B38" s="40"/>
      <c r="Y38" s="39" t="s">
        <v>26</v>
      </c>
      <c r="Z38" s="39"/>
      <c r="AA38" s="39"/>
      <c r="AB38" s="39">
        <f>4</f>
        <v>4</v>
      </c>
      <c r="AC38" s="39"/>
    </row>
    <row r="39" spans="1:40" x14ac:dyDescent="0.25">
      <c r="A39" s="40"/>
      <c r="B39" s="40"/>
      <c r="Y39" s="34" t="s">
        <v>27</v>
      </c>
      <c r="Z39" s="34"/>
      <c r="AA39" s="34"/>
      <c r="AB39" s="26">
        <v>1</v>
      </c>
      <c r="AC39" s="26">
        <v>2</v>
      </c>
      <c r="AD39" s="26">
        <v>3</v>
      </c>
      <c r="AE39" s="26">
        <v>4</v>
      </c>
      <c r="AF39" s="26">
        <v>5</v>
      </c>
      <c r="AG39" s="26">
        <v>6</v>
      </c>
      <c r="AH39" s="26">
        <v>7</v>
      </c>
      <c r="AI39" s="26">
        <v>8</v>
      </c>
      <c r="AJ39" s="26">
        <v>9</v>
      </c>
      <c r="AK39" s="26">
        <v>10</v>
      </c>
      <c r="AL39" s="26">
        <v>11</v>
      </c>
      <c r="AM39" s="26">
        <v>12</v>
      </c>
      <c r="AN39" s="26">
        <v>13</v>
      </c>
    </row>
    <row r="40" spans="1:40" x14ac:dyDescent="0.25">
      <c r="A40" s="34">
        <v>0</v>
      </c>
      <c r="B40" s="34"/>
      <c r="C40">
        <f>A36</f>
        <v>27022023</v>
      </c>
      <c r="D40">
        <f>C36</f>
        <v>4</v>
      </c>
      <c r="Y40" s="34" t="s">
        <v>28</v>
      </c>
      <c r="Z40" s="34"/>
      <c r="AA40" s="34"/>
      <c r="AB40" s="1">
        <f>AB36</f>
        <v>27022023</v>
      </c>
      <c r="AC40" s="1">
        <f>AB42</f>
        <v>6755505</v>
      </c>
      <c r="AD40" s="1">
        <f>AC42</f>
        <v>1688876</v>
      </c>
      <c r="AE40" s="1">
        <f t="shared" ref="AE40:AN40" si="12">AD42</f>
        <v>422219</v>
      </c>
      <c r="AF40" s="1">
        <f t="shared" si="12"/>
        <v>105554</v>
      </c>
      <c r="AG40" s="1">
        <f t="shared" si="12"/>
        <v>26388</v>
      </c>
      <c r="AH40" s="1">
        <f t="shared" si="12"/>
        <v>6597</v>
      </c>
      <c r="AI40" s="1">
        <f t="shared" si="12"/>
        <v>1649</v>
      </c>
      <c r="AJ40" s="1">
        <f t="shared" si="12"/>
        <v>412</v>
      </c>
      <c r="AK40" s="1">
        <f t="shared" si="12"/>
        <v>103</v>
      </c>
      <c r="AL40" s="1">
        <f t="shared" si="12"/>
        <v>25</v>
      </c>
      <c r="AM40" s="1">
        <f t="shared" si="12"/>
        <v>6</v>
      </c>
      <c r="AN40" s="1">
        <f t="shared" si="12"/>
        <v>1</v>
      </c>
    </row>
    <row r="41" spans="1:40" x14ac:dyDescent="0.25">
      <c r="A41" s="34">
        <v>1</v>
      </c>
      <c r="B41" s="34"/>
      <c r="C41">
        <f>D41*D40</f>
        <v>27022020</v>
      </c>
      <c r="D41">
        <f>ROUNDDOWN(C40/D40,0)</f>
        <v>6755505</v>
      </c>
      <c r="E41">
        <f>C36</f>
        <v>4</v>
      </c>
      <c r="Y41" s="34" t="s">
        <v>29</v>
      </c>
      <c r="Z41" s="34"/>
      <c r="AA41" s="34"/>
      <c r="AB41" s="1">
        <f>$AB$7</f>
        <v>4</v>
      </c>
      <c r="AC41" s="1">
        <f t="shared" ref="AC41:AN41" si="13">$AB$7</f>
        <v>4</v>
      </c>
      <c r="AD41" s="1">
        <f t="shared" si="13"/>
        <v>4</v>
      </c>
      <c r="AE41" s="1">
        <f t="shared" si="13"/>
        <v>4</v>
      </c>
      <c r="AF41" s="1">
        <f t="shared" si="13"/>
        <v>4</v>
      </c>
      <c r="AG41" s="1">
        <f t="shared" si="13"/>
        <v>4</v>
      </c>
      <c r="AH41" s="1">
        <f t="shared" si="13"/>
        <v>4</v>
      </c>
      <c r="AI41" s="1">
        <f t="shared" si="13"/>
        <v>4</v>
      </c>
      <c r="AJ41" s="1">
        <f t="shared" si="13"/>
        <v>4</v>
      </c>
      <c r="AK41" s="1">
        <f t="shared" si="13"/>
        <v>4</v>
      </c>
      <c r="AL41" s="1">
        <f t="shared" si="13"/>
        <v>4</v>
      </c>
      <c r="AM41" s="1">
        <f t="shared" si="13"/>
        <v>4</v>
      </c>
      <c r="AN41" s="1">
        <f t="shared" si="13"/>
        <v>4</v>
      </c>
    </row>
    <row r="42" spans="1:40" x14ac:dyDescent="0.25">
      <c r="A42" s="34">
        <v>2</v>
      </c>
      <c r="B42" s="34"/>
      <c r="C42">
        <f>C40-C41</f>
        <v>3</v>
      </c>
      <c r="D42">
        <f>E42*E41</f>
        <v>6755504</v>
      </c>
      <c r="E42" s="4">
        <f>ROUNDDOWN(D41/E41,0)</f>
        <v>1688876</v>
      </c>
      <c r="F42">
        <f>C36</f>
        <v>4</v>
      </c>
      <c r="Y42" s="34" t="s">
        <v>30</v>
      </c>
      <c r="Z42" s="34"/>
      <c r="AA42" s="34"/>
      <c r="AB42" s="1">
        <f>ROUNDDOWN(AB40/AB41,0)</f>
        <v>6755505</v>
      </c>
      <c r="AC42" s="1">
        <f>ROUNDDOWN(AC40/AC41,0)</f>
        <v>1688876</v>
      </c>
      <c r="AD42" s="1">
        <f t="shared" ref="AD42:AN42" si="14">ROUNDDOWN(AD40/AD41,0)</f>
        <v>422219</v>
      </c>
      <c r="AE42" s="1">
        <f t="shared" si="14"/>
        <v>105554</v>
      </c>
      <c r="AF42" s="1">
        <f t="shared" si="14"/>
        <v>26388</v>
      </c>
      <c r="AG42" s="1">
        <f t="shared" si="14"/>
        <v>6597</v>
      </c>
      <c r="AH42" s="1">
        <f t="shared" si="14"/>
        <v>1649</v>
      </c>
      <c r="AI42" s="1">
        <f t="shared" si="14"/>
        <v>412</v>
      </c>
      <c r="AJ42" s="1">
        <f t="shared" si="14"/>
        <v>103</v>
      </c>
      <c r="AK42" s="1">
        <f t="shared" si="14"/>
        <v>25</v>
      </c>
      <c r="AL42" s="1">
        <f t="shared" si="14"/>
        <v>6</v>
      </c>
      <c r="AM42" s="1">
        <f t="shared" si="14"/>
        <v>1</v>
      </c>
      <c r="AN42" s="1">
        <f t="shared" si="14"/>
        <v>0</v>
      </c>
    </row>
    <row r="43" spans="1:40" x14ac:dyDescent="0.25">
      <c r="A43" s="34">
        <v>3</v>
      </c>
      <c r="B43" s="34"/>
      <c r="D43">
        <f>D41-D42</f>
        <v>1</v>
      </c>
      <c r="E43" s="4">
        <f>F43*F42</f>
        <v>1688876</v>
      </c>
      <c r="F43" s="4">
        <f>ROUNDDOWN(E42/F42,0)</f>
        <v>422219</v>
      </c>
      <c r="G43">
        <f>C36</f>
        <v>4</v>
      </c>
      <c r="Y43" s="34" t="s">
        <v>23</v>
      </c>
      <c r="Z43" s="34"/>
      <c r="AA43" s="34"/>
      <c r="AB43" s="1">
        <f>AB40-(AB41*AB42)</f>
        <v>3</v>
      </c>
      <c r="AC43" s="1">
        <f t="shared" ref="AC43:AN43" si="15">AC40-(AC41*AC42)</f>
        <v>1</v>
      </c>
      <c r="AD43" s="1">
        <f t="shared" si="15"/>
        <v>0</v>
      </c>
      <c r="AE43" s="1">
        <f t="shared" si="15"/>
        <v>3</v>
      </c>
      <c r="AF43" s="1">
        <f t="shared" si="15"/>
        <v>2</v>
      </c>
      <c r="AG43" s="1">
        <f t="shared" si="15"/>
        <v>0</v>
      </c>
      <c r="AH43" s="1">
        <f t="shared" si="15"/>
        <v>1</v>
      </c>
      <c r="AI43" s="1">
        <f t="shared" si="15"/>
        <v>1</v>
      </c>
      <c r="AJ43" s="1">
        <f t="shared" si="15"/>
        <v>0</v>
      </c>
      <c r="AK43" s="1">
        <f t="shared" si="15"/>
        <v>3</v>
      </c>
      <c r="AL43" s="1">
        <f t="shared" si="15"/>
        <v>1</v>
      </c>
      <c r="AM43" s="1">
        <f t="shared" si="15"/>
        <v>2</v>
      </c>
      <c r="AN43" s="1">
        <f t="shared" si="15"/>
        <v>1</v>
      </c>
    </row>
    <row r="44" spans="1:40" x14ac:dyDescent="0.25">
      <c r="A44" s="34">
        <v>4</v>
      </c>
      <c r="B44" s="34"/>
      <c r="E44" s="4">
        <f>E42-E43</f>
        <v>0</v>
      </c>
      <c r="F44" s="4">
        <f>G44*G43</f>
        <v>422216</v>
      </c>
      <c r="G44" s="4">
        <f>ROUNDDOWN(F43/G43,0)</f>
        <v>105554</v>
      </c>
      <c r="H44">
        <f>C36</f>
        <v>4</v>
      </c>
      <c r="Y44" s="37" t="s">
        <v>31</v>
      </c>
      <c r="Z44" s="37"/>
      <c r="AA44" s="37"/>
      <c r="AB44" s="34" t="str">
        <f>F8</f>
        <v>1213011023013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x14ac:dyDescent="0.25">
      <c r="A45" s="34">
        <v>5</v>
      </c>
      <c r="B45" s="34"/>
      <c r="E45" s="4"/>
      <c r="F45" s="4">
        <f>F43-F44</f>
        <v>3</v>
      </c>
      <c r="G45" s="4">
        <f>H45*H44</f>
        <v>105552</v>
      </c>
      <c r="H45" s="4">
        <f>ROUNDDOWN(G44/H44,0)</f>
        <v>26388</v>
      </c>
      <c r="I45">
        <f>C36</f>
        <v>4</v>
      </c>
      <c r="Y45" s="37"/>
      <c r="Z45" s="37"/>
      <c r="AA45" s="37"/>
      <c r="AB45" s="21">
        <f>AN43</f>
        <v>1</v>
      </c>
      <c r="AC45" s="21">
        <f>AM43</f>
        <v>2</v>
      </c>
      <c r="AD45" s="21">
        <f>AL43</f>
        <v>1</v>
      </c>
      <c r="AE45" s="21">
        <f>AK43</f>
        <v>3</v>
      </c>
      <c r="AF45" s="21">
        <f>AJ43</f>
        <v>0</v>
      </c>
      <c r="AG45" s="21">
        <f>AI43</f>
        <v>1</v>
      </c>
      <c r="AH45" s="21">
        <f>AH43</f>
        <v>1</v>
      </c>
      <c r="AI45" s="21">
        <f>AG43</f>
        <v>0</v>
      </c>
      <c r="AJ45" s="21">
        <f>AF43</f>
        <v>2</v>
      </c>
      <c r="AK45" s="21">
        <f>AE43</f>
        <v>3</v>
      </c>
      <c r="AL45" s="21">
        <f>AD43</f>
        <v>0</v>
      </c>
      <c r="AM45" s="26">
        <f>AC43</f>
        <v>1</v>
      </c>
      <c r="AN45" s="26">
        <f>AB43</f>
        <v>3</v>
      </c>
    </row>
    <row r="46" spans="1:40" x14ac:dyDescent="0.25">
      <c r="A46" s="34">
        <v>6</v>
      </c>
      <c r="B46" s="34"/>
      <c r="F46" s="4"/>
      <c r="G46" s="4">
        <f>G44-G45</f>
        <v>2</v>
      </c>
      <c r="H46" s="4">
        <f>I46*I45</f>
        <v>26388</v>
      </c>
      <c r="I46" s="4">
        <f>ROUNDDOWN(H45/I45,0)</f>
        <v>6597</v>
      </c>
      <c r="J46">
        <f>C36</f>
        <v>4</v>
      </c>
    </row>
    <row r="47" spans="1:40" x14ac:dyDescent="0.25">
      <c r="A47" s="34">
        <v>7</v>
      </c>
      <c r="B47" s="34"/>
      <c r="G47" s="4"/>
      <c r="H47" s="4">
        <f>H45-H46</f>
        <v>0</v>
      </c>
      <c r="I47" s="4">
        <f>J47*J46</f>
        <v>6596</v>
      </c>
      <c r="J47" s="4">
        <f>ROUNDDOWN(I46/J46,0)</f>
        <v>1649</v>
      </c>
      <c r="K47">
        <f>C36</f>
        <v>4</v>
      </c>
    </row>
    <row r="48" spans="1:40" x14ac:dyDescent="0.25">
      <c r="A48" s="34">
        <v>8</v>
      </c>
      <c r="B48" s="34"/>
      <c r="H48" s="4"/>
      <c r="I48" s="4">
        <f>I46-I47</f>
        <v>1</v>
      </c>
      <c r="J48" s="4">
        <f>K48*K47</f>
        <v>1648</v>
      </c>
      <c r="K48" s="4">
        <f>ROUNDDOWN(J47/K47,0)</f>
        <v>412</v>
      </c>
      <c r="L48">
        <f>C36</f>
        <v>4</v>
      </c>
    </row>
    <row r="49" spans="1:40" x14ac:dyDescent="0.25">
      <c r="A49" s="34">
        <v>9</v>
      </c>
      <c r="B49" s="34"/>
      <c r="I49" s="4"/>
      <c r="J49" s="4">
        <f>J47-J48</f>
        <v>1</v>
      </c>
      <c r="K49" s="4">
        <f>L49*L48</f>
        <v>412</v>
      </c>
      <c r="L49" s="4">
        <f>ROUNDDOWN(K48/L48,0)</f>
        <v>103</v>
      </c>
      <c r="M49">
        <f>C36</f>
        <v>4</v>
      </c>
      <c r="AB49" s="36" t="s">
        <v>32</v>
      </c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</row>
    <row r="50" spans="1:40" x14ac:dyDescent="0.25">
      <c r="A50" s="34">
        <v>10</v>
      </c>
      <c r="B50" s="34"/>
      <c r="J50" s="4"/>
      <c r="K50" s="4">
        <f>K48-K49</f>
        <v>0</v>
      </c>
      <c r="L50" s="4">
        <f>M50*M49</f>
        <v>100</v>
      </c>
      <c r="M50" s="4">
        <f>ROUNDDOWN(L49/M49,0)</f>
        <v>25</v>
      </c>
      <c r="N50">
        <f>C36</f>
        <v>4</v>
      </c>
      <c r="Y50" s="34" t="s">
        <v>33</v>
      </c>
      <c r="Z50" s="34"/>
      <c r="AA50" s="34"/>
      <c r="AB50" s="26">
        <v>12</v>
      </c>
      <c r="AC50" s="26">
        <v>11</v>
      </c>
      <c r="AD50" s="26">
        <v>10</v>
      </c>
      <c r="AE50" s="26">
        <v>9</v>
      </c>
      <c r="AF50" s="26">
        <v>8</v>
      </c>
      <c r="AG50" s="26">
        <v>7</v>
      </c>
      <c r="AH50" s="26">
        <v>6</v>
      </c>
      <c r="AI50" s="26">
        <v>5</v>
      </c>
      <c r="AJ50" s="26">
        <v>4</v>
      </c>
      <c r="AK50" s="26">
        <v>3</v>
      </c>
      <c r="AL50" s="26">
        <v>2</v>
      </c>
      <c r="AM50" s="26">
        <v>1</v>
      </c>
      <c r="AN50" s="26">
        <v>0</v>
      </c>
    </row>
    <row r="51" spans="1:40" x14ac:dyDescent="0.25">
      <c r="A51" s="34">
        <v>11</v>
      </c>
      <c r="B51" s="34"/>
      <c r="L51" s="4">
        <f>L49-L50</f>
        <v>3</v>
      </c>
      <c r="M51" s="4">
        <f>N51*N50</f>
        <v>24</v>
      </c>
      <c r="N51" s="4">
        <f>ROUNDDOWN(M50/N50,0)</f>
        <v>6</v>
      </c>
      <c r="O51">
        <f>C36</f>
        <v>4</v>
      </c>
      <c r="Y51" s="34" t="s">
        <v>34</v>
      </c>
      <c r="Z51" s="34"/>
      <c r="AA51" s="34"/>
      <c r="AB51" s="1">
        <f>$AB$7</f>
        <v>4</v>
      </c>
      <c r="AC51" s="1">
        <f t="shared" ref="AC51:AN51" si="16">$AB$7</f>
        <v>4</v>
      </c>
      <c r="AD51" s="1">
        <f t="shared" si="16"/>
        <v>4</v>
      </c>
      <c r="AE51" s="1">
        <f t="shared" si="16"/>
        <v>4</v>
      </c>
      <c r="AF51" s="1">
        <f t="shared" si="16"/>
        <v>4</v>
      </c>
      <c r="AG51" s="1">
        <f t="shared" si="16"/>
        <v>4</v>
      </c>
      <c r="AH51" s="1">
        <f t="shared" si="16"/>
        <v>4</v>
      </c>
      <c r="AI51" s="1">
        <f t="shared" si="16"/>
        <v>4</v>
      </c>
      <c r="AJ51" s="1">
        <f t="shared" si="16"/>
        <v>4</v>
      </c>
      <c r="AK51" s="1">
        <f t="shared" si="16"/>
        <v>4</v>
      </c>
      <c r="AL51" s="1">
        <f t="shared" si="16"/>
        <v>4</v>
      </c>
      <c r="AM51" s="1">
        <f t="shared" si="16"/>
        <v>4</v>
      </c>
      <c r="AN51" s="1">
        <f t="shared" si="16"/>
        <v>4</v>
      </c>
    </row>
    <row r="52" spans="1:40" x14ac:dyDescent="0.25">
      <c r="A52" s="34">
        <v>12</v>
      </c>
      <c r="B52" s="34"/>
      <c r="L52" s="4"/>
      <c r="M52" s="4">
        <f>M50-M51</f>
        <v>1</v>
      </c>
      <c r="N52" s="4">
        <f>O52*O51</f>
        <v>4</v>
      </c>
      <c r="O52" s="4">
        <f>ROUNDDOWN(N51/O51,0)</f>
        <v>1</v>
      </c>
      <c r="Y52" s="34" t="s">
        <v>35</v>
      </c>
      <c r="Z52" s="34"/>
      <c r="AA52" s="34"/>
      <c r="AB52" s="5">
        <f t="shared" ref="AB52:AN52" si="17">AB45</f>
        <v>1</v>
      </c>
      <c r="AC52" s="5">
        <f t="shared" si="17"/>
        <v>2</v>
      </c>
      <c r="AD52" s="5">
        <f t="shared" si="17"/>
        <v>1</v>
      </c>
      <c r="AE52" s="5">
        <f t="shared" si="17"/>
        <v>3</v>
      </c>
      <c r="AF52" s="5">
        <f t="shared" si="17"/>
        <v>0</v>
      </c>
      <c r="AG52" s="5">
        <f t="shared" si="17"/>
        <v>1</v>
      </c>
      <c r="AH52" s="5">
        <f t="shared" si="17"/>
        <v>1</v>
      </c>
      <c r="AI52" s="5">
        <f t="shared" si="17"/>
        <v>0</v>
      </c>
      <c r="AJ52" s="5">
        <f t="shared" si="17"/>
        <v>2</v>
      </c>
      <c r="AK52" s="5">
        <f t="shared" si="17"/>
        <v>3</v>
      </c>
      <c r="AL52" s="5">
        <f t="shared" si="17"/>
        <v>0</v>
      </c>
      <c r="AM52" s="1">
        <f t="shared" si="17"/>
        <v>1</v>
      </c>
      <c r="AN52" s="1">
        <f t="shared" si="17"/>
        <v>3</v>
      </c>
    </row>
    <row r="53" spans="1:40" x14ac:dyDescent="0.25">
      <c r="A53" s="34">
        <v>13</v>
      </c>
      <c r="B53" s="34"/>
      <c r="M53" s="4"/>
      <c r="N53" s="4">
        <f>N51-N52</f>
        <v>2</v>
      </c>
      <c r="O53" s="4"/>
      <c r="Y53" s="35" t="s">
        <v>36</v>
      </c>
      <c r="Z53" s="35"/>
      <c r="AA53" s="35"/>
      <c r="AB53" s="1">
        <f>AB52*POWER(AB51,AB50)</f>
        <v>16777216</v>
      </c>
      <c r="AC53" s="1">
        <f t="shared" ref="AC53:AN53" si="18">AC52*POWER(AC51,AC50)</f>
        <v>8388608</v>
      </c>
      <c r="AD53" s="1">
        <f t="shared" si="18"/>
        <v>1048576</v>
      </c>
      <c r="AE53" s="1">
        <f t="shared" si="18"/>
        <v>786432</v>
      </c>
      <c r="AF53" s="1">
        <f t="shared" si="18"/>
        <v>0</v>
      </c>
      <c r="AG53" s="1">
        <f t="shared" si="18"/>
        <v>16384</v>
      </c>
      <c r="AH53" s="1">
        <f t="shared" si="18"/>
        <v>4096</v>
      </c>
      <c r="AI53" s="1">
        <f t="shared" si="18"/>
        <v>0</v>
      </c>
      <c r="AJ53" s="1">
        <f t="shared" si="18"/>
        <v>512</v>
      </c>
      <c r="AK53" s="1">
        <f t="shared" si="18"/>
        <v>192</v>
      </c>
      <c r="AL53" s="1">
        <f t="shared" si="18"/>
        <v>0</v>
      </c>
      <c r="AM53" s="1">
        <f t="shared" si="18"/>
        <v>4</v>
      </c>
      <c r="AN53" s="1">
        <f t="shared" si="18"/>
        <v>3</v>
      </c>
    </row>
    <row r="54" spans="1:40" x14ac:dyDescent="0.25">
      <c r="A54" s="34" t="s">
        <v>18</v>
      </c>
      <c r="B54" s="34"/>
      <c r="C54" s="22">
        <f>C42</f>
        <v>3</v>
      </c>
      <c r="D54" s="22">
        <f>D43</f>
        <v>1</v>
      </c>
      <c r="E54" s="21">
        <f>E44</f>
        <v>0</v>
      </c>
      <c r="F54" s="21">
        <f>F45</f>
        <v>3</v>
      </c>
      <c r="G54" s="21">
        <f>G46</f>
        <v>2</v>
      </c>
      <c r="H54" s="21">
        <f>H47</f>
        <v>0</v>
      </c>
      <c r="I54" s="21">
        <f>I48</f>
        <v>1</v>
      </c>
      <c r="J54" s="21">
        <f>J49</f>
        <v>1</v>
      </c>
      <c r="K54" s="21">
        <f>K50</f>
        <v>0</v>
      </c>
      <c r="L54" s="21">
        <f>L51</f>
        <v>3</v>
      </c>
      <c r="M54" s="21">
        <f>M52</f>
        <v>1</v>
      </c>
      <c r="N54" s="21">
        <f>N53</f>
        <v>2</v>
      </c>
      <c r="O54" s="21">
        <f>O52</f>
        <v>1</v>
      </c>
      <c r="P54" s="43" t="s">
        <v>43</v>
      </c>
      <c r="Q54" s="44"/>
      <c r="R54" s="44"/>
      <c r="S54" s="44"/>
      <c r="Y54" s="35" t="s">
        <v>18</v>
      </c>
      <c r="Z54" s="35"/>
      <c r="AA54" s="35"/>
      <c r="AB54" s="34">
        <f>SUM(AB53:AQ53)</f>
        <v>27022023</v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x14ac:dyDescent="0.25">
      <c r="G55" s="12"/>
      <c r="Y55" s="4"/>
      <c r="Z55" s="4"/>
      <c r="AA55" s="4"/>
    </row>
    <row r="56" spans="1:40" x14ac:dyDescent="0.25">
      <c r="G56" s="12"/>
      <c r="Y56" s="4"/>
      <c r="Z56" s="4"/>
      <c r="AA56" s="4"/>
      <c r="AB56" s="4"/>
    </row>
    <row r="57" spans="1:40" x14ac:dyDescent="0.25">
      <c r="A57" s="34" t="s">
        <v>4</v>
      </c>
      <c r="B57" s="34"/>
      <c r="C57" s="41" t="s">
        <v>16</v>
      </c>
      <c r="D57" s="42"/>
      <c r="Z57" s="4"/>
      <c r="AA57" s="4"/>
      <c r="AB57" s="4"/>
      <c r="AC57" s="4"/>
    </row>
    <row r="58" spans="1:40" x14ac:dyDescent="0.25">
      <c r="A58" s="34">
        <f>J5</f>
        <v>36124025</v>
      </c>
      <c r="B58" s="34"/>
      <c r="C58" s="41">
        <v>4</v>
      </c>
      <c r="D58" s="42"/>
      <c r="AB58" s="36" t="s">
        <v>37</v>
      </c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Y59" s="34" t="s">
        <v>24</v>
      </c>
      <c r="Z59" s="34"/>
      <c r="AA59" s="34"/>
      <c r="AB59" s="26">
        <v>12</v>
      </c>
      <c r="AC59" s="26">
        <v>11</v>
      </c>
      <c r="AD59" s="26">
        <v>10</v>
      </c>
      <c r="AE59" s="26">
        <v>9</v>
      </c>
      <c r="AF59" s="26">
        <v>8</v>
      </c>
      <c r="AG59" s="26">
        <v>7</v>
      </c>
      <c r="AH59" s="26">
        <v>6</v>
      </c>
      <c r="AI59" s="26">
        <v>5</v>
      </c>
      <c r="AJ59" s="26">
        <v>4</v>
      </c>
      <c r="AK59" s="26">
        <v>3</v>
      </c>
      <c r="AL59" s="26">
        <v>2</v>
      </c>
      <c r="AM59" s="26">
        <v>1</v>
      </c>
      <c r="AN59" s="26">
        <v>0</v>
      </c>
    </row>
    <row r="60" spans="1:40" x14ac:dyDescent="0.25">
      <c r="A60" s="40" t="s">
        <v>17</v>
      </c>
      <c r="B60" s="40"/>
      <c r="Y60" s="34" t="s">
        <v>34</v>
      </c>
      <c r="Z60" s="34"/>
      <c r="AA60" s="34"/>
      <c r="AB60" s="1">
        <f>$AB$7</f>
        <v>4</v>
      </c>
      <c r="AC60" s="1">
        <f t="shared" ref="AC60:AN60" si="19">$AB$7</f>
        <v>4</v>
      </c>
      <c r="AD60" s="1">
        <f t="shared" si="19"/>
        <v>4</v>
      </c>
      <c r="AE60" s="1">
        <f t="shared" si="19"/>
        <v>4</v>
      </c>
      <c r="AF60" s="1">
        <f t="shared" si="19"/>
        <v>4</v>
      </c>
      <c r="AG60" s="1">
        <f t="shared" si="19"/>
        <v>4</v>
      </c>
      <c r="AH60" s="1">
        <f t="shared" si="19"/>
        <v>4</v>
      </c>
      <c r="AI60" s="1">
        <f t="shared" si="19"/>
        <v>4</v>
      </c>
      <c r="AJ60" s="1">
        <f t="shared" si="19"/>
        <v>4</v>
      </c>
      <c r="AK60" s="1">
        <f t="shared" si="19"/>
        <v>4</v>
      </c>
      <c r="AL60" s="1">
        <f t="shared" si="19"/>
        <v>4</v>
      </c>
      <c r="AM60" s="1">
        <f t="shared" si="19"/>
        <v>4</v>
      </c>
      <c r="AN60" s="1">
        <f t="shared" si="19"/>
        <v>4</v>
      </c>
    </row>
    <row r="61" spans="1:40" x14ac:dyDescent="0.25">
      <c r="A61" s="40"/>
      <c r="B61" s="40"/>
      <c r="Y61" s="34" t="s">
        <v>35</v>
      </c>
      <c r="Z61" s="34"/>
      <c r="AA61" s="34"/>
      <c r="AB61" s="5">
        <f t="shared" ref="AB61:AN61" si="20">AB45</f>
        <v>1</v>
      </c>
      <c r="AC61" s="5">
        <f t="shared" si="20"/>
        <v>2</v>
      </c>
      <c r="AD61" s="5">
        <f t="shared" si="20"/>
        <v>1</v>
      </c>
      <c r="AE61" s="5">
        <f t="shared" si="20"/>
        <v>3</v>
      </c>
      <c r="AF61" s="5">
        <f t="shared" si="20"/>
        <v>0</v>
      </c>
      <c r="AG61" s="5">
        <f t="shared" si="20"/>
        <v>1</v>
      </c>
      <c r="AH61" s="5">
        <f t="shared" si="20"/>
        <v>1</v>
      </c>
      <c r="AI61" s="5">
        <f t="shared" si="20"/>
        <v>0</v>
      </c>
      <c r="AJ61" s="5">
        <f t="shared" si="20"/>
        <v>2</v>
      </c>
      <c r="AK61" s="5">
        <f t="shared" si="20"/>
        <v>3</v>
      </c>
      <c r="AL61" s="5">
        <f t="shared" si="20"/>
        <v>0</v>
      </c>
      <c r="AM61" s="5">
        <f t="shared" si="20"/>
        <v>1</v>
      </c>
      <c r="AN61" s="5">
        <f t="shared" si="20"/>
        <v>3</v>
      </c>
    </row>
    <row r="62" spans="1:40" x14ac:dyDescent="0.25">
      <c r="A62" s="34">
        <v>0</v>
      </c>
      <c r="B62" s="34"/>
      <c r="C62">
        <f>A58</f>
        <v>36124025</v>
      </c>
      <c r="D62">
        <f>C58</f>
        <v>4</v>
      </c>
      <c r="Y62" s="35" t="s">
        <v>38</v>
      </c>
      <c r="Z62" s="35"/>
      <c r="AA62" s="35"/>
      <c r="AB62" s="5">
        <f>AB60*AB61+AC61</f>
        <v>6</v>
      </c>
      <c r="AC62" s="5">
        <f>AB62*AC60+AD61</f>
        <v>25</v>
      </c>
      <c r="AD62" s="5">
        <f t="shared" ref="AD62:AM62" si="21">AC62*AD60+AE61</f>
        <v>103</v>
      </c>
      <c r="AE62" s="5">
        <f t="shared" si="21"/>
        <v>412</v>
      </c>
      <c r="AF62" s="5">
        <f t="shared" si="21"/>
        <v>1649</v>
      </c>
      <c r="AG62" s="5">
        <f t="shared" si="21"/>
        <v>6597</v>
      </c>
      <c r="AH62" s="5">
        <f t="shared" si="21"/>
        <v>26388</v>
      </c>
      <c r="AI62" s="5">
        <f t="shared" si="21"/>
        <v>105554</v>
      </c>
      <c r="AJ62" s="5">
        <f t="shared" si="21"/>
        <v>422219</v>
      </c>
      <c r="AK62" s="5">
        <f t="shared" si="21"/>
        <v>1688876</v>
      </c>
      <c r="AL62" s="5">
        <f t="shared" si="21"/>
        <v>6755505</v>
      </c>
      <c r="AM62" s="5">
        <f t="shared" si="21"/>
        <v>27022023</v>
      </c>
      <c r="AN62" s="5"/>
    </row>
    <row r="63" spans="1:40" x14ac:dyDescent="0.25">
      <c r="A63" s="34">
        <v>1</v>
      </c>
      <c r="B63" s="34"/>
      <c r="C63">
        <f>D63*D62</f>
        <v>36124024</v>
      </c>
      <c r="D63">
        <f>ROUNDDOWN(C62/D62,0)</f>
        <v>9031006</v>
      </c>
      <c r="E63">
        <f>C58</f>
        <v>4</v>
      </c>
      <c r="Y63" s="35" t="s">
        <v>18</v>
      </c>
      <c r="Z63" s="35"/>
      <c r="AA63" s="35"/>
      <c r="AB63" s="35">
        <f>AM62</f>
        <v>27022023</v>
      </c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</row>
    <row r="64" spans="1:40" x14ac:dyDescent="0.25">
      <c r="A64" s="34">
        <v>2</v>
      </c>
      <c r="B64" s="34"/>
      <c r="C64">
        <f>C62-C63</f>
        <v>1</v>
      </c>
      <c r="D64">
        <f>E64*E63</f>
        <v>9031004</v>
      </c>
      <c r="E64" s="4">
        <f>ROUNDDOWN(D63/E63,0)</f>
        <v>2257751</v>
      </c>
      <c r="F64">
        <f>C58</f>
        <v>4</v>
      </c>
    </row>
    <row r="65" spans="1:40" x14ac:dyDescent="0.25">
      <c r="A65" s="34">
        <v>3</v>
      </c>
      <c r="B65" s="34"/>
      <c r="D65">
        <f>D63-D64</f>
        <v>2</v>
      </c>
      <c r="E65" s="4">
        <f>F65*F64</f>
        <v>2257748</v>
      </c>
      <c r="F65" s="4">
        <f>ROUNDDOWN(E64/F64,0)</f>
        <v>564437</v>
      </c>
      <c r="G65">
        <f>C58</f>
        <v>4</v>
      </c>
    </row>
    <row r="66" spans="1:40" x14ac:dyDescent="0.25">
      <c r="A66" s="34">
        <v>4</v>
      </c>
      <c r="B66" s="34"/>
      <c r="E66" s="4">
        <f>E64-E65</f>
        <v>3</v>
      </c>
      <c r="F66" s="4">
        <f>G66*G65</f>
        <v>564436</v>
      </c>
      <c r="G66" s="4">
        <f>ROUNDDOWN(F65/G65,0)</f>
        <v>141109</v>
      </c>
      <c r="H66">
        <f>C58</f>
        <v>4</v>
      </c>
    </row>
    <row r="67" spans="1:40" x14ac:dyDescent="0.25">
      <c r="A67" s="34">
        <v>5</v>
      </c>
      <c r="B67" s="34"/>
      <c r="E67" s="4"/>
      <c r="F67" s="4">
        <f>F65-F66</f>
        <v>1</v>
      </c>
      <c r="G67" s="4">
        <f>H67*H66</f>
        <v>141108</v>
      </c>
      <c r="H67" s="4">
        <f>ROUNDDOWN(G66/H66,0)</f>
        <v>35277</v>
      </c>
      <c r="I67">
        <f>C58</f>
        <v>4</v>
      </c>
      <c r="Y67" s="34" t="s">
        <v>25</v>
      </c>
      <c r="Z67" s="34"/>
      <c r="AA67" s="34"/>
      <c r="AB67" s="34">
        <f>J5</f>
        <v>36124025</v>
      </c>
      <c r="AC67" s="34"/>
    </row>
    <row r="68" spans="1:40" x14ac:dyDescent="0.25">
      <c r="A68" s="34">
        <v>6</v>
      </c>
      <c r="B68" s="34"/>
      <c r="F68" s="4"/>
      <c r="G68" s="4">
        <f>G66-G67</f>
        <v>1</v>
      </c>
      <c r="H68" s="4">
        <f>I68*I67</f>
        <v>35276</v>
      </c>
      <c r="I68" s="4">
        <f>ROUNDDOWN(H67/I67,0)</f>
        <v>8819</v>
      </c>
      <c r="J68">
        <f>C58</f>
        <v>4</v>
      </c>
      <c r="Y68" s="34"/>
      <c r="Z68" s="34"/>
      <c r="AA68" s="34"/>
      <c r="AB68" s="34"/>
      <c r="AC68" s="34"/>
    </row>
    <row r="69" spans="1:40" x14ac:dyDescent="0.25">
      <c r="A69" s="34">
        <v>7</v>
      </c>
      <c r="B69" s="34"/>
      <c r="G69" s="4"/>
      <c r="H69" s="4">
        <f>H67-H68</f>
        <v>1</v>
      </c>
      <c r="I69" s="4">
        <f>J69*J68</f>
        <v>8816</v>
      </c>
      <c r="J69" s="4">
        <f>ROUNDDOWN(I68/J68,0)</f>
        <v>2204</v>
      </c>
      <c r="K69">
        <f>C58</f>
        <v>4</v>
      </c>
      <c r="Y69" s="39" t="s">
        <v>26</v>
      </c>
      <c r="Z69" s="39"/>
      <c r="AA69" s="39"/>
      <c r="AB69" s="39">
        <f>4</f>
        <v>4</v>
      </c>
      <c r="AC69" s="39"/>
    </row>
    <row r="70" spans="1:40" x14ac:dyDescent="0.25">
      <c r="A70" s="34">
        <v>8</v>
      </c>
      <c r="B70" s="34"/>
      <c r="H70" s="4"/>
      <c r="I70" s="4">
        <f>I68-I69</f>
        <v>3</v>
      </c>
      <c r="J70" s="4">
        <f>K70*K69</f>
        <v>2204</v>
      </c>
      <c r="K70" s="4">
        <f>ROUNDDOWN(J69/K69,0)</f>
        <v>551</v>
      </c>
      <c r="L70">
        <f>C58</f>
        <v>4</v>
      </c>
      <c r="Y70" s="34" t="s">
        <v>27</v>
      </c>
      <c r="Z70" s="34"/>
      <c r="AA70" s="34"/>
      <c r="AB70" s="26">
        <v>1</v>
      </c>
      <c r="AC70" s="26">
        <v>2</v>
      </c>
      <c r="AD70" s="26">
        <v>3</v>
      </c>
      <c r="AE70" s="26">
        <v>4</v>
      </c>
      <c r="AF70" s="26">
        <v>5</v>
      </c>
      <c r="AG70" s="26">
        <v>6</v>
      </c>
      <c r="AH70" s="26">
        <v>7</v>
      </c>
      <c r="AI70" s="26">
        <v>8</v>
      </c>
      <c r="AJ70" s="26">
        <v>9</v>
      </c>
      <c r="AK70" s="26">
        <v>10</v>
      </c>
      <c r="AL70" s="26">
        <v>11</v>
      </c>
      <c r="AM70" s="26">
        <v>12</v>
      </c>
      <c r="AN70" s="26">
        <v>13</v>
      </c>
    </row>
    <row r="71" spans="1:40" x14ac:dyDescent="0.25">
      <c r="A71" s="34">
        <v>9</v>
      </c>
      <c r="B71" s="34"/>
      <c r="I71" s="4"/>
      <c r="J71" s="4">
        <f>J69-J70</f>
        <v>0</v>
      </c>
      <c r="K71" s="4">
        <f>L71*L70</f>
        <v>548</v>
      </c>
      <c r="L71" s="4">
        <f>ROUNDDOWN(K70/L70,0)</f>
        <v>137</v>
      </c>
      <c r="M71">
        <f>C58</f>
        <v>4</v>
      </c>
      <c r="Y71" s="34" t="s">
        <v>28</v>
      </c>
      <c r="Z71" s="34"/>
      <c r="AA71" s="34"/>
      <c r="AB71" s="1">
        <f>AB67</f>
        <v>36124025</v>
      </c>
      <c r="AC71" s="1">
        <f>AB73</f>
        <v>9031006</v>
      </c>
      <c r="AD71" s="1">
        <f>AC73</f>
        <v>2257751</v>
      </c>
      <c r="AE71" s="1">
        <f t="shared" ref="AE71:AN71" si="22">AD73</f>
        <v>564437</v>
      </c>
      <c r="AF71" s="1">
        <f t="shared" si="22"/>
        <v>141109</v>
      </c>
      <c r="AG71" s="1">
        <f t="shared" si="22"/>
        <v>35277</v>
      </c>
      <c r="AH71" s="1">
        <f t="shared" si="22"/>
        <v>8819</v>
      </c>
      <c r="AI71" s="1">
        <f t="shared" si="22"/>
        <v>2204</v>
      </c>
      <c r="AJ71" s="1">
        <f t="shared" si="22"/>
        <v>551</v>
      </c>
      <c r="AK71" s="1">
        <f t="shared" si="22"/>
        <v>137</v>
      </c>
      <c r="AL71" s="1">
        <f t="shared" si="22"/>
        <v>34</v>
      </c>
      <c r="AM71" s="1">
        <f t="shared" si="22"/>
        <v>8</v>
      </c>
      <c r="AN71" s="1">
        <f t="shared" si="22"/>
        <v>2</v>
      </c>
    </row>
    <row r="72" spans="1:40" x14ac:dyDescent="0.25">
      <c r="A72" s="34">
        <v>10</v>
      </c>
      <c r="B72" s="34"/>
      <c r="J72" s="4"/>
      <c r="K72" s="4">
        <f>K70-K71</f>
        <v>3</v>
      </c>
      <c r="L72" s="4">
        <f>M72*M71</f>
        <v>136</v>
      </c>
      <c r="M72" s="4">
        <f>ROUNDDOWN(L71/M71,0)</f>
        <v>34</v>
      </c>
      <c r="N72">
        <f>C58</f>
        <v>4</v>
      </c>
      <c r="Y72" s="34" t="s">
        <v>29</v>
      </c>
      <c r="Z72" s="34"/>
      <c r="AA72" s="34"/>
      <c r="AB72" s="1">
        <f>$AB$7</f>
        <v>4</v>
      </c>
      <c r="AC72" s="1">
        <f t="shared" ref="AC72:AN72" si="23">$AB$7</f>
        <v>4</v>
      </c>
      <c r="AD72" s="1">
        <f t="shared" si="23"/>
        <v>4</v>
      </c>
      <c r="AE72" s="1">
        <f t="shared" si="23"/>
        <v>4</v>
      </c>
      <c r="AF72" s="1">
        <f t="shared" si="23"/>
        <v>4</v>
      </c>
      <c r="AG72" s="1">
        <f t="shared" si="23"/>
        <v>4</v>
      </c>
      <c r="AH72" s="1">
        <f t="shared" si="23"/>
        <v>4</v>
      </c>
      <c r="AI72" s="1">
        <f t="shared" si="23"/>
        <v>4</v>
      </c>
      <c r="AJ72" s="1">
        <f t="shared" si="23"/>
        <v>4</v>
      </c>
      <c r="AK72" s="1">
        <f t="shared" si="23"/>
        <v>4</v>
      </c>
      <c r="AL72" s="1">
        <f t="shared" si="23"/>
        <v>4</v>
      </c>
      <c r="AM72" s="1">
        <f t="shared" si="23"/>
        <v>4</v>
      </c>
      <c r="AN72" s="1">
        <f t="shared" si="23"/>
        <v>4</v>
      </c>
    </row>
    <row r="73" spans="1:40" x14ac:dyDescent="0.25">
      <c r="A73" s="34">
        <v>11</v>
      </c>
      <c r="B73" s="34"/>
      <c r="L73" s="4">
        <f>L71-L72</f>
        <v>1</v>
      </c>
      <c r="M73" s="4">
        <f>N73*N72</f>
        <v>32</v>
      </c>
      <c r="N73" s="4">
        <f>ROUNDDOWN(M72/N72,0)</f>
        <v>8</v>
      </c>
      <c r="O73">
        <f>C58</f>
        <v>4</v>
      </c>
      <c r="Y73" s="34" t="s">
        <v>30</v>
      </c>
      <c r="Z73" s="34"/>
      <c r="AA73" s="34"/>
      <c r="AB73" s="1">
        <f>ROUNDDOWN(AB71/AB72,0)</f>
        <v>9031006</v>
      </c>
      <c r="AC73" s="1">
        <f>ROUNDDOWN(AC71/AC72,0)</f>
        <v>2257751</v>
      </c>
      <c r="AD73" s="1">
        <f t="shared" ref="AD73:AN73" si="24">ROUNDDOWN(AD71/AD72,0)</f>
        <v>564437</v>
      </c>
      <c r="AE73" s="1">
        <f t="shared" si="24"/>
        <v>141109</v>
      </c>
      <c r="AF73" s="1">
        <f t="shared" si="24"/>
        <v>35277</v>
      </c>
      <c r="AG73" s="1">
        <f t="shared" si="24"/>
        <v>8819</v>
      </c>
      <c r="AH73" s="1">
        <f t="shared" si="24"/>
        <v>2204</v>
      </c>
      <c r="AI73" s="1">
        <f t="shared" si="24"/>
        <v>551</v>
      </c>
      <c r="AJ73" s="1">
        <f t="shared" si="24"/>
        <v>137</v>
      </c>
      <c r="AK73" s="1">
        <f t="shared" si="24"/>
        <v>34</v>
      </c>
      <c r="AL73" s="1">
        <f t="shared" si="24"/>
        <v>8</v>
      </c>
      <c r="AM73" s="1">
        <f t="shared" si="24"/>
        <v>2</v>
      </c>
      <c r="AN73" s="1">
        <f t="shared" si="24"/>
        <v>0</v>
      </c>
    </row>
    <row r="74" spans="1:40" x14ac:dyDescent="0.25">
      <c r="A74" s="34">
        <v>12</v>
      </c>
      <c r="B74" s="34"/>
      <c r="L74" s="4"/>
      <c r="M74" s="4">
        <f>M72-M73</f>
        <v>2</v>
      </c>
      <c r="N74" s="4">
        <f>O74*O73</f>
        <v>8</v>
      </c>
      <c r="O74" s="4">
        <f>ROUNDDOWN(N73/O73,0)</f>
        <v>2</v>
      </c>
      <c r="Y74" s="34" t="s">
        <v>23</v>
      </c>
      <c r="Z74" s="34"/>
      <c r="AA74" s="34"/>
      <c r="AB74" s="1">
        <f>AB71-(AB72*AB73)</f>
        <v>1</v>
      </c>
      <c r="AC74" s="1">
        <f t="shared" ref="AC74:AN74" si="25">AC71-(AC72*AC73)</f>
        <v>2</v>
      </c>
      <c r="AD74" s="1">
        <f t="shared" si="25"/>
        <v>3</v>
      </c>
      <c r="AE74" s="1">
        <f t="shared" si="25"/>
        <v>1</v>
      </c>
      <c r="AF74" s="1">
        <f t="shared" si="25"/>
        <v>1</v>
      </c>
      <c r="AG74" s="1">
        <f t="shared" si="25"/>
        <v>1</v>
      </c>
      <c r="AH74" s="1">
        <f t="shared" si="25"/>
        <v>3</v>
      </c>
      <c r="AI74" s="1">
        <f t="shared" si="25"/>
        <v>0</v>
      </c>
      <c r="AJ74" s="1">
        <f t="shared" si="25"/>
        <v>3</v>
      </c>
      <c r="AK74" s="1">
        <f t="shared" si="25"/>
        <v>1</v>
      </c>
      <c r="AL74" s="1">
        <f t="shared" si="25"/>
        <v>2</v>
      </c>
      <c r="AM74" s="1">
        <f t="shared" si="25"/>
        <v>0</v>
      </c>
      <c r="AN74" s="1">
        <f t="shared" si="25"/>
        <v>2</v>
      </c>
    </row>
    <row r="75" spans="1:40" x14ac:dyDescent="0.25">
      <c r="A75" s="34">
        <v>13</v>
      </c>
      <c r="B75" s="34"/>
      <c r="M75" s="4"/>
      <c r="N75" s="4">
        <f>N73-N74</f>
        <v>0</v>
      </c>
      <c r="O75" s="4"/>
      <c r="Y75" s="37" t="s">
        <v>31</v>
      </c>
      <c r="Z75" s="37"/>
      <c r="AA75" s="37"/>
      <c r="AB75" s="34" t="str">
        <f>J8</f>
        <v>2021303111321</v>
      </c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x14ac:dyDescent="0.25">
      <c r="A76" s="34" t="s">
        <v>18</v>
      </c>
      <c r="B76" s="34"/>
      <c r="C76" s="22">
        <f>C64</f>
        <v>1</v>
      </c>
      <c r="D76" s="22">
        <f>D65</f>
        <v>2</v>
      </c>
      <c r="E76" s="21">
        <f>E66</f>
        <v>3</v>
      </c>
      <c r="F76" s="21">
        <f>F67</f>
        <v>1</v>
      </c>
      <c r="G76" s="21">
        <f>G68</f>
        <v>1</v>
      </c>
      <c r="H76" s="21">
        <f>H69</f>
        <v>1</v>
      </c>
      <c r="I76" s="21">
        <f>I70</f>
        <v>3</v>
      </c>
      <c r="J76" s="21">
        <f>J71</f>
        <v>0</v>
      </c>
      <c r="K76" s="21">
        <f>K72</f>
        <v>3</v>
      </c>
      <c r="L76" s="21">
        <f>L73</f>
        <v>1</v>
      </c>
      <c r="M76" s="21">
        <f>M74</f>
        <v>2</v>
      </c>
      <c r="N76" s="21">
        <f>N75</f>
        <v>0</v>
      </c>
      <c r="O76" s="21">
        <f>O74</f>
        <v>2</v>
      </c>
      <c r="P76" s="43" t="s">
        <v>43</v>
      </c>
      <c r="Q76" s="44"/>
      <c r="R76" s="44"/>
      <c r="S76" s="44"/>
      <c r="Y76" s="37"/>
      <c r="Z76" s="37"/>
      <c r="AA76" s="37"/>
      <c r="AB76" s="21">
        <f>AN74</f>
        <v>2</v>
      </c>
      <c r="AC76" s="21">
        <f>AM74</f>
        <v>0</v>
      </c>
      <c r="AD76" s="21">
        <f>AL74</f>
        <v>2</v>
      </c>
      <c r="AE76" s="21">
        <f>AK74</f>
        <v>1</v>
      </c>
      <c r="AF76" s="21">
        <f>AJ74</f>
        <v>3</v>
      </c>
      <c r="AG76" s="21">
        <f>AI74</f>
        <v>0</v>
      </c>
      <c r="AH76" s="21">
        <f>AH74</f>
        <v>3</v>
      </c>
      <c r="AI76" s="21">
        <f>AG74</f>
        <v>1</v>
      </c>
      <c r="AJ76" s="21">
        <f>AF74</f>
        <v>1</v>
      </c>
      <c r="AK76" s="21">
        <f>AE74</f>
        <v>1</v>
      </c>
      <c r="AL76" s="21">
        <f>AD74</f>
        <v>3</v>
      </c>
      <c r="AM76" s="26">
        <f>AC74</f>
        <v>2</v>
      </c>
      <c r="AN76" s="26">
        <f>AB74</f>
        <v>1</v>
      </c>
    </row>
    <row r="77" spans="1:40" x14ac:dyDescent="0.25">
      <c r="G77" s="16"/>
    </row>
    <row r="78" spans="1:40" x14ac:dyDescent="0.25">
      <c r="V78" s="16"/>
    </row>
    <row r="79" spans="1:40" x14ac:dyDescent="0.25">
      <c r="V79" s="16"/>
    </row>
    <row r="80" spans="1:40" x14ac:dyDescent="0.25">
      <c r="V80" s="16"/>
      <c r="AB80" s="36" t="s">
        <v>32</v>
      </c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</row>
    <row r="81" spans="22:40" x14ac:dyDescent="0.25">
      <c r="V81" s="12"/>
      <c r="Y81" s="34" t="s">
        <v>33</v>
      </c>
      <c r="Z81" s="34"/>
      <c r="AA81" s="34"/>
      <c r="AB81" s="26">
        <v>12</v>
      </c>
      <c r="AC81" s="26">
        <v>11</v>
      </c>
      <c r="AD81" s="26">
        <v>10</v>
      </c>
      <c r="AE81" s="26">
        <v>9</v>
      </c>
      <c r="AF81" s="26">
        <v>8</v>
      </c>
      <c r="AG81" s="26">
        <v>7</v>
      </c>
      <c r="AH81" s="26">
        <v>6</v>
      </c>
      <c r="AI81" s="26">
        <v>5</v>
      </c>
      <c r="AJ81" s="26">
        <v>4</v>
      </c>
      <c r="AK81" s="26">
        <v>3</v>
      </c>
      <c r="AL81" s="26">
        <v>2</v>
      </c>
      <c r="AM81" s="26">
        <v>1</v>
      </c>
      <c r="AN81" s="26">
        <v>0</v>
      </c>
    </row>
    <row r="82" spans="22:40" x14ac:dyDescent="0.25">
      <c r="Y82" s="34" t="s">
        <v>34</v>
      </c>
      <c r="Z82" s="34"/>
      <c r="AA82" s="34"/>
      <c r="AB82" s="1">
        <f>$AB$7</f>
        <v>4</v>
      </c>
      <c r="AC82" s="1">
        <f t="shared" ref="AC82:AN82" si="26">$AB$7</f>
        <v>4</v>
      </c>
      <c r="AD82" s="1">
        <f t="shared" si="26"/>
        <v>4</v>
      </c>
      <c r="AE82" s="1">
        <f t="shared" si="26"/>
        <v>4</v>
      </c>
      <c r="AF82" s="1">
        <f t="shared" si="26"/>
        <v>4</v>
      </c>
      <c r="AG82" s="1">
        <f t="shared" si="26"/>
        <v>4</v>
      </c>
      <c r="AH82" s="1">
        <f t="shared" si="26"/>
        <v>4</v>
      </c>
      <c r="AI82" s="1">
        <f t="shared" si="26"/>
        <v>4</v>
      </c>
      <c r="AJ82" s="1">
        <f t="shared" si="26"/>
        <v>4</v>
      </c>
      <c r="AK82" s="1">
        <f t="shared" si="26"/>
        <v>4</v>
      </c>
      <c r="AL82" s="1">
        <f t="shared" si="26"/>
        <v>4</v>
      </c>
      <c r="AM82" s="1">
        <f t="shared" si="26"/>
        <v>4</v>
      </c>
      <c r="AN82" s="1">
        <f t="shared" si="26"/>
        <v>4</v>
      </c>
    </row>
    <row r="83" spans="22:40" x14ac:dyDescent="0.25">
      <c r="Y83" s="34" t="s">
        <v>35</v>
      </c>
      <c r="Z83" s="34"/>
      <c r="AA83" s="34"/>
      <c r="AB83" s="5">
        <f t="shared" ref="AB83:AN83" si="27">AB76</f>
        <v>2</v>
      </c>
      <c r="AC83" s="5">
        <f t="shared" si="27"/>
        <v>0</v>
      </c>
      <c r="AD83" s="5">
        <f t="shared" si="27"/>
        <v>2</v>
      </c>
      <c r="AE83" s="5">
        <f t="shared" si="27"/>
        <v>1</v>
      </c>
      <c r="AF83" s="5">
        <f t="shared" si="27"/>
        <v>3</v>
      </c>
      <c r="AG83" s="5">
        <f t="shared" si="27"/>
        <v>0</v>
      </c>
      <c r="AH83" s="5">
        <f t="shared" si="27"/>
        <v>3</v>
      </c>
      <c r="AI83" s="5">
        <f t="shared" si="27"/>
        <v>1</v>
      </c>
      <c r="AJ83" s="5">
        <f t="shared" si="27"/>
        <v>1</v>
      </c>
      <c r="AK83" s="5">
        <f t="shared" si="27"/>
        <v>1</v>
      </c>
      <c r="AL83" s="5">
        <f t="shared" si="27"/>
        <v>3</v>
      </c>
      <c r="AM83" s="5">
        <f t="shared" si="27"/>
        <v>2</v>
      </c>
      <c r="AN83" s="5">
        <f t="shared" si="27"/>
        <v>1</v>
      </c>
    </row>
    <row r="84" spans="22:40" x14ac:dyDescent="0.25">
      <c r="Y84" s="35" t="s">
        <v>36</v>
      </c>
      <c r="Z84" s="35"/>
      <c r="AA84" s="35"/>
      <c r="AB84" s="1">
        <f>AB83*POWER(AB82,AB81)</f>
        <v>33554432</v>
      </c>
      <c r="AC84" s="1">
        <f t="shared" ref="AC84:AN84" si="28">AC83*POWER(AC82,AC81)</f>
        <v>0</v>
      </c>
      <c r="AD84" s="1">
        <f t="shared" si="28"/>
        <v>2097152</v>
      </c>
      <c r="AE84" s="1">
        <f t="shared" si="28"/>
        <v>262144</v>
      </c>
      <c r="AF84" s="1">
        <f t="shared" si="28"/>
        <v>196608</v>
      </c>
      <c r="AG84" s="1">
        <f t="shared" si="28"/>
        <v>0</v>
      </c>
      <c r="AH84" s="1">
        <f t="shared" si="28"/>
        <v>12288</v>
      </c>
      <c r="AI84" s="1">
        <f t="shared" si="28"/>
        <v>1024</v>
      </c>
      <c r="AJ84" s="1">
        <f t="shared" si="28"/>
        <v>256</v>
      </c>
      <c r="AK84" s="1">
        <f t="shared" si="28"/>
        <v>64</v>
      </c>
      <c r="AL84" s="1">
        <f t="shared" si="28"/>
        <v>48</v>
      </c>
      <c r="AM84" s="1">
        <f t="shared" si="28"/>
        <v>8</v>
      </c>
      <c r="AN84" s="1">
        <f t="shared" si="28"/>
        <v>1</v>
      </c>
    </row>
    <row r="85" spans="22:40" x14ac:dyDescent="0.25">
      <c r="Y85" s="35" t="s">
        <v>18</v>
      </c>
      <c r="Z85" s="35"/>
      <c r="AA85" s="35"/>
      <c r="AB85" s="34">
        <f>SUM(AB84:AZ84)</f>
        <v>36124025</v>
      </c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22:40" x14ac:dyDescent="0.25">
      <c r="Y86" s="4"/>
      <c r="Z86" s="4"/>
      <c r="AA86" s="4"/>
    </row>
    <row r="87" spans="22:40" x14ac:dyDescent="0.25">
      <c r="Y87" s="4"/>
      <c r="Z87" s="4"/>
      <c r="AA87" s="4"/>
      <c r="AB87" s="4"/>
    </row>
    <row r="88" spans="22:40" x14ac:dyDescent="0.25">
      <c r="Z88" s="4"/>
      <c r="AA88" s="4"/>
      <c r="AB88" s="4"/>
      <c r="AC88" s="4"/>
    </row>
    <row r="89" spans="22:40" x14ac:dyDescent="0.25">
      <c r="AB89" s="36" t="s">
        <v>37</v>
      </c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</row>
    <row r="90" spans="22:40" x14ac:dyDescent="0.25">
      <c r="Y90" s="34" t="s">
        <v>24</v>
      </c>
      <c r="Z90" s="34"/>
      <c r="AA90" s="34"/>
      <c r="AB90" s="26">
        <v>12</v>
      </c>
      <c r="AC90" s="26">
        <v>11</v>
      </c>
      <c r="AD90" s="26">
        <v>10</v>
      </c>
      <c r="AE90" s="26">
        <v>9</v>
      </c>
      <c r="AF90" s="26">
        <v>8</v>
      </c>
      <c r="AG90" s="26">
        <v>7</v>
      </c>
      <c r="AH90" s="26">
        <v>6</v>
      </c>
      <c r="AI90" s="26">
        <v>5</v>
      </c>
      <c r="AJ90" s="26">
        <v>4</v>
      </c>
      <c r="AK90" s="26">
        <v>3</v>
      </c>
      <c r="AL90" s="26">
        <v>2</v>
      </c>
      <c r="AM90" s="26">
        <v>1</v>
      </c>
      <c r="AN90" s="26">
        <v>0</v>
      </c>
    </row>
    <row r="91" spans="22:40" x14ac:dyDescent="0.25">
      <c r="Y91" s="34" t="s">
        <v>34</v>
      </c>
      <c r="Z91" s="34"/>
      <c r="AA91" s="34"/>
      <c r="AB91" s="1">
        <f>$AB$7</f>
        <v>4</v>
      </c>
      <c r="AC91" s="1">
        <f t="shared" ref="AC91:AN91" si="29">$AB$7</f>
        <v>4</v>
      </c>
      <c r="AD91" s="1">
        <f t="shared" si="29"/>
        <v>4</v>
      </c>
      <c r="AE91" s="1">
        <f t="shared" si="29"/>
        <v>4</v>
      </c>
      <c r="AF91" s="1">
        <f t="shared" si="29"/>
        <v>4</v>
      </c>
      <c r="AG91" s="1">
        <f t="shared" si="29"/>
        <v>4</v>
      </c>
      <c r="AH91" s="1">
        <f t="shared" si="29"/>
        <v>4</v>
      </c>
      <c r="AI91" s="1">
        <f t="shared" si="29"/>
        <v>4</v>
      </c>
      <c r="AJ91" s="1">
        <f t="shared" si="29"/>
        <v>4</v>
      </c>
      <c r="AK91" s="1">
        <f t="shared" si="29"/>
        <v>4</v>
      </c>
      <c r="AL91" s="1">
        <f t="shared" si="29"/>
        <v>4</v>
      </c>
      <c r="AM91" s="1">
        <f t="shared" si="29"/>
        <v>4</v>
      </c>
      <c r="AN91" s="1">
        <f t="shared" si="29"/>
        <v>4</v>
      </c>
    </row>
    <row r="92" spans="22:40" x14ac:dyDescent="0.25">
      <c r="Y92" s="34" t="s">
        <v>35</v>
      </c>
      <c r="Z92" s="34"/>
      <c r="AA92" s="34"/>
      <c r="AB92" s="5">
        <f t="shared" ref="AB92:AN92" si="30">AB76</f>
        <v>2</v>
      </c>
      <c r="AC92" s="5">
        <f t="shared" si="30"/>
        <v>0</v>
      </c>
      <c r="AD92" s="5">
        <f t="shared" si="30"/>
        <v>2</v>
      </c>
      <c r="AE92" s="5">
        <f t="shared" si="30"/>
        <v>1</v>
      </c>
      <c r="AF92" s="5">
        <f t="shared" si="30"/>
        <v>3</v>
      </c>
      <c r="AG92" s="5">
        <f t="shared" si="30"/>
        <v>0</v>
      </c>
      <c r="AH92" s="5">
        <f t="shared" si="30"/>
        <v>3</v>
      </c>
      <c r="AI92" s="5">
        <f t="shared" si="30"/>
        <v>1</v>
      </c>
      <c r="AJ92" s="5">
        <f t="shared" si="30"/>
        <v>1</v>
      </c>
      <c r="AK92" s="5">
        <f t="shared" si="30"/>
        <v>1</v>
      </c>
      <c r="AL92" s="5">
        <f t="shared" si="30"/>
        <v>3</v>
      </c>
      <c r="AM92" s="5">
        <f t="shared" si="30"/>
        <v>2</v>
      </c>
      <c r="AN92" s="5">
        <f t="shared" si="30"/>
        <v>1</v>
      </c>
    </row>
    <row r="93" spans="22:40" x14ac:dyDescent="0.25">
      <c r="Y93" s="35" t="s">
        <v>38</v>
      </c>
      <c r="Z93" s="35"/>
      <c r="AA93" s="35"/>
      <c r="AB93" s="5">
        <f>AB91*AB92+AC92</f>
        <v>8</v>
      </c>
      <c r="AC93" s="5">
        <f>AB93*AC91+AD92</f>
        <v>34</v>
      </c>
      <c r="AD93" s="5">
        <f t="shared" ref="AD93:AM93" si="31">AC93*AD91+AE92</f>
        <v>137</v>
      </c>
      <c r="AE93" s="5">
        <f t="shared" si="31"/>
        <v>551</v>
      </c>
      <c r="AF93" s="5">
        <f t="shared" si="31"/>
        <v>2204</v>
      </c>
      <c r="AG93" s="5">
        <f t="shared" si="31"/>
        <v>8819</v>
      </c>
      <c r="AH93" s="5">
        <f t="shared" si="31"/>
        <v>35277</v>
      </c>
      <c r="AI93" s="5">
        <f t="shared" si="31"/>
        <v>141109</v>
      </c>
      <c r="AJ93" s="5">
        <f t="shared" si="31"/>
        <v>564437</v>
      </c>
      <c r="AK93" s="5">
        <f t="shared" si="31"/>
        <v>2257751</v>
      </c>
      <c r="AL93" s="5">
        <f t="shared" si="31"/>
        <v>9031006</v>
      </c>
      <c r="AM93" s="5">
        <f t="shared" si="31"/>
        <v>36124025</v>
      </c>
      <c r="AN93" s="5"/>
    </row>
    <row r="94" spans="22:40" x14ac:dyDescent="0.25">
      <c r="Y94" s="35" t="s">
        <v>18</v>
      </c>
      <c r="Z94" s="35"/>
      <c r="AA94" s="35"/>
      <c r="AB94" s="35">
        <f>AM93</f>
        <v>36124025</v>
      </c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7" spans="22:23" x14ac:dyDescent="0.25">
      <c r="W97" s="12"/>
    </row>
    <row r="98" spans="22:23" x14ac:dyDescent="0.25">
      <c r="W98" s="12"/>
    </row>
    <row r="99" spans="22:23" x14ac:dyDescent="0.25">
      <c r="W99" s="12"/>
    </row>
    <row r="100" spans="22:23" x14ac:dyDescent="0.25">
      <c r="W100" s="12"/>
    </row>
    <row r="101" spans="22:23" x14ac:dyDescent="0.25">
      <c r="W101" s="12"/>
    </row>
    <row r="102" spans="22:23" x14ac:dyDescent="0.25">
      <c r="W102" s="12"/>
    </row>
    <row r="103" spans="22:23" x14ac:dyDescent="0.25">
      <c r="W103" s="12"/>
    </row>
    <row r="104" spans="22:23" x14ac:dyDescent="0.25">
      <c r="W104" s="12"/>
    </row>
    <row r="105" spans="22:23" x14ac:dyDescent="0.25">
      <c r="W105" s="12"/>
    </row>
    <row r="106" spans="22:23" x14ac:dyDescent="0.25">
      <c r="W106" s="12"/>
    </row>
    <row r="107" spans="22:23" x14ac:dyDescent="0.25">
      <c r="V107" s="12"/>
      <c r="W107" s="12"/>
    </row>
    <row r="108" spans="22:23" x14ac:dyDescent="0.25">
      <c r="V108" s="12"/>
      <c r="W108" s="12"/>
    </row>
    <row r="109" spans="22:23" x14ac:dyDescent="0.25">
      <c r="V109" s="12"/>
      <c r="W109" s="12"/>
    </row>
    <row r="110" spans="22:23" x14ac:dyDescent="0.25">
      <c r="V110" s="12"/>
      <c r="W110" s="12"/>
    </row>
    <row r="111" spans="22:23" x14ac:dyDescent="0.25">
      <c r="V111" s="12"/>
      <c r="W111" s="12"/>
    </row>
    <row r="112" spans="22:23" x14ac:dyDescent="0.25">
      <c r="V112" s="12"/>
      <c r="W112" s="12"/>
    </row>
    <row r="113" spans="22:23" x14ac:dyDescent="0.25">
      <c r="V113" s="12"/>
      <c r="W113" s="12"/>
    </row>
    <row r="114" spans="22:23" x14ac:dyDescent="0.25">
      <c r="V114" s="12"/>
      <c r="W114" s="12"/>
    </row>
    <row r="115" spans="22:23" x14ac:dyDescent="0.25">
      <c r="V115" s="12"/>
    </row>
    <row r="116" spans="22:23" x14ac:dyDescent="0.25">
      <c r="V116" s="12"/>
    </row>
  </sheetData>
  <mergeCells count="164">
    <mergeCell ref="F6:I6"/>
    <mergeCell ref="J6:M6"/>
    <mergeCell ref="B7:E7"/>
    <mergeCell ref="A17:B18"/>
    <mergeCell ref="A19:B19"/>
    <mergeCell ref="Y19:AA19"/>
    <mergeCell ref="AB27:AM27"/>
    <mergeCell ref="AB32:AM32"/>
    <mergeCell ref="A1:D1"/>
    <mergeCell ref="E1:H1"/>
    <mergeCell ref="I1:K2"/>
    <mergeCell ref="A2:D2"/>
    <mergeCell ref="E2:H2"/>
    <mergeCell ref="B4:E4"/>
    <mergeCell ref="F4:I4"/>
    <mergeCell ref="J4:M4"/>
    <mergeCell ref="AB13:AM13"/>
    <mergeCell ref="F7:I7"/>
    <mergeCell ref="J7:M7"/>
    <mergeCell ref="B8:E8"/>
    <mergeCell ref="F8:I8"/>
    <mergeCell ref="J8:M8"/>
    <mergeCell ref="N4:P10"/>
    <mergeCell ref="B5:E5"/>
    <mergeCell ref="F5:I5"/>
    <mergeCell ref="J5:M5"/>
    <mergeCell ref="B6:E6"/>
    <mergeCell ref="B9:E9"/>
    <mergeCell ref="F9:I9"/>
    <mergeCell ref="J9:M9"/>
    <mergeCell ref="B10:E10"/>
    <mergeCell ref="F10:I10"/>
    <mergeCell ref="J10:M10"/>
    <mergeCell ref="A14:B14"/>
    <mergeCell ref="C14:D14"/>
    <mergeCell ref="A15:B15"/>
    <mergeCell ref="C15:D15"/>
    <mergeCell ref="A62:B62"/>
    <mergeCell ref="A63:B63"/>
    <mergeCell ref="A64:B64"/>
    <mergeCell ref="A57:B57"/>
    <mergeCell ref="C57:D57"/>
    <mergeCell ref="A58:B58"/>
    <mergeCell ref="C58:D58"/>
    <mergeCell ref="A60:B61"/>
    <mergeCell ref="A20:B20"/>
    <mergeCell ref="A21:B21"/>
    <mergeCell ref="A54:B54"/>
    <mergeCell ref="A51:B51"/>
    <mergeCell ref="A52:B52"/>
    <mergeCell ref="A53:B53"/>
    <mergeCell ref="A31:B31"/>
    <mergeCell ref="A28:B28"/>
    <mergeCell ref="A29:B29"/>
    <mergeCell ref="A30:B30"/>
    <mergeCell ref="A35:B35"/>
    <mergeCell ref="C35:D35"/>
    <mergeCell ref="A36:B36"/>
    <mergeCell ref="C36:D36"/>
    <mergeCell ref="A38:B39"/>
    <mergeCell ref="A40:B40"/>
    <mergeCell ref="A22:B22"/>
    <mergeCell ref="A23:B23"/>
    <mergeCell ref="A24:B24"/>
    <mergeCell ref="A25:B25"/>
    <mergeCell ref="A26:B26"/>
    <mergeCell ref="A27:B27"/>
    <mergeCell ref="A32:B32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P76:S76"/>
    <mergeCell ref="A73:B73"/>
    <mergeCell ref="A74:B74"/>
    <mergeCell ref="A75:B75"/>
    <mergeCell ref="A76:B76"/>
    <mergeCell ref="A65:B65"/>
    <mergeCell ref="A66:B66"/>
    <mergeCell ref="A67:B67"/>
    <mergeCell ref="A68:B68"/>
    <mergeCell ref="A69:B69"/>
    <mergeCell ref="A70:B70"/>
    <mergeCell ref="A71:B71"/>
    <mergeCell ref="A72:B72"/>
    <mergeCell ref="Y5:AA6"/>
    <mergeCell ref="AB5:AC6"/>
    <mergeCell ref="Y7:AA7"/>
    <mergeCell ref="AB7:AC7"/>
    <mergeCell ref="Y8:AA8"/>
    <mergeCell ref="Y9:AA9"/>
    <mergeCell ref="Y10:AA10"/>
    <mergeCell ref="O32:R32"/>
    <mergeCell ref="P54:S54"/>
    <mergeCell ref="Y11:AA11"/>
    <mergeCell ref="Y12:AA12"/>
    <mergeCell ref="Y13:AA14"/>
    <mergeCell ref="Y32:AA32"/>
    <mergeCell ref="Y29:AA29"/>
    <mergeCell ref="Y30:AA30"/>
    <mergeCell ref="Y22:AA22"/>
    <mergeCell ref="Y23:AA23"/>
    <mergeCell ref="Y20:AA20"/>
    <mergeCell ref="Y21:AA21"/>
    <mergeCell ref="AB18:AM18"/>
    <mergeCell ref="AB23:AM23"/>
    <mergeCell ref="Y28:AA28"/>
    <mergeCell ref="Y31:AA31"/>
    <mergeCell ref="Y36:AA37"/>
    <mergeCell ref="AB36:AC37"/>
    <mergeCell ref="Y38:AA38"/>
    <mergeCell ref="AB38:AC38"/>
    <mergeCell ref="Y39:AA39"/>
    <mergeCell ref="Y40:AA40"/>
    <mergeCell ref="Y41:AA41"/>
    <mergeCell ref="Y42:AA42"/>
    <mergeCell ref="Y43:AA43"/>
    <mergeCell ref="Y44:AA45"/>
    <mergeCell ref="AB44:AN44"/>
    <mergeCell ref="AB49:AN49"/>
    <mergeCell ref="Y50:AA50"/>
    <mergeCell ref="Y51:AA51"/>
    <mergeCell ref="Y52:AA52"/>
    <mergeCell ref="Y53:AA53"/>
    <mergeCell ref="Y54:AA54"/>
    <mergeCell ref="AB54:AN54"/>
    <mergeCell ref="AB58:AN58"/>
    <mergeCell ref="Y59:AA59"/>
    <mergeCell ref="Y60:AA60"/>
    <mergeCell ref="Y61:AA61"/>
    <mergeCell ref="Y62:AA62"/>
    <mergeCell ref="Y63:AA63"/>
    <mergeCell ref="AB63:AN63"/>
    <mergeCell ref="Y67:AA68"/>
    <mergeCell ref="AB67:AC68"/>
    <mergeCell ref="Y69:AA69"/>
    <mergeCell ref="AB69:AC69"/>
    <mergeCell ref="Y70:AA70"/>
    <mergeCell ref="Y71:AA71"/>
    <mergeCell ref="Y72:AA72"/>
    <mergeCell ref="Y73:AA73"/>
    <mergeCell ref="Y74:AA74"/>
    <mergeCell ref="Y75:AA76"/>
    <mergeCell ref="AB75:AN75"/>
    <mergeCell ref="Y91:AA91"/>
    <mergeCell ref="Y92:AA92"/>
    <mergeCell ref="Y93:AA93"/>
    <mergeCell ref="Y94:AA94"/>
    <mergeCell ref="AB94:AN94"/>
    <mergeCell ref="AB80:AN80"/>
    <mergeCell ref="Y81:AA81"/>
    <mergeCell ref="Y82:AA82"/>
    <mergeCell ref="Y83:AA83"/>
    <mergeCell ref="Y84:AA84"/>
    <mergeCell ref="Y85:AA85"/>
    <mergeCell ref="AB85:AN85"/>
    <mergeCell ref="AB89:AN89"/>
    <mergeCell ref="Y90:AA90"/>
  </mergeCells>
  <pageMargins left="0.7" right="0.7" top="0.75" bottom="0.75" header="0.3" footer="0.3"/>
  <pageSetup paperSize="9" orientation="portrait" r:id="rId1"/>
  <ignoredErrors>
    <ignoredError sqref="M32" formula="1"/>
    <ignoredError sqref="L51:O53 L54:M54 O54 C62:O75 C76:M76 O76" evalError="1"/>
    <ignoredError sqref="N54 N76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"/>
  <sheetViews>
    <sheetView topLeftCell="M64" workbookViewId="0">
      <selection activeCell="Y68" sqref="Y68:AK96"/>
    </sheetView>
  </sheetViews>
  <sheetFormatPr defaultRowHeight="15" x14ac:dyDescent="0.25"/>
  <sheetData>
    <row r="1" spans="1:35" x14ac:dyDescent="0.25">
      <c r="A1" s="51" t="s">
        <v>0</v>
      </c>
      <c r="B1" s="52"/>
      <c r="C1" s="52"/>
      <c r="D1" s="53"/>
      <c r="E1" s="54">
        <v>37538</v>
      </c>
      <c r="F1" s="55"/>
      <c r="G1" s="55"/>
      <c r="H1" s="56"/>
      <c r="I1" s="57" t="s">
        <v>19</v>
      </c>
      <c r="J1" s="47"/>
      <c r="K1" s="47"/>
    </row>
    <row r="2" spans="1:35" ht="15.75" thickBot="1" x14ac:dyDescent="0.3">
      <c r="A2" s="58" t="s">
        <v>1</v>
      </c>
      <c r="B2" s="59"/>
      <c r="C2" s="59"/>
      <c r="D2" s="60"/>
      <c r="E2" s="61">
        <v>44983</v>
      </c>
      <c r="F2" s="62"/>
      <c r="G2" s="62"/>
      <c r="H2" s="63"/>
      <c r="I2" s="57"/>
      <c r="J2" s="47"/>
      <c r="K2" s="47"/>
    </row>
    <row r="4" spans="1:35" x14ac:dyDescent="0.25">
      <c r="A4" s="1"/>
      <c r="B4" s="41" t="s">
        <v>2</v>
      </c>
      <c r="C4" s="45"/>
      <c r="D4" s="45"/>
      <c r="E4" s="42"/>
      <c r="F4" s="41" t="s">
        <v>3</v>
      </c>
      <c r="G4" s="45"/>
      <c r="H4" s="45"/>
      <c r="I4" s="42"/>
      <c r="J4" s="41" t="s">
        <v>4</v>
      </c>
      <c r="K4" s="45"/>
      <c r="L4" s="45"/>
      <c r="M4" s="42"/>
      <c r="N4" s="46" t="s">
        <v>20</v>
      </c>
      <c r="O4" s="47"/>
      <c r="P4" s="47"/>
    </row>
    <row r="5" spans="1:35" x14ac:dyDescent="0.25">
      <c r="A5" s="2" t="s">
        <v>5</v>
      </c>
      <c r="B5" s="48">
        <v>9102002</v>
      </c>
      <c r="C5" s="49"/>
      <c r="D5" s="49"/>
      <c r="E5" s="50"/>
      <c r="F5" s="48">
        <v>27022023</v>
      </c>
      <c r="G5" s="49"/>
      <c r="H5" s="49"/>
      <c r="I5" s="50"/>
      <c r="J5" s="41">
        <v>36124025</v>
      </c>
      <c r="K5" s="45"/>
      <c r="L5" s="45"/>
      <c r="M5" s="42"/>
      <c r="N5" s="46"/>
      <c r="O5" s="47"/>
      <c r="P5" s="47"/>
      <c r="Y5" s="34" t="s">
        <v>25</v>
      </c>
      <c r="Z5" s="34"/>
      <c r="AA5" s="34"/>
      <c r="AB5" s="34">
        <f>B5</f>
        <v>9102002</v>
      </c>
      <c r="AC5" s="34"/>
      <c r="AH5" s="12"/>
      <c r="AI5" s="12"/>
    </row>
    <row r="6" spans="1:35" x14ac:dyDescent="0.25">
      <c r="A6" s="2" t="s">
        <v>6</v>
      </c>
      <c r="B6" s="41" t="str">
        <f>_xlfn.BASE($B$5,2)</f>
        <v>100010101110001010110010</v>
      </c>
      <c r="C6" s="45"/>
      <c r="D6" s="45"/>
      <c r="E6" s="42"/>
      <c r="F6" s="41" t="str">
        <f>_xlfn.BASE($F$5,2)</f>
        <v>1100111000101001011000111</v>
      </c>
      <c r="G6" s="45"/>
      <c r="H6" s="45"/>
      <c r="I6" s="42"/>
      <c r="J6" s="41" t="str">
        <f>_xlfn.BASE($J$5,2)</f>
        <v>10001001110011010101111001</v>
      </c>
      <c r="K6" s="45"/>
      <c r="L6" s="45"/>
      <c r="M6" s="42"/>
      <c r="N6" s="46"/>
      <c r="O6" s="47"/>
      <c r="P6" s="47"/>
      <c r="Y6" s="34"/>
      <c r="Z6" s="34"/>
      <c r="AA6" s="34"/>
      <c r="AB6" s="34"/>
      <c r="AC6" s="34"/>
      <c r="AH6" s="12"/>
      <c r="AI6" s="12"/>
    </row>
    <row r="7" spans="1:35" x14ac:dyDescent="0.25">
      <c r="A7" s="2" t="s">
        <v>7</v>
      </c>
      <c r="B7" s="41" t="str">
        <f>_xlfn.BASE($B$5,3)</f>
        <v>122010102121012</v>
      </c>
      <c r="C7" s="45"/>
      <c r="D7" s="45"/>
      <c r="E7" s="42"/>
      <c r="F7" s="41" t="str">
        <f>_xlfn.BASE($F$5,3)</f>
        <v>1212211212020200</v>
      </c>
      <c r="G7" s="45"/>
      <c r="H7" s="45"/>
      <c r="I7" s="42"/>
      <c r="J7" s="41" t="str">
        <f>_xlfn.BASE($J$5,3)</f>
        <v>2111222021211212</v>
      </c>
      <c r="K7" s="45"/>
      <c r="L7" s="45"/>
      <c r="M7" s="42"/>
      <c r="N7" s="46"/>
      <c r="O7" s="47"/>
      <c r="P7" s="47"/>
      <c r="Y7" s="39" t="s">
        <v>26</v>
      </c>
      <c r="Z7" s="39"/>
      <c r="AA7" s="39"/>
      <c r="AB7" s="39">
        <f>8</f>
        <v>8</v>
      </c>
      <c r="AC7" s="39"/>
      <c r="AH7" s="12"/>
      <c r="AI7" s="12"/>
    </row>
    <row r="8" spans="1:35" x14ac:dyDescent="0.25">
      <c r="A8" s="2" t="s">
        <v>8</v>
      </c>
      <c r="B8" s="41" t="str">
        <f>_xlfn.BASE($B$5,4)</f>
        <v>202232022302</v>
      </c>
      <c r="C8" s="45"/>
      <c r="D8" s="45"/>
      <c r="E8" s="42"/>
      <c r="F8" s="41" t="str">
        <f>_xlfn.BASE($F$5,4)</f>
        <v>1213011023013</v>
      </c>
      <c r="G8" s="45"/>
      <c r="H8" s="45"/>
      <c r="I8" s="42"/>
      <c r="J8" s="41" t="str">
        <f>_xlfn.BASE($J$5,4)</f>
        <v>2021303111321</v>
      </c>
      <c r="K8" s="45"/>
      <c r="L8" s="45"/>
      <c r="M8" s="42"/>
      <c r="N8" s="46"/>
      <c r="O8" s="47"/>
      <c r="P8" s="47"/>
      <c r="Y8" s="34" t="s">
        <v>27</v>
      </c>
      <c r="Z8" s="34"/>
      <c r="AA8" s="34"/>
      <c r="AB8" s="17">
        <v>1</v>
      </c>
      <c r="AC8" s="17">
        <v>2</v>
      </c>
      <c r="AD8" s="17">
        <v>3</v>
      </c>
      <c r="AE8" s="17">
        <v>4</v>
      </c>
      <c r="AF8" s="17">
        <v>5</v>
      </c>
      <c r="AG8" s="17">
        <v>6</v>
      </c>
      <c r="AH8" s="19">
        <v>7</v>
      </c>
      <c r="AI8" s="19">
        <v>8</v>
      </c>
    </row>
    <row r="9" spans="1:35" x14ac:dyDescent="0.25">
      <c r="A9" s="2" t="s">
        <v>9</v>
      </c>
      <c r="B9" s="41" t="str">
        <f>_xlfn.BASE($B$5,8)</f>
        <v>42561262</v>
      </c>
      <c r="C9" s="45"/>
      <c r="D9" s="45"/>
      <c r="E9" s="42"/>
      <c r="F9" s="41" t="str">
        <f>_xlfn.BASE($F$5,8)</f>
        <v>147051307</v>
      </c>
      <c r="G9" s="45"/>
      <c r="H9" s="45"/>
      <c r="I9" s="42"/>
      <c r="J9" s="41" t="str">
        <f>_xlfn.BASE($J$5,8)</f>
        <v>211632571</v>
      </c>
      <c r="K9" s="45"/>
      <c r="L9" s="45"/>
      <c r="M9" s="42"/>
      <c r="N9" s="46"/>
      <c r="O9" s="47"/>
      <c r="P9" s="47"/>
      <c r="Y9" s="34" t="s">
        <v>28</v>
      </c>
      <c r="Z9" s="34"/>
      <c r="AA9" s="34"/>
      <c r="AB9" s="20">
        <f>AB5</f>
        <v>9102002</v>
      </c>
      <c r="AC9" s="20">
        <f>AB11</f>
        <v>1137750</v>
      </c>
      <c r="AD9" s="20">
        <f>AC11</f>
        <v>142218</v>
      </c>
      <c r="AE9" s="20">
        <f t="shared" ref="AE9:AG9" si="0">AD11</f>
        <v>17777</v>
      </c>
      <c r="AF9" s="20">
        <f t="shared" si="0"/>
        <v>2222</v>
      </c>
      <c r="AG9" s="20">
        <f t="shared" si="0"/>
        <v>277</v>
      </c>
      <c r="AH9" s="1">
        <f>AG11</f>
        <v>34</v>
      </c>
      <c r="AI9" s="1">
        <f>AH11</f>
        <v>4</v>
      </c>
    </row>
    <row r="10" spans="1:35" x14ac:dyDescent="0.25">
      <c r="A10" s="2" t="s">
        <v>10</v>
      </c>
      <c r="B10" s="41" t="str">
        <f>_xlfn.BASE($B$5,16)</f>
        <v>8AE2B2</v>
      </c>
      <c r="C10" s="45"/>
      <c r="D10" s="45"/>
      <c r="E10" s="42"/>
      <c r="F10" s="41" t="str">
        <f>_xlfn.BASE($F$5,16)</f>
        <v>19C52C7</v>
      </c>
      <c r="G10" s="45"/>
      <c r="H10" s="45"/>
      <c r="I10" s="42"/>
      <c r="J10" s="41" t="str">
        <f>_xlfn.BASE($J$5,16)</f>
        <v>2273579</v>
      </c>
      <c r="K10" s="45"/>
      <c r="L10" s="45"/>
      <c r="M10" s="42"/>
      <c r="N10" s="46"/>
      <c r="O10" s="47"/>
      <c r="P10" s="47"/>
      <c r="Y10" s="34" t="s">
        <v>29</v>
      </c>
      <c r="Z10" s="34"/>
      <c r="AA10" s="34"/>
      <c r="AB10" s="20">
        <f>$AB$7</f>
        <v>8</v>
      </c>
      <c r="AC10" s="20">
        <f t="shared" ref="AC10:AI10" si="1">$AB$7</f>
        <v>8</v>
      </c>
      <c r="AD10" s="20">
        <f t="shared" si="1"/>
        <v>8</v>
      </c>
      <c r="AE10" s="20">
        <f t="shared" si="1"/>
        <v>8</v>
      </c>
      <c r="AF10" s="20">
        <f t="shared" si="1"/>
        <v>8</v>
      </c>
      <c r="AG10" s="20">
        <f t="shared" si="1"/>
        <v>8</v>
      </c>
      <c r="AH10" s="20">
        <f t="shared" si="1"/>
        <v>8</v>
      </c>
      <c r="AI10" s="20">
        <f t="shared" si="1"/>
        <v>8</v>
      </c>
    </row>
    <row r="11" spans="1:35" x14ac:dyDescent="0.25">
      <c r="Y11" s="34" t="s">
        <v>30</v>
      </c>
      <c r="Z11" s="34"/>
      <c r="AA11" s="34"/>
      <c r="AB11" s="20">
        <f>ROUNDDOWN(AB9/AB10,0)</f>
        <v>1137750</v>
      </c>
      <c r="AC11" s="20">
        <f>ROUNDDOWN(AC9/AC10,0)</f>
        <v>142218</v>
      </c>
      <c r="AD11" s="20">
        <f t="shared" ref="AD11:AF11" si="2">ROUNDDOWN(AD9/AD10,0)</f>
        <v>17777</v>
      </c>
      <c r="AE11" s="20">
        <f t="shared" si="2"/>
        <v>2222</v>
      </c>
      <c r="AF11" s="20">
        <f t="shared" si="2"/>
        <v>277</v>
      </c>
      <c r="AG11" s="20">
        <f>ROUNDDOWN(AG9/AG10,0)</f>
        <v>34</v>
      </c>
      <c r="AH11" s="1">
        <f>ROUNDDOWN(AH9/AH10,0)</f>
        <v>4</v>
      </c>
      <c r="AI11" s="1">
        <f>ROUNDDOWN(AI9/AI10,0)</f>
        <v>0</v>
      </c>
    </row>
    <row r="12" spans="1:35" x14ac:dyDescent="0.25">
      <c r="Y12" s="34" t="s">
        <v>23</v>
      </c>
      <c r="Z12" s="34"/>
      <c r="AA12" s="34"/>
      <c r="AB12" s="19">
        <f>AB9-(AB10*AB11)</f>
        <v>2</v>
      </c>
      <c r="AC12" s="19">
        <f t="shared" ref="AC12:AH12" si="3">AC9-(AC10*AC11)</f>
        <v>6</v>
      </c>
      <c r="AD12" s="19">
        <f t="shared" si="3"/>
        <v>2</v>
      </c>
      <c r="AE12" s="19">
        <f t="shared" si="3"/>
        <v>1</v>
      </c>
      <c r="AF12" s="19">
        <f t="shared" si="3"/>
        <v>6</v>
      </c>
      <c r="AG12" s="19">
        <f t="shared" si="3"/>
        <v>5</v>
      </c>
      <c r="AH12" s="19">
        <f t="shared" si="3"/>
        <v>2</v>
      </c>
      <c r="AI12" s="19">
        <f t="shared" ref="AI12" si="4">AI9-(AI10*AI11)</f>
        <v>4</v>
      </c>
    </row>
    <row r="13" spans="1:35" x14ac:dyDescent="0.25">
      <c r="A13" s="1"/>
      <c r="B13" s="41" t="s">
        <v>2</v>
      </c>
      <c r="C13" s="45"/>
      <c r="D13" s="45"/>
      <c r="E13" s="42"/>
      <c r="F13" s="41" t="s">
        <v>3</v>
      </c>
      <c r="G13" s="45"/>
      <c r="H13" s="45"/>
      <c r="I13" s="42"/>
      <c r="J13" s="41" t="s">
        <v>4</v>
      </c>
      <c r="K13" s="45"/>
      <c r="L13" s="45"/>
      <c r="M13" s="42"/>
      <c r="N13" s="46" t="s">
        <v>21</v>
      </c>
      <c r="O13" s="47"/>
      <c r="P13" s="47"/>
      <c r="Y13" s="77" t="s">
        <v>31</v>
      </c>
      <c r="Z13" s="78"/>
      <c r="AA13" s="79"/>
      <c r="AB13" s="41" t="str">
        <f>B9</f>
        <v>42561262</v>
      </c>
      <c r="AC13" s="45"/>
      <c r="AD13" s="45"/>
      <c r="AE13" s="45"/>
      <c r="AF13" s="45"/>
      <c r="AG13" s="45"/>
      <c r="AH13" s="45"/>
      <c r="AI13" s="42"/>
    </row>
    <row r="14" spans="1:35" x14ac:dyDescent="0.25">
      <c r="A14" s="2" t="s">
        <v>5</v>
      </c>
      <c r="B14" s="48">
        <v>9102002</v>
      </c>
      <c r="C14" s="49"/>
      <c r="D14" s="49"/>
      <c r="E14" s="50"/>
      <c r="F14" s="48">
        <v>27022023</v>
      </c>
      <c r="G14" s="49"/>
      <c r="H14" s="49"/>
      <c r="I14" s="50"/>
      <c r="J14" s="48">
        <v>36124025</v>
      </c>
      <c r="K14" s="49"/>
      <c r="L14" s="49"/>
      <c r="M14" s="50"/>
      <c r="N14" s="46"/>
      <c r="O14" s="47"/>
      <c r="P14" s="47"/>
      <c r="W14" s="12"/>
      <c r="Y14" s="80"/>
      <c r="Z14" s="81"/>
      <c r="AA14" s="82"/>
      <c r="AB14" s="19">
        <f>AI12</f>
        <v>4</v>
      </c>
      <c r="AC14" s="19">
        <f>AH12</f>
        <v>2</v>
      </c>
      <c r="AD14" s="21">
        <f>AG12</f>
        <v>5</v>
      </c>
      <c r="AE14" s="21">
        <f>AF12</f>
        <v>6</v>
      </c>
      <c r="AF14" s="21">
        <f>AE12</f>
        <v>1</v>
      </c>
      <c r="AG14" s="21">
        <f>AD12</f>
        <v>2</v>
      </c>
      <c r="AH14" s="19">
        <f>AC12</f>
        <v>6</v>
      </c>
      <c r="AI14" s="19">
        <f>AB12</f>
        <v>2</v>
      </c>
    </row>
    <row r="15" spans="1:35" x14ac:dyDescent="0.25">
      <c r="A15" s="41" t="s">
        <v>11</v>
      </c>
      <c r="B15" s="45"/>
      <c r="C15" s="42"/>
      <c r="D15" s="41" t="str">
        <f xml:space="preserve"> _xlfn.BASE(SUM(B14,F14),2)</f>
        <v>10001001110011010101111001</v>
      </c>
      <c r="E15" s="45"/>
      <c r="F15" s="45"/>
      <c r="G15" s="42"/>
      <c r="J15" s="41" t="str">
        <f>_xlfn.BASE($J$14,2)</f>
        <v>10001001110011010101111001</v>
      </c>
      <c r="K15" s="45"/>
      <c r="L15" s="45"/>
      <c r="M15" s="42"/>
      <c r="N15" s="46"/>
      <c r="O15" s="47"/>
      <c r="P15" s="47"/>
      <c r="V15" s="12"/>
      <c r="W15" s="12"/>
      <c r="AH15" s="12"/>
      <c r="AI15" s="12"/>
    </row>
    <row r="16" spans="1:35" x14ac:dyDescent="0.25">
      <c r="A16" s="41" t="s">
        <v>12</v>
      </c>
      <c r="B16" s="45"/>
      <c r="C16" s="42"/>
      <c r="D16" s="41" t="str">
        <f xml:space="preserve"> _xlfn.BASE(SUM(B14,F14),3)</f>
        <v>2111222021211212</v>
      </c>
      <c r="E16" s="45"/>
      <c r="F16" s="45"/>
      <c r="G16" s="42"/>
      <c r="J16" s="41" t="str">
        <f xml:space="preserve"> _xlfn.BASE($J$14,3)</f>
        <v>2111222021211212</v>
      </c>
      <c r="K16" s="45"/>
      <c r="L16" s="45"/>
      <c r="M16" s="42"/>
      <c r="N16" s="46"/>
      <c r="O16" s="47"/>
      <c r="P16" s="47"/>
      <c r="V16" s="12"/>
      <c r="W16" s="12"/>
    </row>
    <row r="17" spans="1:35" x14ac:dyDescent="0.25">
      <c r="A17" s="41" t="s">
        <v>13</v>
      </c>
      <c r="B17" s="45"/>
      <c r="C17" s="42"/>
      <c r="D17" s="41" t="str">
        <f xml:space="preserve"> _xlfn.BASE(SUM(B14,F14),4)</f>
        <v>2021303111321</v>
      </c>
      <c r="E17" s="45"/>
      <c r="F17" s="45"/>
      <c r="G17" s="42"/>
      <c r="J17" s="41" t="str">
        <f>_xlfn.BASE($J$14,4)</f>
        <v>2021303111321</v>
      </c>
      <c r="K17" s="45"/>
      <c r="L17" s="45"/>
      <c r="M17" s="42"/>
      <c r="N17" s="46"/>
      <c r="O17" s="47"/>
      <c r="P17" s="47"/>
      <c r="V17" s="12"/>
      <c r="W17" s="12"/>
    </row>
    <row r="18" spans="1:35" x14ac:dyDescent="0.25">
      <c r="A18" s="41" t="s">
        <v>14</v>
      </c>
      <c r="B18" s="45"/>
      <c r="C18" s="42"/>
      <c r="D18" s="41" t="str">
        <f xml:space="preserve"> _xlfn.BASE(SUM(B14,F14),8)</f>
        <v>211632571</v>
      </c>
      <c r="E18" s="45"/>
      <c r="F18" s="45"/>
      <c r="G18" s="42"/>
      <c r="J18" s="41" t="str">
        <f>_xlfn.BASE($J$14,8)</f>
        <v>211632571</v>
      </c>
      <c r="K18" s="45"/>
      <c r="L18" s="45"/>
      <c r="M18" s="42"/>
      <c r="N18" s="46"/>
      <c r="O18" s="47"/>
      <c r="P18" s="47"/>
      <c r="V18" s="12"/>
      <c r="W18" s="12"/>
    </row>
    <row r="19" spans="1:35" x14ac:dyDescent="0.25">
      <c r="A19" s="41" t="s">
        <v>15</v>
      </c>
      <c r="B19" s="45"/>
      <c r="C19" s="42"/>
      <c r="D19" s="41" t="str">
        <f xml:space="preserve"> _xlfn.BASE(SUM(B14,F14),16)</f>
        <v>2273579</v>
      </c>
      <c r="E19" s="45"/>
      <c r="F19" s="45"/>
      <c r="G19" s="42"/>
      <c r="J19" s="41" t="str">
        <f>_xlfn.BASE($J$14,16)</f>
        <v>2273579</v>
      </c>
      <c r="K19" s="45"/>
      <c r="L19" s="45"/>
      <c r="M19" s="42"/>
      <c r="N19" s="46"/>
      <c r="O19" s="47"/>
      <c r="P19" s="47"/>
      <c r="V19" s="12"/>
      <c r="W19" s="12"/>
      <c r="AB19" s="36" t="s">
        <v>32</v>
      </c>
      <c r="AC19" s="36"/>
      <c r="AD19" s="36"/>
      <c r="AE19" s="36"/>
      <c r="AF19" s="36"/>
      <c r="AG19" s="36"/>
      <c r="AH19" s="36"/>
      <c r="AI19" s="36"/>
    </row>
    <row r="20" spans="1:35" x14ac:dyDescent="0.25">
      <c r="V20" s="12"/>
      <c r="W20" s="12"/>
      <c r="Y20" s="34" t="s">
        <v>33</v>
      </c>
      <c r="Z20" s="34"/>
      <c r="AA20" s="34"/>
      <c r="AB20" s="19">
        <v>7</v>
      </c>
      <c r="AC20" s="19">
        <v>6</v>
      </c>
      <c r="AD20" s="19">
        <v>5</v>
      </c>
      <c r="AE20" s="19">
        <v>4</v>
      </c>
      <c r="AF20" s="19">
        <v>3</v>
      </c>
      <c r="AG20" s="19">
        <v>2</v>
      </c>
      <c r="AH20" s="19">
        <v>1</v>
      </c>
      <c r="AI20" s="19">
        <v>0</v>
      </c>
    </row>
    <row r="21" spans="1:35" x14ac:dyDescent="0.25">
      <c r="V21" s="12"/>
      <c r="W21" s="12"/>
      <c r="X21" s="4"/>
      <c r="Y21" s="34" t="s">
        <v>34</v>
      </c>
      <c r="Z21" s="34"/>
      <c r="AA21" s="34"/>
      <c r="AB21" s="1">
        <f>$AB$7</f>
        <v>8</v>
      </c>
      <c r="AC21" s="1">
        <f t="shared" ref="AC21:AI21" si="5">$AB$7</f>
        <v>8</v>
      </c>
      <c r="AD21" s="1">
        <f t="shared" si="5"/>
        <v>8</v>
      </c>
      <c r="AE21" s="1">
        <f t="shared" si="5"/>
        <v>8</v>
      </c>
      <c r="AF21" s="1">
        <f t="shared" si="5"/>
        <v>8</v>
      </c>
      <c r="AG21" s="1">
        <f t="shared" si="5"/>
        <v>8</v>
      </c>
      <c r="AH21" s="1">
        <f t="shared" si="5"/>
        <v>8</v>
      </c>
      <c r="AI21" s="1">
        <f t="shared" si="5"/>
        <v>8</v>
      </c>
    </row>
    <row r="22" spans="1:35" x14ac:dyDescent="0.25">
      <c r="V22" s="12"/>
      <c r="W22" s="12"/>
      <c r="X22" s="4"/>
      <c r="Y22" s="34" t="s">
        <v>35</v>
      </c>
      <c r="Z22" s="34"/>
      <c r="AA22" s="34"/>
      <c r="AB22" s="5">
        <f>AB14</f>
        <v>4</v>
      </c>
      <c r="AC22" s="5">
        <f t="shared" ref="AC22:AI22" si="6">AC14</f>
        <v>2</v>
      </c>
      <c r="AD22" s="5">
        <f t="shared" si="6"/>
        <v>5</v>
      </c>
      <c r="AE22" s="5">
        <f t="shared" si="6"/>
        <v>6</v>
      </c>
      <c r="AF22" s="5">
        <f t="shared" si="6"/>
        <v>1</v>
      </c>
      <c r="AG22" s="5">
        <f t="shared" si="6"/>
        <v>2</v>
      </c>
      <c r="AH22" s="5">
        <f t="shared" si="6"/>
        <v>6</v>
      </c>
      <c r="AI22" s="5">
        <f t="shared" si="6"/>
        <v>2</v>
      </c>
    </row>
    <row r="23" spans="1:35" x14ac:dyDescent="0.25">
      <c r="A23" s="34" t="s">
        <v>2</v>
      </c>
      <c r="B23" s="34"/>
      <c r="C23" s="41" t="s">
        <v>16</v>
      </c>
      <c r="D23" s="42"/>
      <c r="V23" s="12"/>
      <c r="W23" s="12"/>
      <c r="X23" s="4"/>
      <c r="Y23" s="35" t="s">
        <v>36</v>
      </c>
      <c r="Z23" s="35"/>
      <c r="AA23" s="35"/>
      <c r="AB23" s="1">
        <f t="shared" ref="AB23:AI23" si="7">AB22*POWER(AB21,AB20)</f>
        <v>8388608</v>
      </c>
      <c r="AC23" s="1">
        <f t="shared" si="7"/>
        <v>524288</v>
      </c>
      <c r="AD23" s="1">
        <f t="shared" si="7"/>
        <v>163840</v>
      </c>
      <c r="AE23" s="1">
        <f t="shared" si="7"/>
        <v>24576</v>
      </c>
      <c r="AF23" s="1">
        <f t="shared" si="7"/>
        <v>512</v>
      </c>
      <c r="AG23" s="1">
        <f t="shared" si="7"/>
        <v>128</v>
      </c>
      <c r="AH23" s="1">
        <f t="shared" si="7"/>
        <v>48</v>
      </c>
      <c r="AI23" s="1">
        <f t="shared" si="7"/>
        <v>2</v>
      </c>
    </row>
    <row r="24" spans="1:35" x14ac:dyDescent="0.25">
      <c r="A24" s="34">
        <f>B5</f>
        <v>9102002</v>
      </c>
      <c r="B24" s="34"/>
      <c r="C24" s="41">
        <v>8</v>
      </c>
      <c r="D24" s="42"/>
      <c r="X24" s="4"/>
      <c r="Y24" s="35" t="s">
        <v>18</v>
      </c>
      <c r="Z24" s="35"/>
      <c r="AA24" s="35"/>
      <c r="AB24" s="34">
        <f>SUM(AB23:AI23)</f>
        <v>9102002</v>
      </c>
      <c r="AC24" s="34"/>
      <c r="AD24" s="34"/>
      <c r="AE24" s="34"/>
      <c r="AF24" s="34"/>
      <c r="AG24" s="34"/>
      <c r="AH24" s="34"/>
      <c r="AI24" s="34"/>
    </row>
    <row r="25" spans="1:35" x14ac:dyDescent="0.25">
      <c r="Y25" s="4"/>
      <c r="Z25" s="4"/>
      <c r="AA25" s="4"/>
    </row>
    <row r="26" spans="1:35" x14ac:dyDescent="0.25">
      <c r="A26" s="40" t="s">
        <v>17</v>
      </c>
      <c r="B26" s="40"/>
      <c r="Y26" s="4"/>
      <c r="Z26" s="4"/>
      <c r="AA26" s="4"/>
      <c r="AB26" s="4"/>
    </row>
    <row r="27" spans="1:35" x14ac:dyDescent="0.25">
      <c r="A27" s="40"/>
      <c r="B27" s="40"/>
      <c r="Z27" s="4"/>
      <c r="AA27" s="4"/>
      <c r="AB27" s="4"/>
      <c r="AC27" s="4"/>
    </row>
    <row r="28" spans="1:35" x14ac:dyDescent="0.25">
      <c r="A28" s="34">
        <v>0</v>
      </c>
      <c r="B28" s="34"/>
      <c r="C28">
        <f>A24</f>
        <v>9102002</v>
      </c>
      <c r="D28">
        <f>C24</f>
        <v>8</v>
      </c>
      <c r="AB28" s="68" t="s">
        <v>37</v>
      </c>
      <c r="AC28" s="69"/>
      <c r="AD28" s="69"/>
      <c r="AE28" s="69"/>
      <c r="AF28" s="69"/>
      <c r="AG28" s="69"/>
      <c r="AH28" s="69"/>
      <c r="AI28" s="70"/>
    </row>
    <row r="29" spans="1:35" x14ac:dyDescent="0.25">
      <c r="A29" s="34">
        <v>1</v>
      </c>
      <c r="B29" s="34"/>
      <c r="C29">
        <f>D29*D28</f>
        <v>9102000</v>
      </c>
      <c r="D29">
        <f>ROUNDDOWN(C28/D28,0)</f>
        <v>1137750</v>
      </c>
      <c r="E29">
        <f>C24</f>
        <v>8</v>
      </c>
      <c r="Y29" s="41" t="s">
        <v>24</v>
      </c>
      <c r="Z29" s="45"/>
      <c r="AA29" s="42"/>
      <c r="AB29" s="22">
        <v>7</v>
      </c>
      <c r="AC29" s="22">
        <v>6</v>
      </c>
      <c r="AD29" s="22">
        <v>5</v>
      </c>
      <c r="AE29" s="22">
        <v>4</v>
      </c>
      <c r="AF29" s="22">
        <v>3</v>
      </c>
      <c r="AG29" s="22">
        <v>2</v>
      </c>
      <c r="AH29" s="22">
        <v>1</v>
      </c>
      <c r="AI29" s="22">
        <v>0</v>
      </c>
    </row>
    <row r="30" spans="1:35" x14ac:dyDescent="0.25">
      <c r="A30" s="34">
        <v>2</v>
      </c>
      <c r="B30" s="34"/>
      <c r="C30">
        <f>C28-C29</f>
        <v>2</v>
      </c>
      <c r="D30">
        <f>E30*E29</f>
        <v>1137744</v>
      </c>
      <c r="E30" s="4">
        <f>ROUNDDOWN(D29/E29,0)</f>
        <v>142218</v>
      </c>
      <c r="F30">
        <f>C24</f>
        <v>8</v>
      </c>
      <c r="Y30" s="41" t="s">
        <v>34</v>
      </c>
      <c r="Z30" s="45"/>
      <c r="AA30" s="42"/>
      <c r="AB30" s="1">
        <f>$AB$7</f>
        <v>8</v>
      </c>
      <c r="AC30" s="1">
        <f t="shared" ref="AC30:AI30" si="8">$AB$7</f>
        <v>8</v>
      </c>
      <c r="AD30" s="1">
        <f t="shared" si="8"/>
        <v>8</v>
      </c>
      <c r="AE30" s="1">
        <f t="shared" si="8"/>
        <v>8</v>
      </c>
      <c r="AF30" s="1">
        <f t="shared" si="8"/>
        <v>8</v>
      </c>
      <c r="AG30" s="1">
        <f t="shared" si="8"/>
        <v>8</v>
      </c>
      <c r="AH30" s="1">
        <f t="shared" si="8"/>
        <v>8</v>
      </c>
      <c r="AI30" s="1">
        <f t="shared" si="8"/>
        <v>8</v>
      </c>
    </row>
    <row r="31" spans="1:35" x14ac:dyDescent="0.25">
      <c r="A31" s="34">
        <v>3</v>
      </c>
      <c r="B31" s="34"/>
      <c r="D31">
        <f>D29-D30</f>
        <v>6</v>
      </c>
      <c r="E31" s="4">
        <f>F31*F30</f>
        <v>142216</v>
      </c>
      <c r="F31" s="4">
        <f>ROUNDDOWN(E30/F30,0)</f>
        <v>17777</v>
      </c>
      <c r="G31">
        <f>C24</f>
        <v>8</v>
      </c>
      <c r="Y31" s="41" t="s">
        <v>35</v>
      </c>
      <c r="Z31" s="45"/>
      <c r="AA31" s="42"/>
      <c r="AB31" s="5">
        <f>AB14</f>
        <v>4</v>
      </c>
      <c r="AC31" s="5">
        <f t="shared" ref="AC31:AI31" si="9">AC14</f>
        <v>2</v>
      </c>
      <c r="AD31" s="5">
        <f t="shared" si="9"/>
        <v>5</v>
      </c>
      <c r="AE31" s="5">
        <f t="shared" si="9"/>
        <v>6</v>
      </c>
      <c r="AF31" s="5">
        <f t="shared" si="9"/>
        <v>1</v>
      </c>
      <c r="AG31" s="5">
        <f t="shared" si="9"/>
        <v>2</v>
      </c>
      <c r="AH31" s="5">
        <f t="shared" si="9"/>
        <v>6</v>
      </c>
      <c r="AI31" s="5">
        <f t="shared" si="9"/>
        <v>2</v>
      </c>
    </row>
    <row r="32" spans="1:35" x14ac:dyDescent="0.25">
      <c r="A32" s="34">
        <v>4</v>
      </c>
      <c r="B32" s="34"/>
      <c r="E32" s="4">
        <f>E30-E31</f>
        <v>2</v>
      </c>
      <c r="F32" s="4">
        <f>G32*G31</f>
        <v>17776</v>
      </c>
      <c r="G32" s="4">
        <f>ROUNDDOWN(F31/G31,0)</f>
        <v>2222</v>
      </c>
      <c r="H32">
        <f>C24</f>
        <v>8</v>
      </c>
      <c r="Y32" s="65" t="s">
        <v>38</v>
      </c>
      <c r="Z32" s="66"/>
      <c r="AA32" s="67"/>
      <c r="AB32" s="5">
        <f>AB30*AB31+AC31</f>
        <v>34</v>
      </c>
      <c r="AC32" s="5">
        <f t="shared" ref="AC32:AH32" si="10">AB32*AC30+AD31</f>
        <v>277</v>
      </c>
      <c r="AD32" s="5">
        <f t="shared" si="10"/>
        <v>2222</v>
      </c>
      <c r="AE32" s="5">
        <f t="shared" si="10"/>
        <v>17777</v>
      </c>
      <c r="AF32" s="5">
        <f t="shared" si="10"/>
        <v>142218</v>
      </c>
      <c r="AG32" s="5">
        <f t="shared" si="10"/>
        <v>1137750</v>
      </c>
      <c r="AH32" s="5">
        <f t="shared" si="10"/>
        <v>9102002</v>
      </c>
      <c r="AI32" s="5"/>
    </row>
    <row r="33" spans="1:37" x14ac:dyDescent="0.25">
      <c r="A33" s="34">
        <v>5</v>
      </c>
      <c r="B33" s="34"/>
      <c r="E33" s="4"/>
      <c r="F33" s="4">
        <f>F31-F32</f>
        <v>1</v>
      </c>
      <c r="G33" s="4">
        <f>H33*H32</f>
        <v>2216</v>
      </c>
      <c r="H33" s="4">
        <f>ROUNDDOWN(G32/H32,0)</f>
        <v>277</v>
      </c>
      <c r="I33">
        <f>C24</f>
        <v>8</v>
      </c>
      <c r="Y33" s="65" t="s">
        <v>18</v>
      </c>
      <c r="Z33" s="66"/>
      <c r="AA33" s="67"/>
      <c r="AB33" s="65">
        <f>AH32</f>
        <v>9102002</v>
      </c>
      <c r="AC33" s="66"/>
      <c r="AD33" s="66"/>
      <c r="AE33" s="66"/>
      <c r="AF33" s="66"/>
      <c r="AG33" s="66"/>
      <c r="AH33" s="66"/>
      <c r="AI33" s="67"/>
    </row>
    <row r="34" spans="1:37" x14ac:dyDescent="0.25">
      <c r="A34" s="34">
        <v>6</v>
      </c>
      <c r="B34" s="34"/>
      <c r="F34" s="4"/>
      <c r="G34" s="4">
        <f>G32-G33</f>
        <v>6</v>
      </c>
      <c r="H34" s="4">
        <f>I34*I33</f>
        <v>272</v>
      </c>
      <c r="I34" s="4">
        <f>ROUNDDOWN(H33/I33,0)</f>
        <v>34</v>
      </c>
      <c r="J34">
        <f>C24</f>
        <v>8</v>
      </c>
    </row>
    <row r="35" spans="1:37" x14ac:dyDescent="0.25">
      <c r="A35" s="34">
        <v>7</v>
      </c>
      <c r="B35" s="34"/>
      <c r="G35" s="4"/>
      <c r="H35" s="4">
        <f>H33-H34</f>
        <v>5</v>
      </c>
      <c r="I35" s="4">
        <f>J35*J34</f>
        <v>32</v>
      </c>
      <c r="J35" s="4">
        <f>ROUNDDOWN(I34/J34,0)</f>
        <v>4</v>
      </c>
    </row>
    <row r="36" spans="1:37" x14ac:dyDescent="0.25">
      <c r="A36" s="34">
        <v>8</v>
      </c>
      <c r="B36" s="34"/>
      <c r="H36" s="4"/>
      <c r="I36" s="4">
        <f>I34-I35</f>
        <v>2</v>
      </c>
      <c r="J36" s="4"/>
    </row>
    <row r="37" spans="1:37" x14ac:dyDescent="0.25">
      <c r="A37" s="34" t="s">
        <v>18</v>
      </c>
      <c r="B37" s="34"/>
      <c r="C37" s="19">
        <f>C30</f>
        <v>2</v>
      </c>
      <c r="D37" s="19">
        <f>D31</f>
        <v>6</v>
      </c>
      <c r="E37" s="21">
        <f>E32</f>
        <v>2</v>
      </c>
      <c r="F37" s="21">
        <f>F33</f>
        <v>1</v>
      </c>
      <c r="G37" s="21">
        <f>G34</f>
        <v>6</v>
      </c>
      <c r="H37" s="21">
        <f>H35</f>
        <v>5</v>
      </c>
      <c r="I37" s="21">
        <f>I36</f>
        <v>2</v>
      </c>
      <c r="J37" s="21">
        <f>J35</f>
        <v>4</v>
      </c>
      <c r="K37" s="43" t="s">
        <v>43</v>
      </c>
      <c r="L37" s="44"/>
      <c r="M37" s="44"/>
      <c r="N37" s="44"/>
      <c r="Y37" s="71" t="s">
        <v>25</v>
      </c>
      <c r="Z37" s="72"/>
      <c r="AA37" s="73"/>
      <c r="AB37" s="71">
        <f>F5</f>
        <v>27022023</v>
      </c>
      <c r="AC37" s="73"/>
    </row>
    <row r="38" spans="1:37" x14ac:dyDescent="0.25">
      <c r="Y38" s="74"/>
      <c r="Z38" s="75"/>
      <c r="AA38" s="76"/>
      <c r="AB38" s="74"/>
      <c r="AC38" s="76"/>
    </row>
    <row r="39" spans="1:37" x14ac:dyDescent="0.25">
      <c r="Y39" s="41" t="s">
        <v>26</v>
      </c>
      <c r="Z39" s="45"/>
      <c r="AA39" s="42"/>
      <c r="AB39" s="41">
        <f>8</f>
        <v>8</v>
      </c>
      <c r="AC39" s="42"/>
    </row>
    <row r="40" spans="1:37" x14ac:dyDescent="0.25">
      <c r="A40" s="34" t="s">
        <v>3</v>
      </c>
      <c r="B40" s="34"/>
      <c r="C40" s="41" t="s">
        <v>16</v>
      </c>
      <c r="D40" s="42"/>
      <c r="Y40" s="41" t="s">
        <v>27</v>
      </c>
      <c r="Z40" s="45"/>
      <c r="AA40" s="42"/>
      <c r="AB40" s="22">
        <v>1</v>
      </c>
      <c r="AC40" s="22">
        <v>2</v>
      </c>
      <c r="AD40" s="22">
        <v>3</v>
      </c>
      <c r="AE40" s="22">
        <v>4</v>
      </c>
      <c r="AF40" s="22">
        <v>5</v>
      </c>
      <c r="AG40" s="22">
        <v>6</v>
      </c>
      <c r="AH40" s="22">
        <v>7</v>
      </c>
      <c r="AI40" s="22">
        <v>8</v>
      </c>
      <c r="AJ40" s="22">
        <v>9</v>
      </c>
      <c r="AK40" s="12"/>
    </row>
    <row r="41" spans="1:37" x14ac:dyDescent="0.25">
      <c r="A41" s="34">
        <f>F5</f>
        <v>27022023</v>
      </c>
      <c r="B41" s="34"/>
      <c r="C41" s="41">
        <v>8</v>
      </c>
      <c r="D41" s="42"/>
      <c r="Y41" s="34" t="s">
        <v>28</v>
      </c>
      <c r="Z41" s="34"/>
      <c r="AA41" s="34"/>
      <c r="AB41" s="1">
        <f>AB37</f>
        <v>27022023</v>
      </c>
      <c r="AC41" s="1">
        <f>AB43</f>
        <v>3377752</v>
      </c>
      <c r="AD41" s="1">
        <f>AC43</f>
        <v>422219</v>
      </c>
      <c r="AE41" s="1">
        <f t="shared" ref="AE41:AJ41" si="11">AD43</f>
        <v>52777</v>
      </c>
      <c r="AF41" s="1">
        <f t="shared" si="11"/>
        <v>6597</v>
      </c>
      <c r="AG41" s="1">
        <f t="shared" si="11"/>
        <v>824</v>
      </c>
      <c r="AH41" s="1">
        <f t="shared" si="11"/>
        <v>103</v>
      </c>
      <c r="AI41" s="1">
        <f t="shared" si="11"/>
        <v>12</v>
      </c>
      <c r="AJ41" s="1">
        <f t="shared" si="11"/>
        <v>1</v>
      </c>
      <c r="AK41" s="12"/>
    </row>
    <row r="42" spans="1:37" x14ac:dyDescent="0.25">
      <c r="Y42" s="34" t="s">
        <v>29</v>
      </c>
      <c r="Z42" s="34"/>
      <c r="AA42" s="34"/>
      <c r="AB42" s="1">
        <f>$AB$7</f>
        <v>8</v>
      </c>
      <c r="AC42" s="1">
        <f t="shared" ref="AC42:AJ42" si="12">$AB$7</f>
        <v>8</v>
      </c>
      <c r="AD42" s="1">
        <f t="shared" si="12"/>
        <v>8</v>
      </c>
      <c r="AE42" s="1">
        <f t="shared" si="12"/>
        <v>8</v>
      </c>
      <c r="AF42" s="1">
        <f t="shared" si="12"/>
        <v>8</v>
      </c>
      <c r="AG42" s="1">
        <f t="shared" si="12"/>
        <v>8</v>
      </c>
      <c r="AH42" s="1">
        <f t="shared" si="12"/>
        <v>8</v>
      </c>
      <c r="AI42" s="1">
        <f t="shared" si="12"/>
        <v>8</v>
      </c>
      <c r="AJ42" s="1">
        <f t="shared" si="12"/>
        <v>8</v>
      </c>
      <c r="AK42" s="12"/>
    </row>
    <row r="43" spans="1:37" x14ac:dyDescent="0.25">
      <c r="A43" s="40" t="s">
        <v>17</v>
      </c>
      <c r="B43" s="40"/>
      <c r="Y43" s="34" t="s">
        <v>30</v>
      </c>
      <c r="Z43" s="34"/>
      <c r="AA43" s="34"/>
      <c r="AB43" s="1">
        <f>ROUNDDOWN(AB41/AB42,0)</f>
        <v>3377752</v>
      </c>
      <c r="AC43" s="1">
        <f>ROUNDDOWN(AC41/AC42,0)</f>
        <v>422219</v>
      </c>
      <c r="AD43" s="1">
        <f t="shared" ref="AD43:AJ43" si="13">ROUNDDOWN(AD41/AD42,0)</f>
        <v>52777</v>
      </c>
      <c r="AE43" s="1">
        <f t="shared" si="13"/>
        <v>6597</v>
      </c>
      <c r="AF43" s="1">
        <f t="shared" si="13"/>
        <v>824</v>
      </c>
      <c r="AG43" s="1">
        <f t="shared" si="13"/>
        <v>103</v>
      </c>
      <c r="AH43" s="1">
        <f t="shared" si="13"/>
        <v>12</v>
      </c>
      <c r="AI43" s="1">
        <f t="shared" si="13"/>
        <v>1</v>
      </c>
      <c r="AJ43" s="1">
        <f t="shared" si="13"/>
        <v>0</v>
      </c>
      <c r="AK43" s="12"/>
    </row>
    <row r="44" spans="1:37" x14ac:dyDescent="0.25">
      <c r="A44" s="40"/>
      <c r="B44" s="40"/>
      <c r="Y44" s="34" t="s">
        <v>23</v>
      </c>
      <c r="Z44" s="34"/>
      <c r="AA44" s="34"/>
      <c r="AB44" s="1">
        <f>AB41-(AB42*AB43)</f>
        <v>7</v>
      </c>
      <c r="AC44" s="1">
        <f t="shared" ref="AC44:AJ44" si="14">AC41-(AC42*AC43)</f>
        <v>0</v>
      </c>
      <c r="AD44" s="1">
        <f t="shared" si="14"/>
        <v>3</v>
      </c>
      <c r="AE44" s="1">
        <f t="shared" si="14"/>
        <v>1</v>
      </c>
      <c r="AF44" s="1">
        <f t="shared" si="14"/>
        <v>5</v>
      </c>
      <c r="AG44" s="1">
        <f t="shared" si="14"/>
        <v>0</v>
      </c>
      <c r="AH44" s="1">
        <f t="shared" si="14"/>
        <v>7</v>
      </c>
      <c r="AI44" s="1">
        <f t="shared" si="14"/>
        <v>4</v>
      </c>
      <c r="AJ44" s="1">
        <f t="shared" si="14"/>
        <v>1</v>
      </c>
      <c r="AK44" s="12"/>
    </row>
    <row r="45" spans="1:37" x14ac:dyDescent="0.25">
      <c r="A45" s="34">
        <v>0</v>
      </c>
      <c r="B45" s="34"/>
      <c r="C45">
        <f>A41</f>
        <v>27022023</v>
      </c>
      <c r="D45">
        <f>C41</f>
        <v>8</v>
      </c>
      <c r="Y45" s="37" t="s">
        <v>31</v>
      </c>
      <c r="Z45" s="37"/>
      <c r="AA45" s="37"/>
      <c r="AB45" s="34" t="str">
        <f>F9</f>
        <v>147051307</v>
      </c>
      <c r="AC45" s="34"/>
      <c r="AD45" s="34"/>
      <c r="AE45" s="34"/>
      <c r="AF45" s="34"/>
      <c r="AG45" s="34"/>
      <c r="AH45" s="34"/>
      <c r="AI45" s="34"/>
      <c r="AJ45" s="34"/>
      <c r="AK45" s="14"/>
    </row>
    <row r="46" spans="1:37" x14ac:dyDescent="0.25">
      <c r="A46" s="34">
        <v>1</v>
      </c>
      <c r="B46" s="34"/>
      <c r="C46">
        <f>D46*D45</f>
        <v>27022016</v>
      </c>
      <c r="D46">
        <f>ROUNDDOWN(C45/D45,0)</f>
        <v>3377752</v>
      </c>
      <c r="E46">
        <f>C41</f>
        <v>8</v>
      </c>
      <c r="Y46" s="37"/>
      <c r="Z46" s="37"/>
      <c r="AA46" s="37"/>
      <c r="AB46" s="21">
        <f>AJ44</f>
        <v>1</v>
      </c>
      <c r="AC46" s="21">
        <f>AI44</f>
        <v>4</v>
      </c>
      <c r="AD46" s="21">
        <f>AH44</f>
        <v>7</v>
      </c>
      <c r="AE46" s="21">
        <f>AG44</f>
        <v>0</v>
      </c>
      <c r="AF46" s="21">
        <f>AF44</f>
        <v>5</v>
      </c>
      <c r="AG46" s="21">
        <f>AE44</f>
        <v>1</v>
      </c>
      <c r="AH46" s="21">
        <f>AD44</f>
        <v>3</v>
      </c>
      <c r="AI46" s="22">
        <f>AC44</f>
        <v>0</v>
      </c>
      <c r="AJ46" s="22">
        <f>AB44</f>
        <v>7</v>
      </c>
      <c r="AK46" s="12"/>
    </row>
    <row r="47" spans="1:37" x14ac:dyDescent="0.25">
      <c r="A47" s="34">
        <v>2</v>
      </c>
      <c r="B47" s="34"/>
      <c r="C47">
        <f>C45-C46</f>
        <v>7</v>
      </c>
      <c r="D47">
        <f>E47*E46</f>
        <v>3377752</v>
      </c>
      <c r="E47" s="4">
        <f>ROUNDDOWN(D46/E46,0)</f>
        <v>422219</v>
      </c>
      <c r="F47">
        <f>C41</f>
        <v>8</v>
      </c>
      <c r="AK47" s="12"/>
    </row>
    <row r="48" spans="1:37" x14ac:dyDescent="0.25">
      <c r="A48" s="34">
        <v>3</v>
      </c>
      <c r="B48" s="34"/>
      <c r="D48">
        <f>D46-D47</f>
        <v>0</v>
      </c>
      <c r="E48" s="4">
        <f>F48*F47</f>
        <v>422216</v>
      </c>
      <c r="F48" s="4">
        <f>ROUNDDOWN(E47/F47,0)</f>
        <v>52777</v>
      </c>
      <c r="G48">
        <f>C41</f>
        <v>8</v>
      </c>
      <c r="AK48" s="12"/>
    </row>
    <row r="49" spans="1:37" x14ac:dyDescent="0.25">
      <c r="A49" s="34">
        <v>4</v>
      </c>
      <c r="B49" s="34"/>
      <c r="E49" s="4">
        <f>E47-E48</f>
        <v>3</v>
      </c>
      <c r="F49" s="4">
        <f>G49*G48</f>
        <v>52776</v>
      </c>
      <c r="G49" s="4">
        <f>ROUNDDOWN(F48/G48,0)</f>
        <v>6597</v>
      </c>
      <c r="H49">
        <f>C41</f>
        <v>8</v>
      </c>
      <c r="AK49" s="12"/>
    </row>
    <row r="50" spans="1:37" x14ac:dyDescent="0.25">
      <c r="A50" s="34">
        <v>5</v>
      </c>
      <c r="B50" s="34"/>
      <c r="E50" s="4"/>
      <c r="F50" s="4">
        <f>F48-F49</f>
        <v>1</v>
      </c>
      <c r="G50" s="4">
        <f>H50*H49</f>
        <v>6592</v>
      </c>
      <c r="H50" s="4">
        <f>ROUNDDOWN(G49/H49,0)</f>
        <v>824</v>
      </c>
      <c r="I50">
        <f>C41</f>
        <v>8</v>
      </c>
      <c r="AB50" s="36" t="s">
        <v>32</v>
      </c>
      <c r="AC50" s="36"/>
      <c r="AD50" s="36"/>
      <c r="AE50" s="36"/>
      <c r="AF50" s="36"/>
      <c r="AG50" s="36"/>
      <c r="AH50" s="36"/>
      <c r="AI50" s="36"/>
      <c r="AJ50" s="36"/>
      <c r="AK50" s="15"/>
    </row>
    <row r="51" spans="1:37" x14ac:dyDescent="0.25">
      <c r="A51" s="34">
        <v>6</v>
      </c>
      <c r="B51" s="34"/>
      <c r="F51" s="4"/>
      <c r="G51" s="4">
        <f>G49-G50</f>
        <v>5</v>
      </c>
      <c r="H51" s="4">
        <f>I51*I50</f>
        <v>824</v>
      </c>
      <c r="I51" s="4">
        <f>ROUNDDOWN(H50/I50,0)</f>
        <v>103</v>
      </c>
      <c r="J51">
        <f>C41</f>
        <v>8</v>
      </c>
      <c r="Y51" s="34" t="s">
        <v>33</v>
      </c>
      <c r="Z51" s="34"/>
      <c r="AA51" s="34"/>
      <c r="AB51" s="22">
        <v>8</v>
      </c>
      <c r="AC51" s="22">
        <v>7</v>
      </c>
      <c r="AD51" s="22">
        <v>6</v>
      </c>
      <c r="AE51" s="22">
        <v>5</v>
      </c>
      <c r="AF51" s="22">
        <v>4</v>
      </c>
      <c r="AG51" s="22">
        <v>3</v>
      </c>
      <c r="AH51" s="22">
        <v>2</v>
      </c>
      <c r="AI51" s="22">
        <v>1</v>
      </c>
      <c r="AJ51" s="22">
        <v>0</v>
      </c>
      <c r="AK51" s="12"/>
    </row>
    <row r="52" spans="1:37" x14ac:dyDescent="0.25">
      <c r="A52" s="34">
        <v>7</v>
      </c>
      <c r="B52" s="34"/>
      <c r="G52" s="4"/>
      <c r="H52" s="4">
        <f>H50-H51</f>
        <v>0</v>
      </c>
      <c r="I52" s="4">
        <f>J52*J51</f>
        <v>96</v>
      </c>
      <c r="J52" s="4">
        <f>ROUNDDOWN(I51/J51,0)</f>
        <v>12</v>
      </c>
      <c r="K52">
        <f>C41</f>
        <v>8</v>
      </c>
      <c r="V52" s="12"/>
      <c r="Y52" s="34" t="s">
        <v>34</v>
      </c>
      <c r="Z52" s="34"/>
      <c r="AA52" s="34"/>
      <c r="AB52" s="1">
        <f>$AB$7</f>
        <v>8</v>
      </c>
      <c r="AC52" s="1">
        <f t="shared" ref="AC52:AJ52" si="15">$AB$7</f>
        <v>8</v>
      </c>
      <c r="AD52" s="1">
        <f t="shared" si="15"/>
        <v>8</v>
      </c>
      <c r="AE52" s="1">
        <f t="shared" si="15"/>
        <v>8</v>
      </c>
      <c r="AF52" s="1">
        <f t="shared" si="15"/>
        <v>8</v>
      </c>
      <c r="AG52" s="1">
        <f t="shared" si="15"/>
        <v>8</v>
      </c>
      <c r="AH52" s="1">
        <f t="shared" si="15"/>
        <v>8</v>
      </c>
      <c r="AI52" s="1">
        <f t="shared" si="15"/>
        <v>8</v>
      </c>
      <c r="AJ52" s="1">
        <f t="shared" si="15"/>
        <v>8</v>
      </c>
      <c r="AK52" s="12"/>
    </row>
    <row r="53" spans="1:37" x14ac:dyDescent="0.25">
      <c r="A53" s="34">
        <v>8</v>
      </c>
      <c r="B53" s="34"/>
      <c r="H53" s="4"/>
      <c r="I53" s="4">
        <f>I51-I52</f>
        <v>7</v>
      </c>
      <c r="J53" s="4">
        <f>K53*K52</f>
        <v>8</v>
      </c>
      <c r="K53" s="4">
        <f>ROUNDDOWN(J52/K52,0)</f>
        <v>1</v>
      </c>
      <c r="V53" s="12"/>
      <c r="Y53" s="34" t="s">
        <v>35</v>
      </c>
      <c r="Z53" s="34"/>
      <c r="AA53" s="34"/>
      <c r="AB53" s="5">
        <f t="shared" ref="AB53:AJ53" si="16">AB46</f>
        <v>1</v>
      </c>
      <c r="AC53" s="5">
        <f t="shared" si="16"/>
        <v>4</v>
      </c>
      <c r="AD53" s="5">
        <f t="shared" si="16"/>
        <v>7</v>
      </c>
      <c r="AE53" s="5">
        <f t="shared" si="16"/>
        <v>0</v>
      </c>
      <c r="AF53" s="5">
        <f t="shared" si="16"/>
        <v>5</v>
      </c>
      <c r="AG53" s="5">
        <f t="shared" si="16"/>
        <v>1</v>
      </c>
      <c r="AH53" s="5">
        <f t="shared" si="16"/>
        <v>3</v>
      </c>
      <c r="AI53" s="1">
        <f t="shared" si="16"/>
        <v>0</v>
      </c>
      <c r="AJ53" s="1">
        <f t="shared" si="16"/>
        <v>7</v>
      </c>
      <c r="AK53" s="12"/>
    </row>
    <row r="54" spans="1:37" x14ac:dyDescent="0.25">
      <c r="A54" s="34">
        <v>9</v>
      </c>
      <c r="B54" s="34"/>
      <c r="I54" s="4"/>
      <c r="J54" s="4">
        <f>J52-J53</f>
        <v>4</v>
      </c>
      <c r="K54" s="4"/>
      <c r="V54" s="12"/>
      <c r="Y54" s="35" t="s">
        <v>36</v>
      </c>
      <c r="Z54" s="35"/>
      <c r="AA54" s="35"/>
      <c r="AB54" s="1">
        <f>AB53*POWER(AB52,AB51)</f>
        <v>16777216</v>
      </c>
      <c r="AC54" s="1">
        <f t="shared" ref="AC54:AJ54" si="17">AC53*POWER(AC52,AC51)</f>
        <v>8388608</v>
      </c>
      <c r="AD54" s="1">
        <f t="shared" si="17"/>
        <v>1835008</v>
      </c>
      <c r="AE54" s="1">
        <f t="shared" si="17"/>
        <v>0</v>
      </c>
      <c r="AF54" s="1">
        <f t="shared" si="17"/>
        <v>20480</v>
      </c>
      <c r="AG54" s="1">
        <f t="shared" si="17"/>
        <v>512</v>
      </c>
      <c r="AH54" s="1">
        <f t="shared" si="17"/>
        <v>192</v>
      </c>
      <c r="AI54" s="1">
        <f t="shared" si="17"/>
        <v>0</v>
      </c>
      <c r="AJ54" s="1">
        <f t="shared" si="17"/>
        <v>7</v>
      </c>
      <c r="AK54" s="12"/>
    </row>
    <row r="55" spans="1:37" x14ac:dyDescent="0.25">
      <c r="A55" s="34" t="s">
        <v>18</v>
      </c>
      <c r="B55" s="34"/>
      <c r="C55" s="19">
        <f>C47</f>
        <v>7</v>
      </c>
      <c r="D55" s="19">
        <f>D48</f>
        <v>0</v>
      </c>
      <c r="E55" s="21">
        <f>E49</f>
        <v>3</v>
      </c>
      <c r="F55" s="21">
        <f>F50</f>
        <v>1</v>
      </c>
      <c r="G55" s="21">
        <f>G51</f>
        <v>5</v>
      </c>
      <c r="H55" s="21">
        <f>H52</f>
        <v>0</v>
      </c>
      <c r="I55" s="21">
        <f>I53</f>
        <v>7</v>
      </c>
      <c r="J55" s="21">
        <f>J54</f>
        <v>4</v>
      </c>
      <c r="K55" s="21">
        <f>K53</f>
        <v>1</v>
      </c>
      <c r="L55" s="43" t="s">
        <v>43</v>
      </c>
      <c r="M55" s="44"/>
      <c r="N55" s="44"/>
      <c r="O55" s="44"/>
      <c r="V55" s="12"/>
      <c r="Y55" s="35" t="s">
        <v>18</v>
      </c>
      <c r="Z55" s="35"/>
      <c r="AA55" s="35"/>
      <c r="AB55" s="34">
        <f>SUM(AB54:AJ54)</f>
        <v>27022023</v>
      </c>
      <c r="AC55" s="34"/>
      <c r="AD55" s="34"/>
      <c r="AE55" s="34"/>
      <c r="AF55" s="34"/>
      <c r="AG55" s="34"/>
      <c r="AH55" s="34"/>
      <c r="AI55" s="34"/>
      <c r="AJ55" s="34"/>
      <c r="AK55" s="14"/>
    </row>
    <row r="56" spans="1:37" x14ac:dyDescent="0.25">
      <c r="V56" s="12"/>
      <c r="Y56" s="4"/>
      <c r="Z56" s="4"/>
      <c r="AA56" s="4"/>
      <c r="AK56" s="12"/>
    </row>
    <row r="57" spans="1:37" x14ac:dyDescent="0.25">
      <c r="A57" s="34" t="s">
        <v>4</v>
      </c>
      <c r="B57" s="34"/>
      <c r="C57" s="41" t="s">
        <v>16</v>
      </c>
      <c r="D57" s="42"/>
      <c r="V57" s="12"/>
      <c r="Y57" s="4"/>
      <c r="Z57" s="4"/>
      <c r="AA57" s="4"/>
      <c r="AB57" s="4"/>
      <c r="AK57" s="12"/>
    </row>
    <row r="58" spans="1:37" x14ac:dyDescent="0.25">
      <c r="A58" s="34">
        <f>J5</f>
        <v>36124025</v>
      </c>
      <c r="B58" s="34"/>
      <c r="C58" s="41">
        <v>8</v>
      </c>
      <c r="D58" s="42"/>
      <c r="V58" s="12"/>
      <c r="Z58" s="4"/>
      <c r="AA58" s="4"/>
      <c r="AB58" s="4"/>
      <c r="AC58" s="4"/>
      <c r="AK58" s="12"/>
    </row>
    <row r="59" spans="1:37" x14ac:dyDescent="0.25">
      <c r="V59" s="12"/>
      <c r="AB59" s="36" t="s">
        <v>37</v>
      </c>
      <c r="AC59" s="36"/>
      <c r="AD59" s="36"/>
      <c r="AE59" s="36"/>
      <c r="AF59" s="36"/>
      <c r="AG59" s="36"/>
      <c r="AH59" s="36"/>
      <c r="AI59" s="36"/>
      <c r="AJ59" s="36"/>
      <c r="AK59" s="15"/>
    </row>
    <row r="60" spans="1:37" x14ac:dyDescent="0.25">
      <c r="A60" s="40" t="s">
        <v>17</v>
      </c>
      <c r="B60" s="40"/>
      <c r="V60" s="12"/>
      <c r="Y60" s="34" t="s">
        <v>24</v>
      </c>
      <c r="Z60" s="34"/>
      <c r="AA60" s="34"/>
      <c r="AB60" s="22">
        <v>8</v>
      </c>
      <c r="AC60" s="22">
        <v>7</v>
      </c>
      <c r="AD60" s="22">
        <v>6</v>
      </c>
      <c r="AE60" s="22">
        <v>5</v>
      </c>
      <c r="AF60" s="22">
        <v>4</v>
      </c>
      <c r="AG60" s="22">
        <v>3</v>
      </c>
      <c r="AH60" s="22">
        <v>2</v>
      </c>
      <c r="AI60" s="22">
        <v>1</v>
      </c>
      <c r="AJ60" s="22">
        <v>0</v>
      </c>
      <c r="AK60" s="12"/>
    </row>
    <row r="61" spans="1:37" x14ac:dyDescent="0.25">
      <c r="A61" s="40"/>
      <c r="B61" s="40"/>
      <c r="V61" s="12"/>
      <c r="Y61" s="34" t="s">
        <v>34</v>
      </c>
      <c r="Z61" s="34"/>
      <c r="AA61" s="34"/>
      <c r="AB61" s="1">
        <f>$AB$7</f>
        <v>8</v>
      </c>
      <c r="AC61" s="1">
        <f t="shared" ref="AC61:AJ61" si="18">$AB$7</f>
        <v>8</v>
      </c>
      <c r="AD61" s="1">
        <f t="shared" si="18"/>
        <v>8</v>
      </c>
      <c r="AE61" s="1">
        <f t="shared" si="18"/>
        <v>8</v>
      </c>
      <c r="AF61" s="1">
        <f t="shared" si="18"/>
        <v>8</v>
      </c>
      <c r="AG61" s="1">
        <f t="shared" si="18"/>
        <v>8</v>
      </c>
      <c r="AH61" s="1">
        <f t="shared" si="18"/>
        <v>8</v>
      </c>
      <c r="AI61" s="1">
        <f t="shared" si="18"/>
        <v>8</v>
      </c>
      <c r="AJ61" s="1">
        <f t="shared" si="18"/>
        <v>8</v>
      </c>
      <c r="AK61" s="12"/>
    </row>
    <row r="62" spans="1:37" x14ac:dyDescent="0.25">
      <c r="A62" s="34">
        <v>0</v>
      </c>
      <c r="B62" s="34"/>
      <c r="C62">
        <f>A58</f>
        <v>36124025</v>
      </c>
      <c r="D62">
        <f>C58</f>
        <v>8</v>
      </c>
      <c r="V62" s="12"/>
      <c r="Y62" s="34" t="s">
        <v>35</v>
      </c>
      <c r="Z62" s="34"/>
      <c r="AA62" s="34"/>
      <c r="AB62" s="5">
        <f t="shared" ref="AB62:AJ62" si="19">AB46</f>
        <v>1</v>
      </c>
      <c r="AC62" s="5">
        <f t="shared" si="19"/>
        <v>4</v>
      </c>
      <c r="AD62" s="5">
        <f t="shared" si="19"/>
        <v>7</v>
      </c>
      <c r="AE62" s="5">
        <f t="shared" si="19"/>
        <v>0</v>
      </c>
      <c r="AF62" s="5">
        <f t="shared" si="19"/>
        <v>5</v>
      </c>
      <c r="AG62" s="5">
        <f t="shared" si="19"/>
        <v>1</v>
      </c>
      <c r="AH62" s="5">
        <f t="shared" si="19"/>
        <v>3</v>
      </c>
      <c r="AI62" s="5">
        <f t="shared" si="19"/>
        <v>0</v>
      </c>
      <c r="AJ62" s="5">
        <f t="shared" si="19"/>
        <v>7</v>
      </c>
      <c r="AK62" s="12"/>
    </row>
    <row r="63" spans="1:37" x14ac:dyDescent="0.25">
      <c r="A63" s="34">
        <v>1</v>
      </c>
      <c r="B63" s="34"/>
      <c r="C63">
        <f>D63*D62</f>
        <v>36124024</v>
      </c>
      <c r="D63">
        <f>ROUNDDOWN(C62/D62,0)</f>
        <v>4515503</v>
      </c>
      <c r="E63">
        <f>C58</f>
        <v>8</v>
      </c>
      <c r="V63" s="12"/>
      <c r="Y63" s="35" t="s">
        <v>38</v>
      </c>
      <c r="Z63" s="35"/>
      <c r="AA63" s="35"/>
      <c r="AB63" s="5">
        <f>AB61*AB62+AC62</f>
        <v>12</v>
      </c>
      <c r="AC63" s="5">
        <f>AB63*AC61+AD62</f>
        <v>103</v>
      </c>
      <c r="AD63" s="5">
        <f t="shared" ref="AD63:AI63" si="20">AC63*AD61+AE62</f>
        <v>824</v>
      </c>
      <c r="AE63" s="5">
        <f t="shared" si="20"/>
        <v>6597</v>
      </c>
      <c r="AF63" s="5">
        <f t="shared" si="20"/>
        <v>52777</v>
      </c>
      <c r="AG63" s="5">
        <f t="shared" si="20"/>
        <v>422219</v>
      </c>
      <c r="AH63" s="5">
        <f t="shared" si="20"/>
        <v>3377752</v>
      </c>
      <c r="AI63" s="5">
        <f t="shared" si="20"/>
        <v>27022023</v>
      </c>
      <c r="AJ63" s="5"/>
      <c r="AK63" s="16"/>
    </row>
    <row r="64" spans="1:37" x14ac:dyDescent="0.25">
      <c r="A64" s="34">
        <v>2</v>
      </c>
      <c r="B64" s="34"/>
      <c r="C64">
        <f>C62-C63</f>
        <v>1</v>
      </c>
      <c r="D64">
        <f>E64*E63</f>
        <v>4515496</v>
      </c>
      <c r="E64" s="4">
        <f>ROUNDDOWN(D63/E63,0)</f>
        <v>564437</v>
      </c>
      <c r="F64">
        <f>C58</f>
        <v>8</v>
      </c>
      <c r="V64" s="12"/>
      <c r="Y64" s="35" t="s">
        <v>18</v>
      </c>
      <c r="Z64" s="35"/>
      <c r="AA64" s="35"/>
      <c r="AB64" s="35">
        <f>AI63</f>
        <v>27022023</v>
      </c>
      <c r="AC64" s="35"/>
      <c r="AD64" s="35"/>
      <c r="AE64" s="35"/>
      <c r="AF64" s="35"/>
      <c r="AG64" s="35"/>
      <c r="AH64" s="35"/>
      <c r="AI64" s="35"/>
      <c r="AJ64" s="35"/>
      <c r="AK64" s="25"/>
    </row>
    <row r="65" spans="1:36" x14ac:dyDescent="0.25">
      <c r="A65" s="34">
        <v>3</v>
      </c>
      <c r="B65" s="34"/>
      <c r="D65">
        <f>D63-D64</f>
        <v>7</v>
      </c>
      <c r="E65" s="4">
        <f>F65*F64</f>
        <v>564432</v>
      </c>
      <c r="F65" s="4">
        <f>ROUNDDOWN(E64/F64,0)</f>
        <v>70554</v>
      </c>
      <c r="G65">
        <f>C58</f>
        <v>8</v>
      </c>
      <c r="V65" s="12"/>
    </row>
    <row r="66" spans="1:36" x14ac:dyDescent="0.25">
      <c r="A66" s="34">
        <v>4</v>
      </c>
      <c r="B66" s="34"/>
      <c r="E66" s="4">
        <f>E64-E65</f>
        <v>5</v>
      </c>
      <c r="F66" s="4">
        <f>G66*G65</f>
        <v>70552</v>
      </c>
      <c r="G66" s="4">
        <f>ROUNDDOWN(F65/G65,0)</f>
        <v>8819</v>
      </c>
      <c r="H66">
        <f>C58</f>
        <v>8</v>
      </c>
      <c r="V66" s="12"/>
    </row>
    <row r="67" spans="1:36" x14ac:dyDescent="0.25">
      <c r="A67" s="34">
        <v>5</v>
      </c>
      <c r="B67" s="34"/>
      <c r="E67" s="4"/>
      <c r="F67" s="4">
        <f>F65-F66</f>
        <v>2</v>
      </c>
      <c r="G67" s="4">
        <f>H67*H66</f>
        <v>8816</v>
      </c>
      <c r="H67" s="4">
        <f>ROUNDDOWN(G66/H66,0)</f>
        <v>1102</v>
      </c>
      <c r="I67">
        <f>C58</f>
        <v>8</v>
      </c>
      <c r="V67" s="12"/>
    </row>
    <row r="68" spans="1:36" x14ac:dyDescent="0.25">
      <c r="A68" s="34">
        <v>6</v>
      </c>
      <c r="B68" s="34"/>
      <c r="F68" s="4"/>
      <c r="G68" s="4">
        <f>G66-G67</f>
        <v>3</v>
      </c>
      <c r="H68" s="4">
        <f>I68*I67</f>
        <v>1096</v>
      </c>
      <c r="I68" s="4">
        <f>ROUNDDOWN(H67/I67,0)</f>
        <v>137</v>
      </c>
      <c r="J68">
        <f>C58</f>
        <v>8</v>
      </c>
      <c r="V68" s="12"/>
    </row>
    <row r="69" spans="1:36" x14ac:dyDescent="0.25">
      <c r="A69" s="34">
        <v>7</v>
      </c>
      <c r="B69" s="34"/>
      <c r="G69" s="4"/>
      <c r="H69" s="4">
        <f>H67-H68</f>
        <v>6</v>
      </c>
      <c r="I69" s="4">
        <f>J69*J68</f>
        <v>136</v>
      </c>
      <c r="J69" s="4">
        <f>ROUNDDOWN(I68/J68,0)</f>
        <v>17</v>
      </c>
      <c r="K69">
        <f>C58</f>
        <v>8</v>
      </c>
      <c r="V69" s="12"/>
      <c r="Y69" s="34" t="s">
        <v>25</v>
      </c>
      <c r="Z69" s="34"/>
      <c r="AA69" s="34"/>
      <c r="AB69" s="34">
        <f>J5</f>
        <v>36124025</v>
      </c>
      <c r="AC69" s="34"/>
    </row>
    <row r="70" spans="1:36" x14ac:dyDescent="0.25">
      <c r="A70" s="34">
        <v>8</v>
      </c>
      <c r="B70" s="34"/>
      <c r="H70" s="4"/>
      <c r="I70" s="4">
        <f>I68-I69</f>
        <v>1</v>
      </c>
      <c r="J70" s="4">
        <f>K70*K69</f>
        <v>16</v>
      </c>
      <c r="K70" s="4">
        <f>ROUNDDOWN(J69/K69,0)</f>
        <v>2</v>
      </c>
      <c r="V70" s="12"/>
      <c r="Y70" s="34"/>
      <c r="Z70" s="34"/>
      <c r="AA70" s="34"/>
      <c r="AB70" s="34"/>
      <c r="AC70" s="34"/>
    </row>
    <row r="71" spans="1:36" x14ac:dyDescent="0.25">
      <c r="A71" s="34">
        <v>9</v>
      </c>
      <c r="B71" s="34"/>
      <c r="I71" s="4"/>
      <c r="J71" s="4">
        <f>J69-J70</f>
        <v>1</v>
      </c>
      <c r="K71" s="4"/>
      <c r="V71" s="12"/>
      <c r="Y71" s="39" t="s">
        <v>26</v>
      </c>
      <c r="Z71" s="39"/>
      <c r="AA71" s="39"/>
      <c r="AB71" s="39">
        <f>8</f>
        <v>8</v>
      </c>
      <c r="AC71" s="39"/>
    </row>
    <row r="72" spans="1:36" x14ac:dyDescent="0.25">
      <c r="A72" s="34" t="s">
        <v>18</v>
      </c>
      <c r="B72" s="34"/>
      <c r="C72" s="19">
        <f>C64</f>
        <v>1</v>
      </c>
      <c r="D72" s="19">
        <f>D65</f>
        <v>7</v>
      </c>
      <c r="E72" s="21">
        <f>E66</f>
        <v>5</v>
      </c>
      <c r="F72" s="21">
        <f>F67</f>
        <v>2</v>
      </c>
      <c r="G72" s="21">
        <f>G68</f>
        <v>3</v>
      </c>
      <c r="H72" s="21">
        <f>H69</f>
        <v>6</v>
      </c>
      <c r="I72" s="21">
        <f>I70</f>
        <v>1</v>
      </c>
      <c r="J72" s="21">
        <f>J71</f>
        <v>1</v>
      </c>
      <c r="K72" s="21">
        <f>K70</f>
        <v>2</v>
      </c>
      <c r="L72" s="43" t="s">
        <v>43</v>
      </c>
      <c r="M72" s="44"/>
      <c r="N72" s="44"/>
      <c r="O72" s="44"/>
      <c r="R72" s="12"/>
      <c r="S72" s="12"/>
      <c r="T72" s="12"/>
      <c r="U72" s="12"/>
      <c r="Y72" s="34" t="s">
        <v>27</v>
      </c>
      <c r="Z72" s="34"/>
      <c r="AA72" s="34"/>
      <c r="AB72" s="22">
        <v>1</v>
      </c>
      <c r="AC72" s="22">
        <v>2</v>
      </c>
      <c r="AD72" s="22">
        <v>3</v>
      </c>
      <c r="AE72" s="22">
        <v>4</v>
      </c>
      <c r="AF72" s="22">
        <v>5</v>
      </c>
      <c r="AG72" s="22">
        <v>6</v>
      </c>
      <c r="AH72" s="22">
        <v>7</v>
      </c>
      <c r="AI72" s="22">
        <v>8</v>
      </c>
      <c r="AJ72" s="22">
        <v>9</v>
      </c>
    </row>
    <row r="73" spans="1:36" x14ac:dyDescent="0.25">
      <c r="R73" s="12"/>
      <c r="S73" s="12"/>
      <c r="T73" s="12"/>
      <c r="U73" s="12"/>
      <c r="Y73" s="34" t="s">
        <v>28</v>
      </c>
      <c r="Z73" s="34"/>
      <c r="AA73" s="34"/>
      <c r="AB73" s="1">
        <f>AB69</f>
        <v>36124025</v>
      </c>
      <c r="AC73" s="1">
        <f>AB75</f>
        <v>4515503</v>
      </c>
      <c r="AD73" s="1">
        <f>AC75</f>
        <v>564437</v>
      </c>
      <c r="AE73" s="1">
        <f t="shared" ref="AE73:AJ73" si="21">AD75</f>
        <v>70554</v>
      </c>
      <c r="AF73" s="1">
        <f t="shared" si="21"/>
        <v>8819</v>
      </c>
      <c r="AG73" s="1">
        <f t="shared" si="21"/>
        <v>1102</v>
      </c>
      <c r="AH73" s="1">
        <f t="shared" si="21"/>
        <v>137</v>
      </c>
      <c r="AI73" s="1">
        <f t="shared" si="21"/>
        <v>17</v>
      </c>
      <c r="AJ73" s="1">
        <f t="shared" si="21"/>
        <v>2</v>
      </c>
    </row>
    <row r="74" spans="1:36" x14ac:dyDescent="0.25">
      <c r="R74" s="12"/>
      <c r="S74" s="12"/>
      <c r="T74" s="12"/>
      <c r="U74" s="12"/>
      <c r="Y74" s="34" t="s">
        <v>29</v>
      </c>
      <c r="Z74" s="34"/>
      <c r="AA74" s="34"/>
      <c r="AB74" s="1">
        <f>$AB$7</f>
        <v>8</v>
      </c>
      <c r="AC74" s="1">
        <f t="shared" ref="AC74:AJ74" si="22">$AB$7</f>
        <v>8</v>
      </c>
      <c r="AD74" s="1">
        <f t="shared" si="22"/>
        <v>8</v>
      </c>
      <c r="AE74" s="1">
        <f t="shared" si="22"/>
        <v>8</v>
      </c>
      <c r="AF74" s="1">
        <f t="shared" si="22"/>
        <v>8</v>
      </c>
      <c r="AG74" s="1">
        <f t="shared" si="22"/>
        <v>8</v>
      </c>
      <c r="AH74" s="1">
        <f t="shared" si="22"/>
        <v>8</v>
      </c>
      <c r="AI74" s="1">
        <f t="shared" si="22"/>
        <v>8</v>
      </c>
      <c r="AJ74" s="1">
        <f t="shared" si="22"/>
        <v>8</v>
      </c>
    </row>
    <row r="75" spans="1:36" x14ac:dyDescent="0.25">
      <c r="R75" s="12"/>
      <c r="S75" s="12"/>
      <c r="T75" s="12"/>
      <c r="U75" s="12"/>
      <c r="Y75" s="34" t="s">
        <v>30</v>
      </c>
      <c r="Z75" s="34"/>
      <c r="AA75" s="34"/>
      <c r="AB75" s="1">
        <f>ROUNDDOWN(AB73/AB74,0)</f>
        <v>4515503</v>
      </c>
      <c r="AC75" s="1">
        <f>ROUNDDOWN(AC73/AC74,0)</f>
        <v>564437</v>
      </c>
      <c r="AD75" s="1">
        <f t="shared" ref="AD75:AJ75" si="23">ROUNDDOWN(AD73/AD74,0)</f>
        <v>70554</v>
      </c>
      <c r="AE75" s="1">
        <f t="shared" si="23"/>
        <v>8819</v>
      </c>
      <c r="AF75" s="1">
        <f t="shared" si="23"/>
        <v>1102</v>
      </c>
      <c r="AG75" s="1">
        <f t="shared" si="23"/>
        <v>137</v>
      </c>
      <c r="AH75" s="1">
        <f t="shared" si="23"/>
        <v>17</v>
      </c>
      <c r="AI75" s="1">
        <f t="shared" si="23"/>
        <v>2</v>
      </c>
      <c r="AJ75" s="1">
        <f t="shared" si="23"/>
        <v>0</v>
      </c>
    </row>
    <row r="76" spans="1:36" x14ac:dyDescent="0.25">
      <c r="R76" s="16"/>
      <c r="S76" s="12"/>
      <c r="T76" s="12"/>
      <c r="U76" s="12"/>
      <c r="Y76" s="34" t="s">
        <v>23</v>
      </c>
      <c r="Z76" s="34"/>
      <c r="AA76" s="34"/>
      <c r="AB76" s="1">
        <f>AB73-(AB74*AB75)</f>
        <v>1</v>
      </c>
      <c r="AC76" s="1">
        <f t="shared" ref="AC76:AJ76" si="24">AC73-(AC74*AC75)</f>
        <v>7</v>
      </c>
      <c r="AD76" s="1">
        <f t="shared" si="24"/>
        <v>5</v>
      </c>
      <c r="AE76" s="1">
        <f t="shared" si="24"/>
        <v>2</v>
      </c>
      <c r="AF76" s="1">
        <f t="shared" si="24"/>
        <v>3</v>
      </c>
      <c r="AG76" s="1">
        <f t="shared" si="24"/>
        <v>6</v>
      </c>
      <c r="AH76" s="1">
        <f t="shared" si="24"/>
        <v>1</v>
      </c>
      <c r="AI76" s="1">
        <f t="shared" si="24"/>
        <v>1</v>
      </c>
      <c r="AJ76" s="1">
        <f t="shared" si="24"/>
        <v>2</v>
      </c>
    </row>
    <row r="77" spans="1:36" x14ac:dyDescent="0.25">
      <c r="V77" s="16"/>
      <c r="Y77" s="37" t="s">
        <v>31</v>
      </c>
      <c r="Z77" s="37"/>
      <c r="AA77" s="37"/>
      <c r="AB77" s="34" t="str">
        <f>J9</f>
        <v>211632571</v>
      </c>
      <c r="AC77" s="34"/>
      <c r="AD77" s="34"/>
      <c r="AE77" s="34"/>
      <c r="AF77" s="34"/>
      <c r="AG77" s="34"/>
      <c r="AH77" s="34"/>
      <c r="AI77" s="34"/>
      <c r="AJ77" s="34"/>
    </row>
    <row r="78" spans="1:36" x14ac:dyDescent="0.25">
      <c r="V78" s="16"/>
      <c r="Y78" s="37"/>
      <c r="Z78" s="37"/>
      <c r="AA78" s="37"/>
      <c r="AB78" s="21">
        <f>AJ76</f>
        <v>2</v>
      </c>
      <c r="AC78" s="21">
        <f>AI76</f>
        <v>1</v>
      </c>
      <c r="AD78" s="21">
        <f>AH76</f>
        <v>1</v>
      </c>
      <c r="AE78" s="21">
        <f>AG76</f>
        <v>6</v>
      </c>
      <c r="AF78" s="21">
        <f>AF76</f>
        <v>3</v>
      </c>
      <c r="AG78" s="21">
        <f>AE76</f>
        <v>2</v>
      </c>
      <c r="AH78" s="21">
        <f>AD76</f>
        <v>5</v>
      </c>
      <c r="AI78" s="21">
        <f>AC76</f>
        <v>7</v>
      </c>
      <c r="AJ78" s="21">
        <f>AB76</f>
        <v>1</v>
      </c>
    </row>
    <row r="79" spans="1:36" x14ac:dyDescent="0.25">
      <c r="V79" s="16"/>
    </row>
    <row r="80" spans="1:36" x14ac:dyDescent="0.25">
      <c r="V80" s="16"/>
    </row>
    <row r="81" spans="22:36" x14ac:dyDescent="0.25">
      <c r="V81" s="12"/>
    </row>
    <row r="82" spans="22:36" x14ac:dyDescent="0.25">
      <c r="AB82" s="36" t="s">
        <v>32</v>
      </c>
      <c r="AC82" s="36"/>
      <c r="AD82" s="36"/>
      <c r="AE82" s="36"/>
      <c r="AF82" s="36"/>
      <c r="AG82" s="36"/>
      <c r="AH82" s="36"/>
      <c r="AI82" s="36"/>
      <c r="AJ82" s="36"/>
    </row>
    <row r="83" spans="22:36" x14ac:dyDescent="0.25">
      <c r="X83" s="4"/>
      <c r="Y83" s="34" t="s">
        <v>33</v>
      </c>
      <c r="Z83" s="34"/>
      <c r="AA83" s="34"/>
      <c r="AB83" s="22">
        <v>8</v>
      </c>
      <c r="AC83" s="22">
        <v>7</v>
      </c>
      <c r="AD83" s="22">
        <v>6</v>
      </c>
      <c r="AE83" s="22">
        <v>5</v>
      </c>
      <c r="AF83" s="22">
        <v>4</v>
      </c>
      <c r="AG83" s="22">
        <v>3</v>
      </c>
      <c r="AH83" s="22">
        <v>2</v>
      </c>
      <c r="AI83" s="22">
        <v>1</v>
      </c>
      <c r="AJ83" s="22">
        <v>0</v>
      </c>
    </row>
    <row r="84" spans="22:36" x14ac:dyDescent="0.25">
      <c r="X84" s="4"/>
      <c r="Y84" s="34" t="s">
        <v>34</v>
      </c>
      <c r="Z84" s="34"/>
      <c r="AA84" s="34"/>
      <c r="AB84" s="1">
        <f>$AB$7</f>
        <v>8</v>
      </c>
      <c r="AC84" s="1">
        <f t="shared" ref="AC84:AJ84" si="25">$AB$7</f>
        <v>8</v>
      </c>
      <c r="AD84" s="1">
        <f t="shared" si="25"/>
        <v>8</v>
      </c>
      <c r="AE84" s="1">
        <f t="shared" si="25"/>
        <v>8</v>
      </c>
      <c r="AF84" s="1">
        <f t="shared" si="25"/>
        <v>8</v>
      </c>
      <c r="AG84" s="1">
        <f t="shared" si="25"/>
        <v>8</v>
      </c>
      <c r="AH84" s="1">
        <f t="shared" si="25"/>
        <v>8</v>
      </c>
      <c r="AI84" s="1">
        <f t="shared" si="25"/>
        <v>8</v>
      </c>
      <c r="AJ84" s="1">
        <f t="shared" si="25"/>
        <v>8</v>
      </c>
    </row>
    <row r="85" spans="22:36" x14ac:dyDescent="0.25">
      <c r="X85" s="4"/>
      <c r="Y85" s="34" t="s">
        <v>35</v>
      </c>
      <c r="Z85" s="34"/>
      <c r="AA85" s="34"/>
      <c r="AB85" s="5">
        <f t="shared" ref="AB85:AJ85" si="26">AB78</f>
        <v>2</v>
      </c>
      <c r="AC85" s="5">
        <f t="shared" si="26"/>
        <v>1</v>
      </c>
      <c r="AD85" s="5">
        <f t="shared" si="26"/>
        <v>1</v>
      </c>
      <c r="AE85" s="5">
        <f t="shared" si="26"/>
        <v>6</v>
      </c>
      <c r="AF85" s="5">
        <f t="shared" si="26"/>
        <v>3</v>
      </c>
      <c r="AG85" s="5">
        <f t="shared" si="26"/>
        <v>2</v>
      </c>
      <c r="AH85" s="5">
        <f t="shared" si="26"/>
        <v>5</v>
      </c>
      <c r="AI85" s="5">
        <f t="shared" si="26"/>
        <v>7</v>
      </c>
      <c r="AJ85" s="5">
        <f t="shared" si="26"/>
        <v>1</v>
      </c>
    </row>
    <row r="86" spans="22:36" x14ac:dyDescent="0.25">
      <c r="X86" s="4"/>
      <c r="Y86" s="35" t="s">
        <v>36</v>
      </c>
      <c r="Z86" s="35"/>
      <c r="AA86" s="35"/>
      <c r="AB86" s="1">
        <f>AB85*POWER(AB84,AB83)</f>
        <v>33554432</v>
      </c>
      <c r="AC86" s="1">
        <f t="shared" ref="AC86:AJ86" si="27">AC85*POWER(AC84,AC83)</f>
        <v>2097152</v>
      </c>
      <c r="AD86" s="1">
        <f t="shared" si="27"/>
        <v>262144</v>
      </c>
      <c r="AE86" s="1">
        <f t="shared" si="27"/>
        <v>196608</v>
      </c>
      <c r="AF86" s="1">
        <f t="shared" si="27"/>
        <v>12288</v>
      </c>
      <c r="AG86" s="1">
        <f t="shared" si="27"/>
        <v>1024</v>
      </c>
      <c r="AH86" s="1">
        <f t="shared" si="27"/>
        <v>320</v>
      </c>
      <c r="AI86" s="1">
        <f t="shared" si="27"/>
        <v>56</v>
      </c>
      <c r="AJ86" s="1">
        <f t="shared" si="27"/>
        <v>1</v>
      </c>
    </row>
    <row r="87" spans="22:36" x14ac:dyDescent="0.25">
      <c r="Y87" s="35" t="s">
        <v>18</v>
      </c>
      <c r="Z87" s="35"/>
      <c r="AA87" s="35"/>
      <c r="AB87" s="34">
        <f>SUM(AB86:AZ86)</f>
        <v>36124025</v>
      </c>
      <c r="AC87" s="34"/>
      <c r="AD87" s="34"/>
      <c r="AE87" s="34"/>
      <c r="AF87" s="34"/>
      <c r="AG87" s="34"/>
      <c r="AH87" s="34"/>
      <c r="AI87" s="34"/>
      <c r="AJ87" s="34"/>
    </row>
    <row r="88" spans="22:36" x14ac:dyDescent="0.25">
      <c r="Y88" s="4"/>
      <c r="Z88" s="4"/>
      <c r="AA88" s="4"/>
    </row>
    <row r="89" spans="22:36" x14ac:dyDescent="0.25">
      <c r="Y89" s="4"/>
      <c r="Z89" s="4"/>
      <c r="AA89" s="4"/>
      <c r="AB89" s="4"/>
    </row>
    <row r="90" spans="22:36" x14ac:dyDescent="0.25">
      <c r="Z90" s="4"/>
      <c r="AA90" s="4"/>
      <c r="AB90" s="4"/>
      <c r="AC90" s="4"/>
    </row>
    <row r="91" spans="22:36" x14ac:dyDescent="0.25">
      <c r="AB91" s="36" t="s">
        <v>37</v>
      </c>
      <c r="AC91" s="36"/>
      <c r="AD91" s="36"/>
      <c r="AE91" s="36"/>
      <c r="AF91" s="36"/>
      <c r="AG91" s="36"/>
      <c r="AH91" s="36"/>
      <c r="AI91" s="36"/>
      <c r="AJ91" s="36"/>
    </row>
    <row r="92" spans="22:36" x14ac:dyDescent="0.25">
      <c r="Y92" s="34" t="s">
        <v>24</v>
      </c>
      <c r="Z92" s="34"/>
      <c r="AA92" s="34"/>
      <c r="AB92" s="22">
        <v>8</v>
      </c>
      <c r="AC92" s="22">
        <v>7</v>
      </c>
      <c r="AD92" s="22">
        <v>6</v>
      </c>
      <c r="AE92" s="22">
        <v>5</v>
      </c>
      <c r="AF92" s="22">
        <v>4</v>
      </c>
      <c r="AG92" s="22">
        <v>3</v>
      </c>
      <c r="AH92" s="22">
        <v>2</v>
      </c>
      <c r="AI92" s="22">
        <v>1</v>
      </c>
      <c r="AJ92" s="22">
        <v>0</v>
      </c>
    </row>
    <row r="93" spans="22:36" x14ac:dyDescent="0.25">
      <c r="Y93" s="34" t="s">
        <v>34</v>
      </c>
      <c r="Z93" s="34"/>
      <c r="AA93" s="34"/>
      <c r="AB93" s="1">
        <f>$AB$7</f>
        <v>8</v>
      </c>
      <c r="AC93" s="1">
        <f t="shared" ref="AC93:AJ93" si="28">$AB$7</f>
        <v>8</v>
      </c>
      <c r="AD93" s="1">
        <f t="shared" si="28"/>
        <v>8</v>
      </c>
      <c r="AE93" s="1">
        <f t="shared" si="28"/>
        <v>8</v>
      </c>
      <c r="AF93" s="1">
        <f t="shared" si="28"/>
        <v>8</v>
      </c>
      <c r="AG93" s="1">
        <f t="shared" si="28"/>
        <v>8</v>
      </c>
      <c r="AH93" s="1">
        <f t="shared" si="28"/>
        <v>8</v>
      </c>
      <c r="AI93" s="1">
        <f t="shared" si="28"/>
        <v>8</v>
      </c>
      <c r="AJ93" s="1">
        <f t="shared" si="28"/>
        <v>8</v>
      </c>
    </row>
    <row r="94" spans="22:36" x14ac:dyDescent="0.25">
      <c r="Y94" s="34" t="s">
        <v>35</v>
      </c>
      <c r="Z94" s="34"/>
      <c r="AA94" s="34"/>
      <c r="AB94" s="5">
        <f t="shared" ref="AB94:AJ94" si="29">AB78</f>
        <v>2</v>
      </c>
      <c r="AC94" s="5">
        <f t="shared" si="29"/>
        <v>1</v>
      </c>
      <c r="AD94" s="5">
        <f t="shared" si="29"/>
        <v>1</v>
      </c>
      <c r="AE94" s="5">
        <f t="shared" si="29"/>
        <v>6</v>
      </c>
      <c r="AF94" s="5">
        <f t="shared" si="29"/>
        <v>3</v>
      </c>
      <c r="AG94" s="5">
        <f t="shared" si="29"/>
        <v>2</v>
      </c>
      <c r="AH94" s="5">
        <f t="shared" si="29"/>
        <v>5</v>
      </c>
      <c r="AI94" s="5">
        <f t="shared" si="29"/>
        <v>7</v>
      </c>
      <c r="AJ94" s="5">
        <f t="shared" si="29"/>
        <v>1</v>
      </c>
    </row>
    <row r="95" spans="22:36" x14ac:dyDescent="0.25">
      <c r="Y95" s="35" t="s">
        <v>38</v>
      </c>
      <c r="Z95" s="35"/>
      <c r="AA95" s="35"/>
      <c r="AB95" s="5">
        <f>AB93*AB94+AC94</f>
        <v>17</v>
      </c>
      <c r="AC95" s="5">
        <f>AB95*AC93+AD94</f>
        <v>137</v>
      </c>
      <c r="AD95" s="5">
        <f t="shared" ref="AD95:AI95" si="30">AC95*AD93+AE94</f>
        <v>1102</v>
      </c>
      <c r="AE95" s="5">
        <f t="shared" si="30"/>
        <v>8819</v>
      </c>
      <c r="AF95" s="5">
        <f t="shared" si="30"/>
        <v>70554</v>
      </c>
      <c r="AG95" s="5">
        <f t="shared" si="30"/>
        <v>564437</v>
      </c>
      <c r="AH95" s="5">
        <f t="shared" si="30"/>
        <v>4515503</v>
      </c>
      <c r="AI95" s="5">
        <f t="shared" si="30"/>
        <v>36124025</v>
      </c>
      <c r="AJ95" s="5"/>
    </row>
    <row r="96" spans="22:36" x14ac:dyDescent="0.25">
      <c r="Y96" s="35" t="s">
        <v>18</v>
      </c>
      <c r="Z96" s="35"/>
      <c r="AA96" s="35"/>
      <c r="AB96" s="35">
        <f>AI95</f>
        <v>36124025</v>
      </c>
      <c r="AC96" s="35"/>
      <c r="AD96" s="35"/>
      <c r="AE96" s="35"/>
      <c r="AF96" s="35"/>
      <c r="AG96" s="35"/>
      <c r="AH96" s="35"/>
      <c r="AI96" s="35"/>
      <c r="AJ96" s="35"/>
    </row>
    <row r="97" spans="22:23" x14ac:dyDescent="0.25">
      <c r="W97" s="12"/>
    </row>
    <row r="98" spans="22:23" x14ac:dyDescent="0.25">
      <c r="W98" s="12"/>
    </row>
    <row r="99" spans="22:23" x14ac:dyDescent="0.25">
      <c r="W99" s="12"/>
    </row>
    <row r="100" spans="22:23" x14ac:dyDescent="0.25">
      <c r="W100" s="12"/>
    </row>
    <row r="101" spans="22:23" x14ac:dyDescent="0.25">
      <c r="W101" s="12"/>
    </row>
    <row r="102" spans="22:23" x14ac:dyDescent="0.25">
      <c r="W102" s="12"/>
    </row>
    <row r="103" spans="22:23" x14ac:dyDescent="0.25">
      <c r="W103" s="12"/>
    </row>
    <row r="104" spans="22:23" x14ac:dyDescent="0.25">
      <c r="W104" s="12"/>
    </row>
    <row r="105" spans="22:23" x14ac:dyDescent="0.25">
      <c r="W105" s="12"/>
    </row>
    <row r="106" spans="22:23" x14ac:dyDescent="0.25">
      <c r="W106" s="12"/>
    </row>
    <row r="107" spans="22:23" x14ac:dyDescent="0.25">
      <c r="V107" s="12"/>
      <c r="W107" s="12"/>
    </row>
    <row r="108" spans="22:23" x14ac:dyDescent="0.25">
      <c r="V108" s="12"/>
      <c r="W108" s="12"/>
    </row>
    <row r="109" spans="22:23" x14ac:dyDescent="0.25">
      <c r="V109" s="12"/>
      <c r="W109" s="12"/>
    </row>
    <row r="110" spans="22:23" x14ac:dyDescent="0.25">
      <c r="V110" s="12"/>
      <c r="W110" s="12"/>
    </row>
    <row r="111" spans="22:23" x14ac:dyDescent="0.25">
      <c r="V111" s="12"/>
      <c r="W111" s="12"/>
    </row>
    <row r="112" spans="22:23" x14ac:dyDescent="0.25">
      <c r="V112" s="12"/>
      <c r="W112" s="12"/>
    </row>
    <row r="113" spans="22:23" x14ac:dyDescent="0.25">
      <c r="V113" s="12"/>
      <c r="W113" s="12"/>
    </row>
    <row r="114" spans="22:23" x14ac:dyDescent="0.25">
      <c r="V114" s="12"/>
      <c r="W114" s="12"/>
    </row>
    <row r="115" spans="22:23" x14ac:dyDescent="0.25">
      <c r="V115" s="12"/>
    </row>
    <row r="116" spans="22:23" x14ac:dyDescent="0.25">
      <c r="V116" s="12"/>
    </row>
  </sheetData>
  <mergeCells count="174">
    <mergeCell ref="A72:B72"/>
    <mergeCell ref="K37:N37"/>
    <mergeCell ref="L55:O55"/>
    <mergeCell ref="L72:O72"/>
    <mergeCell ref="Y23:AA23"/>
    <mergeCell ref="Y24:AA24"/>
    <mergeCell ref="Y29:AA29"/>
    <mergeCell ref="A64:B64"/>
    <mergeCell ref="A65:B65"/>
    <mergeCell ref="A68:B68"/>
    <mergeCell ref="A69:B69"/>
    <mergeCell ref="A70:B70"/>
    <mergeCell ref="A71:B71"/>
    <mergeCell ref="A43:B44"/>
    <mergeCell ref="A53:B53"/>
    <mergeCell ref="A54:B54"/>
    <mergeCell ref="C57:D57"/>
    <mergeCell ref="A58:B58"/>
    <mergeCell ref="C58:D58"/>
    <mergeCell ref="A37:B37"/>
    <mergeCell ref="A40:B40"/>
    <mergeCell ref="C40:D40"/>
    <mergeCell ref="A41:B41"/>
    <mergeCell ref="C41:D41"/>
    <mergeCell ref="A45:B45"/>
    <mergeCell ref="A46:B46"/>
    <mergeCell ref="A47:B47"/>
    <mergeCell ref="A63:B63"/>
    <mergeCell ref="A62:B62"/>
    <mergeCell ref="A52:B52"/>
    <mergeCell ref="A50:B50"/>
    <mergeCell ref="A49:B49"/>
    <mergeCell ref="A48:B48"/>
    <mergeCell ref="A60:B61"/>
    <mergeCell ref="A66:B66"/>
    <mergeCell ref="A67:B67"/>
    <mergeCell ref="A55:B55"/>
    <mergeCell ref="A51:B51"/>
    <mergeCell ref="A57:B57"/>
    <mergeCell ref="A35:B35"/>
    <mergeCell ref="A36:B36"/>
    <mergeCell ref="A31:B31"/>
    <mergeCell ref="A32:B32"/>
    <mergeCell ref="A33:B33"/>
    <mergeCell ref="A34:B34"/>
    <mergeCell ref="J19:M19"/>
    <mergeCell ref="A23:B23"/>
    <mergeCell ref="C23:D23"/>
    <mergeCell ref="AB13:AI13"/>
    <mergeCell ref="AB19:AI19"/>
    <mergeCell ref="A26:B27"/>
    <mergeCell ref="A28:B28"/>
    <mergeCell ref="A29:B29"/>
    <mergeCell ref="A30:B30"/>
    <mergeCell ref="A24:B24"/>
    <mergeCell ref="C24:D24"/>
    <mergeCell ref="Y20:AA20"/>
    <mergeCell ref="Y21:AA21"/>
    <mergeCell ref="Y22:AA22"/>
    <mergeCell ref="AB24:AI24"/>
    <mergeCell ref="Y11:AA11"/>
    <mergeCell ref="Y12:AA12"/>
    <mergeCell ref="B13:E13"/>
    <mergeCell ref="F13:I13"/>
    <mergeCell ref="J13:M13"/>
    <mergeCell ref="N13:P19"/>
    <mergeCell ref="Y13:AA14"/>
    <mergeCell ref="A16:C16"/>
    <mergeCell ref="D16:G16"/>
    <mergeCell ref="J16:M16"/>
    <mergeCell ref="A17:C17"/>
    <mergeCell ref="D17:G17"/>
    <mergeCell ref="J17:M17"/>
    <mergeCell ref="B14:E14"/>
    <mergeCell ref="F14:I14"/>
    <mergeCell ref="J14:M14"/>
    <mergeCell ref="A15:C15"/>
    <mergeCell ref="D15:G15"/>
    <mergeCell ref="J15:M15"/>
    <mergeCell ref="A18:C18"/>
    <mergeCell ref="D18:G18"/>
    <mergeCell ref="J18:M18"/>
    <mergeCell ref="A19:C19"/>
    <mergeCell ref="D19:G19"/>
    <mergeCell ref="B8:E8"/>
    <mergeCell ref="F8:I8"/>
    <mergeCell ref="J8:M8"/>
    <mergeCell ref="Y8:AA8"/>
    <mergeCell ref="N4:P10"/>
    <mergeCell ref="B5:E5"/>
    <mergeCell ref="F5:I5"/>
    <mergeCell ref="J5:M5"/>
    <mergeCell ref="Y5:AA6"/>
    <mergeCell ref="B6:E6"/>
    <mergeCell ref="F6:I6"/>
    <mergeCell ref="J6:M6"/>
    <mergeCell ref="B7:E7"/>
    <mergeCell ref="B9:E9"/>
    <mergeCell ref="F9:I9"/>
    <mergeCell ref="J9:M9"/>
    <mergeCell ref="Y9:AA9"/>
    <mergeCell ref="B10:E10"/>
    <mergeCell ref="F10:I10"/>
    <mergeCell ref="J10:M10"/>
    <mergeCell ref="Y10:AA10"/>
    <mergeCell ref="F7:I7"/>
    <mergeCell ref="J7:M7"/>
    <mergeCell ref="Y7:AA7"/>
    <mergeCell ref="A1:D1"/>
    <mergeCell ref="E1:H1"/>
    <mergeCell ref="I1:K2"/>
    <mergeCell ref="A2:D2"/>
    <mergeCell ref="E2:H2"/>
    <mergeCell ref="B4:E4"/>
    <mergeCell ref="F4:I4"/>
    <mergeCell ref="J4:M4"/>
    <mergeCell ref="AB7:AC7"/>
    <mergeCell ref="AB5:AC6"/>
    <mergeCell ref="AB33:AI33"/>
    <mergeCell ref="AB28:AI28"/>
    <mergeCell ref="Y37:AA38"/>
    <mergeCell ref="AB37:AC38"/>
    <mergeCell ref="Y39:AA39"/>
    <mergeCell ref="AB39:AC39"/>
    <mergeCell ref="Y40:AA40"/>
    <mergeCell ref="Y41:AA41"/>
    <mergeCell ref="Y42:AA42"/>
    <mergeCell ref="Y30:AA30"/>
    <mergeCell ref="Y31:AA31"/>
    <mergeCell ref="Y32:AA32"/>
    <mergeCell ref="Y33:AA33"/>
    <mergeCell ref="Y43:AA43"/>
    <mergeCell ref="Y44:AA44"/>
    <mergeCell ref="Y45:AA46"/>
    <mergeCell ref="AB45:AJ45"/>
    <mergeCell ref="AB50:AJ50"/>
    <mergeCell ref="Y51:AA51"/>
    <mergeCell ref="Y52:AA52"/>
    <mergeCell ref="Y53:AA53"/>
    <mergeCell ref="Y54:AA54"/>
    <mergeCell ref="Y69:AA70"/>
    <mergeCell ref="AB69:AC70"/>
    <mergeCell ref="Y71:AA71"/>
    <mergeCell ref="AB71:AC71"/>
    <mergeCell ref="Y72:AA72"/>
    <mergeCell ref="Y73:AA73"/>
    <mergeCell ref="Y55:AA55"/>
    <mergeCell ref="AB55:AJ55"/>
    <mergeCell ref="AB59:AJ59"/>
    <mergeCell ref="Y60:AA60"/>
    <mergeCell ref="Y61:AA61"/>
    <mergeCell ref="Y62:AA62"/>
    <mergeCell ref="Y63:AA63"/>
    <mergeCell ref="Y64:AA64"/>
    <mergeCell ref="AB64:AJ64"/>
    <mergeCell ref="Y74:AA74"/>
    <mergeCell ref="Y75:AA75"/>
    <mergeCell ref="Y76:AA76"/>
    <mergeCell ref="Y77:AA78"/>
    <mergeCell ref="AB77:AJ77"/>
    <mergeCell ref="AB82:AJ82"/>
    <mergeCell ref="Y83:AA83"/>
    <mergeCell ref="Y84:AA84"/>
    <mergeCell ref="Y85:AA85"/>
    <mergeCell ref="Y86:AA86"/>
    <mergeCell ref="Y87:AA87"/>
    <mergeCell ref="AB87:AJ87"/>
    <mergeCell ref="AB91:AJ91"/>
    <mergeCell ref="Y92:AA92"/>
    <mergeCell ref="Y93:AA93"/>
    <mergeCell ref="Y94:AA94"/>
    <mergeCell ref="Y95:AA95"/>
    <mergeCell ref="Y96:AA96"/>
    <mergeCell ref="AB96:AJ96"/>
  </mergeCells>
  <pageMargins left="0.7" right="0.7" top="0.75" bottom="0.75" header="0.3" footer="0.3"/>
  <pageSetup paperSize="9" orientation="portrait" r:id="rId1"/>
  <ignoredErrors>
    <ignoredError sqref="G51:H51 H52 I51:I53 J52:J54 K53 C55:I55 K55 C72:I72 C62:K71 K72" evalError="1"/>
    <ignoredError sqref="J55 J72" evalError="1" formula="1"/>
    <ignoredError sqref="I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6"/>
  <sheetViews>
    <sheetView tabSelected="1" workbookViewId="0">
      <selection activeCell="AK78" sqref="AK78"/>
    </sheetView>
  </sheetViews>
  <sheetFormatPr defaultRowHeight="15" x14ac:dyDescent="0.25"/>
  <sheetData>
    <row r="1" spans="1:35" x14ac:dyDescent="0.25">
      <c r="A1" s="51" t="s">
        <v>0</v>
      </c>
      <c r="B1" s="52"/>
      <c r="C1" s="52"/>
      <c r="D1" s="53"/>
      <c r="E1" s="54">
        <v>37538</v>
      </c>
      <c r="F1" s="55"/>
      <c r="G1" s="55"/>
      <c r="H1" s="56"/>
      <c r="I1" s="57" t="s">
        <v>19</v>
      </c>
      <c r="J1" s="47"/>
      <c r="K1" s="47"/>
    </row>
    <row r="2" spans="1:35" ht="15.75" thickBot="1" x14ac:dyDescent="0.3">
      <c r="A2" s="58" t="s">
        <v>1</v>
      </c>
      <c r="B2" s="59"/>
      <c r="C2" s="59"/>
      <c r="D2" s="60"/>
      <c r="E2" s="61">
        <v>44983</v>
      </c>
      <c r="F2" s="62"/>
      <c r="G2" s="62"/>
      <c r="H2" s="63"/>
      <c r="I2" s="57"/>
      <c r="J2" s="47"/>
      <c r="K2" s="47"/>
    </row>
    <row r="4" spans="1:35" x14ac:dyDescent="0.25">
      <c r="A4" s="1"/>
      <c r="B4" s="41" t="s">
        <v>2</v>
      </c>
      <c r="C4" s="45"/>
      <c r="D4" s="45"/>
      <c r="E4" s="42"/>
      <c r="F4" s="41" t="s">
        <v>3</v>
      </c>
      <c r="G4" s="45"/>
      <c r="H4" s="45"/>
      <c r="I4" s="42"/>
      <c r="J4" s="41" t="s">
        <v>4</v>
      </c>
      <c r="K4" s="45"/>
      <c r="L4" s="45"/>
      <c r="M4" s="42"/>
      <c r="N4" s="46" t="s">
        <v>20</v>
      </c>
      <c r="O4" s="47"/>
      <c r="P4" s="47"/>
    </row>
    <row r="5" spans="1:35" x14ac:dyDescent="0.25">
      <c r="A5" s="2" t="s">
        <v>5</v>
      </c>
      <c r="B5" s="48">
        <v>9102002</v>
      </c>
      <c r="C5" s="49"/>
      <c r="D5" s="49"/>
      <c r="E5" s="50"/>
      <c r="F5" s="48">
        <v>27022023</v>
      </c>
      <c r="G5" s="49"/>
      <c r="H5" s="49"/>
      <c r="I5" s="50"/>
      <c r="J5" s="41">
        <v>36124025</v>
      </c>
      <c r="K5" s="45"/>
      <c r="L5" s="45"/>
      <c r="M5" s="42"/>
      <c r="N5" s="46"/>
      <c r="O5" s="47"/>
      <c r="P5" s="47"/>
      <c r="Y5" s="34" t="s">
        <v>25</v>
      </c>
      <c r="Z5" s="34"/>
      <c r="AA5" s="34"/>
      <c r="AB5" s="34">
        <f>B5</f>
        <v>9102002</v>
      </c>
      <c r="AC5" s="34"/>
      <c r="AH5" s="12"/>
      <c r="AI5" s="12"/>
    </row>
    <row r="6" spans="1:35" x14ac:dyDescent="0.25">
      <c r="A6" s="2" t="s">
        <v>6</v>
      </c>
      <c r="B6" s="41" t="str">
        <f>_xlfn.BASE($B$5,2)</f>
        <v>100010101110001010110010</v>
      </c>
      <c r="C6" s="45"/>
      <c r="D6" s="45"/>
      <c r="E6" s="42"/>
      <c r="F6" s="41" t="str">
        <f>_xlfn.BASE($F$5,2)</f>
        <v>1100111000101001011000111</v>
      </c>
      <c r="G6" s="45"/>
      <c r="H6" s="45"/>
      <c r="I6" s="42"/>
      <c r="J6" s="41" t="str">
        <f>_xlfn.BASE($J$5,2)</f>
        <v>10001001110011010101111001</v>
      </c>
      <c r="K6" s="45"/>
      <c r="L6" s="45"/>
      <c r="M6" s="42"/>
      <c r="N6" s="46"/>
      <c r="O6" s="47"/>
      <c r="P6" s="47"/>
      <c r="Y6" s="34"/>
      <c r="Z6" s="34"/>
      <c r="AA6" s="34"/>
      <c r="AB6" s="34"/>
      <c r="AC6" s="34"/>
      <c r="AH6" s="12"/>
      <c r="AI6" s="12"/>
    </row>
    <row r="7" spans="1:35" x14ac:dyDescent="0.25">
      <c r="A7" s="2" t="s">
        <v>7</v>
      </c>
      <c r="B7" s="41" t="str">
        <f>_xlfn.BASE($B$5,3)</f>
        <v>122010102121012</v>
      </c>
      <c r="C7" s="45"/>
      <c r="D7" s="45"/>
      <c r="E7" s="42"/>
      <c r="F7" s="41" t="str">
        <f>_xlfn.BASE($F$5,3)</f>
        <v>1212211212020200</v>
      </c>
      <c r="G7" s="45"/>
      <c r="H7" s="45"/>
      <c r="I7" s="42"/>
      <c r="J7" s="41" t="str">
        <f>_xlfn.BASE($J$5,3)</f>
        <v>2111222021211212</v>
      </c>
      <c r="K7" s="45"/>
      <c r="L7" s="45"/>
      <c r="M7" s="42"/>
      <c r="N7" s="46"/>
      <c r="O7" s="47"/>
      <c r="P7" s="47"/>
      <c r="Y7" s="39" t="s">
        <v>26</v>
      </c>
      <c r="Z7" s="39"/>
      <c r="AA7" s="39"/>
      <c r="AB7" s="39">
        <f>16</f>
        <v>16</v>
      </c>
      <c r="AC7" s="39"/>
      <c r="AH7" s="12"/>
      <c r="AI7" s="12"/>
    </row>
    <row r="8" spans="1:35" x14ac:dyDescent="0.25">
      <c r="A8" s="2" t="s">
        <v>8</v>
      </c>
      <c r="B8" s="41" t="str">
        <f>_xlfn.BASE($B$5,4)</f>
        <v>202232022302</v>
      </c>
      <c r="C8" s="45"/>
      <c r="D8" s="45"/>
      <c r="E8" s="42"/>
      <c r="F8" s="41" t="str">
        <f>_xlfn.BASE($F$5,4)</f>
        <v>1213011023013</v>
      </c>
      <c r="G8" s="45"/>
      <c r="H8" s="45"/>
      <c r="I8" s="42"/>
      <c r="J8" s="41" t="str">
        <f>_xlfn.BASE($J$5,4)</f>
        <v>2021303111321</v>
      </c>
      <c r="K8" s="45"/>
      <c r="L8" s="45"/>
      <c r="M8" s="42"/>
      <c r="N8" s="46"/>
      <c r="O8" s="47"/>
      <c r="P8" s="47"/>
      <c r="Y8" s="34" t="s">
        <v>27</v>
      </c>
      <c r="Z8" s="34"/>
      <c r="AA8" s="34"/>
      <c r="AB8" s="3">
        <v>1</v>
      </c>
      <c r="AC8" s="3">
        <v>2</v>
      </c>
      <c r="AD8" s="3">
        <v>3</v>
      </c>
      <c r="AE8" s="3">
        <v>4</v>
      </c>
      <c r="AF8" s="3">
        <v>5</v>
      </c>
      <c r="AG8" s="3">
        <v>6</v>
      </c>
      <c r="AH8" s="12"/>
      <c r="AI8" s="12"/>
    </row>
    <row r="9" spans="1:35" x14ac:dyDescent="0.25">
      <c r="A9" s="2" t="s">
        <v>9</v>
      </c>
      <c r="B9" s="41" t="str">
        <f>_xlfn.BASE($B$5,8)</f>
        <v>42561262</v>
      </c>
      <c r="C9" s="45"/>
      <c r="D9" s="45"/>
      <c r="E9" s="42"/>
      <c r="F9" s="41" t="str">
        <f>_xlfn.BASE($F$5,8)</f>
        <v>147051307</v>
      </c>
      <c r="G9" s="45"/>
      <c r="H9" s="45"/>
      <c r="I9" s="42"/>
      <c r="J9" s="41" t="str">
        <f>_xlfn.BASE($J$5,8)</f>
        <v>211632571</v>
      </c>
      <c r="K9" s="45"/>
      <c r="L9" s="45"/>
      <c r="M9" s="42"/>
      <c r="N9" s="46"/>
      <c r="O9" s="47"/>
      <c r="P9" s="47"/>
      <c r="Y9" s="34" t="s">
        <v>28</v>
      </c>
      <c r="Z9" s="34"/>
      <c r="AA9" s="34"/>
      <c r="AB9" s="20">
        <f>AB5</f>
        <v>9102002</v>
      </c>
      <c r="AC9" s="20">
        <f>AB11</f>
        <v>568875</v>
      </c>
      <c r="AD9" s="20">
        <f>AC11</f>
        <v>35554</v>
      </c>
      <c r="AE9" s="20">
        <f t="shared" ref="AE9:AG9" si="0">AD11</f>
        <v>2222</v>
      </c>
      <c r="AF9" s="20">
        <f t="shared" si="0"/>
        <v>138</v>
      </c>
      <c r="AG9" s="20">
        <f t="shared" si="0"/>
        <v>8</v>
      </c>
      <c r="AH9" s="12"/>
      <c r="AI9" s="12"/>
    </row>
    <row r="10" spans="1:35" x14ac:dyDescent="0.25">
      <c r="A10" s="2" t="s">
        <v>10</v>
      </c>
      <c r="B10" s="41" t="str">
        <f>_xlfn.BASE($B$5,16)</f>
        <v>8AE2B2</v>
      </c>
      <c r="C10" s="45"/>
      <c r="D10" s="45"/>
      <c r="E10" s="42"/>
      <c r="F10" s="41" t="str">
        <f>_xlfn.BASE($F$5,16)</f>
        <v>19C52C7</v>
      </c>
      <c r="G10" s="45"/>
      <c r="H10" s="45"/>
      <c r="I10" s="42"/>
      <c r="J10" s="41" t="str">
        <f>_xlfn.BASE($J$5,16)</f>
        <v>2273579</v>
      </c>
      <c r="K10" s="45"/>
      <c r="L10" s="45"/>
      <c r="M10" s="42"/>
      <c r="N10" s="46"/>
      <c r="O10" s="47"/>
      <c r="P10" s="47"/>
      <c r="Y10" s="34" t="s">
        <v>29</v>
      </c>
      <c r="Z10" s="34"/>
      <c r="AA10" s="34"/>
      <c r="AB10" s="20">
        <f>$AB$7</f>
        <v>16</v>
      </c>
      <c r="AC10" s="20">
        <f t="shared" ref="AC10:AG10" si="1">$AB$7</f>
        <v>16</v>
      </c>
      <c r="AD10" s="20">
        <f t="shared" si="1"/>
        <v>16</v>
      </c>
      <c r="AE10" s="20">
        <f t="shared" si="1"/>
        <v>16</v>
      </c>
      <c r="AF10" s="20">
        <f t="shared" si="1"/>
        <v>16</v>
      </c>
      <c r="AG10" s="20">
        <f t="shared" si="1"/>
        <v>16</v>
      </c>
      <c r="AH10" s="12"/>
      <c r="AI10" s="12"/>
    </row>
    <row r="11" spans="1:35" x14ac:dyDescent="0.25">
      <c r="Y11" s="34" t="s">
        <v>30</v>
      </c>
      <c r="Z11" s="34"/>
      <c r="AA11" s="34"/>
      <c r="AB11" s="20">
        <f>ROUNDDOWN(AB9/AB10,0)</f>
        <v>568875</v>
      </c>
      <c r="AC11" s="20">
        <f>ROUNDDOWN(AC9/AC10,0)</f>
        <v>35554</v>
      </c>
      <c r="AD11" s="20">
        <f t="shared" ref="AD11:AG11" si="2">ROUNDDOWN(AD9/AD10,0)</f>
        <v>2222</v>
      </c>
      <c r="AE11" s="20">
        <f t="shared" si="2"/>
        <v>138</v>
      </c>
      <c r="AF11" s="20">
        <f t="shared" si="2"/>
        <v>8</v>
      </c>
      <c r="AG11" s="20">
        <f t="shared" si="2"/>
        <v>0</v>
      </c>
      <c r="AH11" s="12"/>
      <c r="AI11" s="12"/>
    </row>
    <row r="12" spans="1:35" x14ac:dyDescent="0.25">
      <c r="Y12" s="34" t="s">
        <v>23</v>
      </c>
      <c r="Z12" s="34"/>
      <c r="AA12" s="34"/>
      <c r="AB12" s="11">
        <f>AB9-(AB10*AB11)</f>
        <v>2</v>
      </c>
      <c r="AC12" s="11">
        <f t="shared" ref="AC12:AG12" si="3">AC9-(AC10*AC11)</f>
        <v>11</v>
      </c>
      <c r="AD12" s="11">
        <f t="shared" si="3"/>
        <v>2</v>
      </c>
      <c r="AE12" s="11">
        <f t="shared" si="3"/>
        <v>14</v>
      </c>
      <c r="AF12" s="11">
        <f t="shared" si="3"/>
        <v>10</v>
      </c>
      <c r="AG12" s="11">
        <f t="shared" si="3"/>
        <v>8</v>
      </c>
      <c r="AH12" s="12"/>
      <c r="AI12" s="12"/>
    </row>
    <row r="13" spans="1:35" x14ac:dyDescent="0.25">
      <c r="A13" s="1"/>
      <c r="B13" s="41" t="s">
        <v>2</v>
      </c>
      <c r="C13" s="45"/>
      <c r="D13" s="45"/>
      <c r="E13" s="42"/>
      <c r="F13" s="41" t="s">
        <v>3</v>
      </c>
      <c r="G13" s="45"/>
      <c r="H13" s="45"/>
      <c r="I13" s="42"/>
      <c r="J13" s="41" t="s">
        <v>4</v>
      </c>
      <c r="K13" s="45"/>
      <c r="L13" s="45"/>
      <c r="M13" s="42"/>
      <c r="N13" s="46" t="s">
        <v>21</v>
      </c>
      <c r="O13" s="47"/>
      <c r="P13" s="47"/>
      <c r="Y13" s="77" t="s">
        <v>31</v>
      </c>
      <c r="Z13" s="78"/>
      <c r="AA13" s="79"/>
      <c r="AB13" s="34" t="str">
        <f>B10</f>
        <v>8AE2B2</v>
      </c>
      <c r="AC13" s="34"/>
      <c r="AD13" s="34"/>
      <c r="AE13" s="34"/>
      <c r="AF13" s="34"/>
      <c r="AG13" s="34"/>
      <c r="AH13" s="14"/>
      <c r="AI13" s="14"/>
    </row>
    <row r="14" spans="1:35" x14ac:dyDescent="0.25">
      <c r="A14" s="2" t="s">
        <v>5</v>
      </c>
      <c r="B14" s="48">
        <v>9102002</v>
      </c>
      <c r="C14" s="49"/>
      <c r="D14" s="49"/>
      <c r="E14" s="50"/>
      <c r="F14" s="48">
        <v>27022023</v>
      </c>
      <c r="G14" s="49"/>
      <c r="H14" s="49"/>
      <c r="I14" s="50"/>
      <c r="J14" s="48">
        <v>36124025</v>
      </c>
      <c r="K14" s="49"/>
      <c r="L14" s="49"/>
      <c r="M14" s="50"/>
      <c r="N14" s="46"/>
      <c r="O14" s="47"/>
      <c r="P14" s="47"/>
      <c r="W14" s="12"/>
      <c r="Y14" s="80"/>
      <c r="Z14" s="81"/>
      <c r="AA14" s="82"/>
      <c r="AB14" s="21">
        <f>AG12</f>
        <v>8</v>
      </c>
      <c r="AC14" s="21">
        <f>AF12</f>
        <v>10</v>
      </c>
      <c r="AD14" s="21">
        <f>AE12</f>
        <v>14</v>
      </c>
      <c r="AE14" s="21">
        <f>AD12</f>
        <v>2</v>
      </c>
      <c r="AF14" s="11">
        <f>AC12</f>
        <v>11</v>
      </c>
      <c r="AG14" s="11">
        <f>AB12</f>
        <v>2</v>
      </c>
      <c r="AH14" s="12"/>
      <c r="AI14" s="12"/>
    </row>
    <row r="15" spans="1:35" x14ac:dyDescent="0.25">
      <c r="A15" s="41" t="s">
        <v>11</v>
      </c>
      <c r="B15" s="45"/>
      <c r="C15" s="42"/>
      <c r="D15" s="41" t="str">
        <f xml:space="preserve"> _xlfn.BASE(SUM(B14,F14),2)</f>
        <v>10001001110011010101111001</v>
      </c>
      <c r="E15" s="45"/>
      <c r="F15" s="45"/>
      <c r="G15" s="42"/>
      <c r="J15" s="41" t="str">
        <f>_xlfn.BASE($J$14,2)</f>
        <v>10001001110011010101111001</v>
      </c>
      <c r="K15" s="45"/>
      <c r="L15" s="45"/>
      <c r="M15" s="42"/>
      <c r="N15" s="46"/>
      <c r="O15" s="47"/>
      <c r="P15" s="47"/>
      <c r="V15" s="12"/>
      <c r="W15" s="12"/>
      <c r="AH15" s="12"/>
      <c r="AI15" s="12"/>
    </row>
    <row r="16" spans="1:35" x14ac:dyDescent="0.25">
      <c r="A16" s="41" t="s">
        <v>12</v>
      </c>
      <c r="B16" s="45"/>
      <c r="C16" s="42"/>
      <c r="D16" s="41" t="str">
        <f xml:space="preserve"> _xlfn.BASE(SUM(B14,F14),3)</f>
        <v>2111222021211212</v>
      </c>
      <c r="E16" s="45"/>
      <c r="F16" s="45"/>
      <c r="G16" s="42"/>
      <c r="J16" s="41" t="str">
        <f xml:space="preserve"> _xlfn.BASE($J$14,3)</f>
        <v>2111222021211212</v>
      </c>
      <c r="K16" s="45"/>
      <c r="L16" s="45"/>
      <c r="M16" s="42"/>
      <c r="N16" s="46"/>
      <c r="O16" s="47"/>
      <c r="P16" s="47"/>
      <c r="V16" s="12"/>
      <c r="W16" s="12"/>
      <c r="AH16" s="12"/>
    </row>
    <row r="17" spans="1:40" x14ac:dyDescent="0.25">
      <c r="A17" s="41" t="s">
        <v>13</v>
      </c>
      <c r="B17" s="45"/>
      <c r="C17" s="42"/>
      <c r="D17" s="41" t="str">
        <f xml:space="preserve"> _xlfn.BASE(SUM(B14,F14),4)</f>
        <v>2021303111321</v>
      </c>
      <c r="E17" s="45"/>
      <c r="F17" s="45"/>
      <c r="G17" s="42"/>
      <c r="J17" s="41" t="str">
        <f>_xlfn.BASE($J$14,4)</f>
        <v>2021303111321</v>
      </c>
      <c r="K17" s="45"/>
      <c r="L17" s="45"/>
      <c r="M17" s="42"/>
      <c r="N17" s="46"/>
      <c r="O17" s="47"/>
      <c r="P17" s="47"/>
      <c r="V17" s="12"/>
      <c r="W17" s="12"/>
      <c r="AB17" s="36" t="s">
        <v>32</v>
      </c>
      <c r="AC17" s="36"/>
      <c r="AD17" s="36"/>
      <c r="AE17" s="36"/>
      <c r="AF17" s="36"/>
      <c r="AG17" s="36"/>
      <c r="AH17" s="12"/>
      <c r="AJ17" s="37" t="s">
        <v>23</v>
      </c>
      <c r="AK17" s="37"/>
      <c r="AL17" s="37"/>
      <c r="AM17" s="34" t="s">
        <v>24</v>
      </c>
      <c r="AN17" s="34" t="s">
        <v>41</v>
      </c>
    </row>
    <row r="18" spans="1:40" x14ac:dyDescent="0.25">
      <c r="A18" s="41" t="s">
        <v>14</v>
      </c>
      <c r="B18" s="45"/>
      <c r="C18" s="42"/>
      <c r="D18" s="41" t="str">
        <f xml:space="preserve"> _xlfn.BASE(SUM(B14,F14),8)</f>
        <v>211632571</v>
      </c>
      <c r="E18" s="45"/>
      <c r="F18" s="45"/>
      <c r="G18" s="42"/>
      <c r="J18" s="41" t="str">
        <f>_xlfn.BASE($J$14,8)</f>
        <v>211632571</v>
      </c>
      <c r="K18" s="45"/>
      <c r="L18" s="45"/>
      <c r="M18" s="42"/>
      <c r="N18" s="46"/>
      <c r="O18" s="47"/>
      <c r="P18" s="47"/>
      <c r="V18" s="12"/>
      <c r="W18" s="12"/>
      <c r="Y18" s="34" t="s">
        <v>33</v>
      </c>
      <c r="Z18" s="34"/>
      <c r="AA18" s="34"/>
      <c r="AB18" s="19">
        <v>5</v>
      </c>
      <c r="AC18" s="19">
        <v>4</v>
      </c>
      <c r="AD18" s="19">
        <v>3</v>
      </c>
      <c r="AE18" s="19">
        <v>2</v>
      </c>
      <c r="AF18" s="19">
        <v>1</v>
      </c>
      <c r="AG18" s="19">
        <v>0</v>
      </c>
      <c r="AH18" s="15"/>
      <c r="AJ18" s="37"/>
      <c r="AK18" s="37"/>
      <c r="AL18" s="37"/>
      <c r="AM18" s="34"/>
      <c r="AN18" s="34"/>
    </row>
    <row r="19" spans="1:40" x14ac:dyDescent="0.25">
      <c r="A19" s="41" t="s">
        <v>15</v>
      </c>
      <c r="B19" s="45"/>
      <c r="C19" s="42"/>
      <c r="D19" s="41" t="str">
        <f xml:space="preserve"> _xlfn.BASE(SUM(B14,F14),16)</f>
        <v>2273579</v>
      </c>
      <c r="E19" s="45"/>
      <c r="F19" s="45"/>
      <c r="G19" s="42"/>
      <c r="J19" s="41" t="str">
        <f>_xlfn.BASE($J$14,16)</f>
        <v>2273579</v>
      </c>
      <c r="K19" s="45"/>
      <c r="L19" s="45"/>
      <c r="M19" s="42"/>
      <c r="N19" s="46"/>
      <c r="O19" s="47"/>
      <c r="P19" s="47"/>
      <c r="V19" s="12"/>
      <c r="W19" s="12"/>
      <c r="Y19" s="34" t="s">
        <v>34</v>
      </c>
      <c r="Z19" s="34"/>
      <c r="AA19" s="34"/>
      <c r="AB19" s="1">
        <f>$AB$7</f>
        <v>16</v>
      </c>
      <c r="AC19" s="1">
        <f t="shared" ref="AC19:AG19" si="4">$AB$7</f>
        <v>16</v>
      </c>
      <c r="AD19" s="1">
        <f t="shared" si="4"/>
        <v>16</v>
      </c>
      <c r="AE19" s="1">
        <f t="shared" si="4"/>
        <v>16</v>
      </c>
      <c r="AF19" s="1">
        <f t="shared" si="4"/>
        <v>16</v>
      </c>
      <c r="AG19" s="1">
        <f t="shared" si="4"/>
        <v>16</v>
      </c>
      <c r="AH19" s="12"/>
      <c r="AJ19" s="34">
        <f>AB12</f>
        <v>2</v>
      </c>
      <c r="AK19" s="34"/>
      <c r="AL19" s="34"/>
      <c r="AM19" s="19">
        <v>1</v>
      </c>
      <c r="AN19" s="21">
        <f>AJ24</f>
        <v>8</v>
      </c>
    </row>
    <row r="20" spans="1:40" x14ac:dyDescent="0.25">
      <c r="V20" s="12"/>
      <c r="W20" s="12"/>
      <c r="Y20" s="34" t="s">
        <v>35</v>
      </c>
      <c r="Z20" s="34"/>
      <c r="AA20" s="34"/>
      <c r="AB20" s="23">
        <f t="shared" ref="AB20:AG20" si="5">AB14</f>
        <v>8</v>
      </c>
      <c r="AC20" s="23">
        <f t="shared" si="5"/>
        <v>10</v>
      </c>
      <c r="AD20" s="23">
        <f t="shared" si="5"/>
        <v>14</v>
      </c>
      <c r="AE20" s="23">
        <f t="shared" si="5"/>
        <v>2</v>
      </c>
      <c r="AF20" s="23">
        <f t="shared" si="5"/>
        <v>11</v>
      </c>
      <c r="AG20" s="23">
        <f t="shared" si="5"/>
        <v>2</v>
      </c>
      <c r="AH20" s="12"/>
      <c r="AJ20" s="34">
        <f>AC12</f>
        <v>11</v>
      </c>
      <c r="AK20" s="34"/>
      <c r="AL20" s="34"/>
      <c r="AM20" s="19">
        <v>2</v>
      </c>
      <c r="AN20" s="21">
        <f>AJ23</f>
        <v>10</v>
      </c>
    </row>
    <row r="21" spans="1:40" x14ac:dyDescent="0.25">
      <c r="V21" s="12"/>
      <c r="W21" s="12"/>
      <c r="X21" s="4"/>
      <c r="Y21" s="35" t="s">
        <v>36</v>
      </c>
      <c r="Z21" s="35"/>
      <c r="AA21" s="35"/>
      <c r="AB21" s="1">
        <f>AB20*POWER(AB19,AB18)</f>
        <v>8388608</v>
      </c>
      <c r="AC21" s="1">
        <f t="shared" ref="AC21:AG21" si="6">AC20*POWER(AC19,AC18)</f>
        <v>655360</v>
      </c>
      <c r="AD21" s="1">
        <f t="shared" si="6"/>
        <v>57344</v>
      </c>
      <c r="AE21" s="1">
        <f t="shared" si="6"/>
        <v>512</v>
      </c>
      <c r="AF21" s="1">
        <f t="shared" si="6"/>
        <v>176</v>
      </c>
      <c r="AG21" s="1">
        <f t="shared" si="6"/>
        <v>2</v>
      </c>
      <c r="AH21" s="12"/>
      <c r="AJ21" s="35">
        <f>AD12</f>
        <v>2</v>
      </c>
      <c r="AK21" s="34"/>
      <c r="AL21" s="34"/>
      <c r="AM21" s="19">
        <v>3</v>
      </c>
      <c r="AN21" s="21">
        <f>AJ22</f>
        <v>14</v>
      </c>
    </row>
    <row r="22" spans="1:40" x14ac:dyDescent="0.25">
      <c r="V22" s="12"/>
      <c r="W22" s="12"/>
      <c r="X22" s="4"/>
      <c r="Y22" s="35" t="s">
        <v>18</v>
      </c>
      <c r="Z22" s="35"/>
      <c r="AA22" s="35"/>
      <c r="AB22" s="34">
        <f>SUM(AB21:AG21)</f>
        <v>9102002</v>
      </c>
      <c r="AC22" s="34"/>
      <c r="AD22" s="34"/>
      <c r="AE22" s="34"/>
      <c r="AF22" s="34"/>
      <c r="AG22" s="34"/>
      <c r="AH22" s="12"/>
      <c r="AJ22" s="35">
        <f>AE12</f>
        <v>14</v>
      </c>
      <c r="AK22" s="34"/>
      <c r="AL22" s="34"/>
      <c r="AM22" s="19">
        <v>4</v>
      </c>
      <c r="AN22" s="21">
        <f>AJ21</f>
        <v>2</v>
      </c>
    </row>
    <row r="23" spans="1:40" x14ac:dyDescent="0.25">
      <c r="A23" s="41" t="s">
        <v>2</v>
      </c>
      <c r="B23" s="42"/>
      <c r="C23" s="41" t="s">
        <v>16</v>
      </c>
      <c r="D23" s="42"/>
      <c r="V23" s="12"/>
      <c r="W23" s="12"/>
      <c r="X23" s="4"/>
      <c r="Y23" s="4"/>
      <c r="Z23" s="4"/>
      <c r="AA23" s="4"/>
      <c r="AH23" s="14"/>
      <c r="AJ23" s="35">
        <f>AF12</f>
        <v>10</v>
      </c>
      <c r="AK23" s="34"/>
      <c r="AL23" s="34"/>
      <c r="AM23" s="19">
        <v>5</v>
      </c>
      <c r="AN23" s="19">
        <f>AJ20</f>
        <v>11</v>
      </c>
    </row>
    <row r="24" spans="1:40" x14ac:dyDescent="0.25">
      <c r="A24" s="41">
        <f>B5</f>
        <v>9102002</v>
      </c>
      <c r="B24" s="42"/>
      <c r="C24" s="41">
        <v>16</v>
      </c>
      <c r="D24" s="42"/>
      <c r="X24" s="4"/>
      <c r="Y24" s="4"/>
      <c r="Z24" s="4"/>
      <c r="AA24" s="4"/>
      <c r="AB24" s="4"/>
      <c r="AH24" s="12"/>
      <c r="AJ24" s="35">
        <f>AG12</f>
        <v>8</v>
      </c>
      <c r="AK24" s="34"/>
      <c r="AL24" s="34"/>
      <c r="AM24" s="19">
        <v>6</v>
      </c>
      <c r="AN24" s="19">
        <f>AJ19</f>
        <v>2</v>
      </c>
    </row>
    <row r="25" spans="1:40" x14ac:dyDescent="0.25">
      <c r="Z25" s="4"/>
      <c r="AA25" s="4"/>
      <c r="AB25" s="4"/>
      <c r="AC25" s="4"/>
      <c r="AH25" s="12"/>
      <c r="AI25" s="12"/>
    </row>
    <row r="26" spans="1:40" x14ac:dyDescent="0.25">
      <c r="A26" s="83" t="s">
        <v>17</v>
      </c>
      <c r="B26" s="84"/>
      <c r="AB26" s="36" t="s">
        <v>37</v>
      </c>
      <c r="AC26" s="36"/>
      <c r="AD26" s="36"/>
      <c r="AE26" s="36"/>
      <c r="AF26" s="36"/>
      <c r="AG26" s="36"/>
      <c r="AH26" s="12"/>
      <c r="AI26" s="12"/>
    </row>
    <row r="27" spans="1:40" x14ac:dyDescent="0.25">
      <c r="A27" s="85"/>
      <c r="B27" s="86"/>
      <c r="Y27" s="34" t="s">
        <v>24</v>
      </c>
      <c r="Z27" s="34"/>
      <c r="AA27" s="34"/>
      <c r="AB27" s="19">
        <v>5</v>
      </c>
      <c r="AC27" s="19">
        <v>4</v>
      </c>
      <c r="AD27" s="19">
        <v>3</v>
      </c>
      <c r="AE27" s="19">
        <v>2</v>
      </c>
      <c r="AF27" s="19">
        <v>1</v>
      </c>
      <c r="AG27" s="19">
        <v>0</v>
      </c>
      <c r="AH27" s="15"/>
      <c r="AI27" s="15"/>
    </row>
    <row r="28" spans="1:40" x14ac:dyDescent="0.25">
      <c r="A28" s="41">
        <v>0</v>
      </c>
      <c r="B28" s="42"/>
      <c r="C28">
        <f>A24</f>
        <v>9102002</v>
      </c>
      <c r="D28">
        <f>C24</f>
        <v>16</v>
      </c>
      <c r="Y28" s="34" t="s">
        <v>34</v>
      </c>
      <c r="Z28" s="34"/>
      <c r="AA28" s="34"/>
      <c r="AB28" s="1">
        <f>$AB$7</f>
        <v>16</v>
      </c>
      <c r="AC28" s="1">
        <f t="shared" ref="AC28:AG28" si="7">$AB$7</f>
        <v>16</v>
      </c>
      <c r="AD28" s="1">
        <f t="shared" si="7"/>
        <v>16</v>
      </c>
      <c r="AE28" s="1">
        <f t="shared" si="7"/>
        <v>16</v>
      </c>
      <c r="AF28" s="1">
        <f t="shared" si="7"/>
        <v>16</v>
      </c>
      <c r="AG28" s="1">
        <f t="shared" si="7"/>
        <v>16</v>
      </c>
      <c r="AH28" s="12"/>
      <c r="AI28" s="12"/>
    </row>
    <row r="29" spans="1:40" x14ac:dyDescent="0.25">
      <c r="A29" s="41">
        <v>1</v>
      </c>
      <c r="B29" s="42"/>
      <c r="C29">
        <f>D29*D28</f>
        <v>9102000</v>
      </c>
      <c r="D29">
        <f>ROUNDDOWN(C28/D28,0)</f>
        <v>568875</v>
      </c>
      <c r="E29">
        <f>C24</f>
        <v>16</v>
      </c>
      <c r="N29" s="46" t="s">
        <v>42</v>
      </c>
      <c r="O29" s="87"/>
      <c r="P29" s="87"/>
      <c r="Q29" s="87"/>
      <c r="Y29" s="34" t="s">
        <v>35</v>
      </c>
      <c r="Z29" s="34"/>
      <c r="AA29" s="34"/>
      <c r="AB29" s="5">
        <f t="shared" ref="AB29:AG29" si="8">AB14</f>
        <v>8</v>
      </c>
      <c r="AC29" s="5">
        <f t="shared" si="8"/>
        <v>10</v>
      </c>
      <c r="AD29" s="5">
        <f t="shared" si="8"/>
        <v>14</v>
      </c>
      <c r="AE29" s="5">
        <f t="shared" si="8"/>
        <v>2</v>
      </c>
      <c r="AF29" s="5">
        <f t="shared" si="8"/>
        <v>11</v>
      </c>
      <c r="AG29" s="5">
        <f t="shared" si="8"/>
        <v>2</v>
      </c>
      <c r="AH29" s="12"/>
      <c r="AI29" s="12"/>
    </row>
    <row r="30" spans="1:40" x14ac:dyDescent="0.25">
      <c r="A30" s="41">
        <v>2</v>
      </c>
      <c r="B30" s="42"/>
      <c r="C30">
        <f>C28-C29</f>
        <v>2</v>
      </c>
      <c r="D30">
        <f>E30*E29</f>
        <v>568864</v>
      </c>
      <c r="E30" s="4">
        <f>ROUNDDOWN(D29/E29,0)</f>
        <v>35554</v>
      </c>
      <c r="F30">
        <f>C24</f>
        <v>16</v>
      </c>
      <c r="N30" s="46"/>
      <c r="O30" s="87"/>
      <c r="P30" s="87"/>
      <c r="Q30" s="87"/>
      <c r="Y30" s="35" t="s">
        <v>38</v>
      </c>
      <c r="Z30" s="35"/>
      <c r="AA30" s="35"/>
      <c r="AB30" s="18">
        <f>AB28*AB29+AC29</f>
        <v>138</v>
      </c>
      <c r="AC30" s="18">
        <f>AB30*AC28+AD29</f>
        <v>2222</v>
      </c>
      <c r="AD30" s="18">
        <f t="shared" ref="AD30:AF30" si="9">AC30*AD28+AE29</f>
        <v>35554</v>
      </c>
      <c r="AE30" s="18">
        <f t="shared" si="9"/>
        <v>568875</v>
      </c>
      <c r="AF30" s="18">
        <f t="shared" si="9"/>
        <v>9102002</v>
      </c>
      <c r="AG30" s="18"/>
      <c r="AH30" s="12"/>
      <c r="AI30" s="12"/>
    </row>
    <row r="31" spans="1:40" x14ac:dyDescent="0.25">
      <c r="A31" s="41">
        <v>3</v>
      </c>
      <c r="B31" s="42"/>
      <c r="D31">
        <f>D29-D30</f>
        <v>11</v>
      </c>
      <c r="E31" s="4">
        <f>F31*F30</f>
        <v>35552</v>
      </c>
      <c r="F31" s="4">
        <f>ROUNDDOWN(E30/F30,0)</f>
        <v>2222</v>
      </c>
      <c r="G31">
        <f>C24</f>
        <v>16</v>
      </c>
      <c r="N31" s="46"/>
      <c r="O31" s="87"/>
      <c r="P31" s="87"/>
      <c r="Q31" s="87"/>
      <c r="Y31" s="35" t="s">
        <v>18</v>
      </c>
      <c r="Z31" s="35"/>
      <c r="AA31" s="35"/>
      <c r="AB31" s="35">
        <f>AF30</f>
        <v>9102002</v>
      </c>
      <c r="AC31" s="35"/>
      <c r="AD31" s="35"/>
      <c r="AE31" s="35"/>
      <c r="AF31" s="35"/>
      <c r="AG31" s="35"/>
      <c r="AH31" s="16"/>
      <c r="AI31" s="16"/>
    </row>
    <row r="32" spans="1:40" x14ac:dyDescent="0.25">
      <c r="A32" s="41">
        <v>4</v>
      </c>
      <c r="B32" s="42"/>
      <c r="E32" s="4">
        <f>E30-E31</f>
        <v>2</v>
      </c>
      <c r="F32" s="4">
        <f>G32*G31</f>
        <v>2208</v>
      </c>
      <c r="G32" s="4">
        <f>ROUNDDOWN(F31/G31,0)</f>
        <v>138</v>
      </c>
      <c r="H32">
        <f>C24</f>
        <v>16</v>
      </c>
      <c r="N32" s="46"/>
      <c r="O32" s="87"/>
      <c r="P32" s="87"/>
      <c r="Q32" s="87"/>
      <c r="AG32" s="4"/>
      <c r="AH32" s="14"/>
      <c r="AI32" s="14"/>
    </row>
    <row r="33" spans="1:35" x14ac:dyDescent="0.25">
      <c r="A33" s="41">
        <v>5</v>
      </c>
      <c r="B33" s="42"/>
      <c r="E33" s="4"/>
      <c r="F33" s="4">
        <f>F31-F32</f>
        <v>14</v>
      </c>
      <c r="G33" s="4">
        <f>H33*H32</f>
        <v>128</v>
      </c>
      <c r="H33" s="4">
        <f>ROUNDDOWN(G32/H32,0)</f>
        <v>8</v>
      </c>
      <c r="N33" s="46"/>
      <c r="O33" s="87"/>
      <c r="P33" s="87"/>
      <c r="Q33" s="87"/>
      <c r="AH33" s="16"/>
      <c r="AI33" s="16"/>
    </row>
    <row r="34" spans="1:35" x14ac:dyDescent="0.25">
      <c r="A34" s="41">
        <v>6</v>
      </c>
      <c r="B34" s="42"/>
      <c r="F34" s="4"/>
      <c r="G34" s="4">
        <f>G32-G33</f>
        <v>10</v>
      </c>
      <c r="H34" s="4"/>
      <c r="N34" s="46"/>
      <c r="O34" s="87"/>
      <c r="P34" s="87"/>
      <c r="Q34" s="87"/>
      <c r="AH34" s="16"/>
      <c r="AI34" s="16"/>
    </row>
    <row r="35" spans="1:35" x14ac:dyDescent="0.25">
      <c r="A35" s="41" t="s">
        <v>18</v>
      </c>
      <c r="B35" s="42"/>
      <c r="C35" s="7" t="str">
        <f>_xlfn.BASE(C30,16)</f>
        <v>2</v>
      </c>
      <c r="D35" s="3" t="str">
        <f>_xlfn.BASE(D31,16)</f>
        <v>B</v>
      </c>
      <c r="E35" s="8" t="str">
        <f>_xlfn.BASE(E32,16)</f>
        <v>2</v>
      </c>
      <c r="F35" s="8" t="str">
        <f>_xlfn.BASE(F33,16)</f>
        <v>E</v>
      </c>
      <c r="G35" s="8" t="str">
        <f>_xlfn.BASE(G34,16)</f>
        <v>A</v>
      </c>
      <c r="H35" s="8" t="str">
        <f>_xlfn.BASE(H33,16)</f>
        <v>8</v>
      </c>
      <c r="I35" s="9" t="s">
        <v>22</v>
      </c>
      <c r="J35" s="10"/>
      <c r="K35" s="10"/>
      <c r="N35" s="46"/>
      <c r="O35" s="87"/>
      <c r="P35" s="87"/>
      <c r="Q35" s="87"/>
      <c r="AI35" s="16"/>
    </row>
    <row r="36" spans="1:35" x14ac:dyDescent="0.25">
      <c r="AH36" s="12"/>
    </row>
    <row r="37" spans="1:35" x14ac:dyDescent="0.25">
      <c r="AH37" s="12"/>
    </row>
    <row r="38" spans="1:35" x14ac:dyDescent="0.25">
      <c r="A38" s="41" t="s">
        <v>3</v>
      </c>
      <c r="B38" s="42"/>
      <c r="C38" s="41" t="s">
        <v>16</v>
      </c>
      <c r="D38" s="42"/>
      <c r="AH38" s="12"/>
    </row>
    <row r="39" spans="1:35" x14ac:dyDescent="0.25">
      <c r="A39" s="41">
        <f>F5</f>
        <v>27022023</v>
      </c>
      <c r="B39" s="42"/>
      <c r="C39" s="41">
        <v>16</v>
      </c>
      <c r="D39" s="42"/>
      <c r="AH39" s="12"/>
    </row>
    <row r="40" spans="1:35" x14ac:dyDescent="0.25">
      <c r="AH40" s="12"/>
    </row>
    <row r="41" spans="1:35" x14ac:dyDescent="0.25">
      <c r="A41" s="40" t="s">
        <v>17</v>
      </c>
      <c r="B41" s="40"/>
      <c r="AH41" s="12"/>
    </row>
    <row r="42" spans="1:35" x14ac:dyDescent="0.25">
      <c r="A42" s="40"/>
      <c r="B42" s="40"/>
      <c r="AH42" s="12"/>
    </row>
    <row r="43" spans="1:35" x14ac:dyDescent="0.25">
      <c r="A43" s="41">
        <v>0</v>
      </c>
      <c r="B43" s="42"/>
      <c r="C43">
        <f>A39</f>
        <v>27022023</v>
      </c>
      <c r="D43">
        <f>C39</f>
        <v>16</v>
      </c>
      <c r="AH43" s="12"/>
    </row>
    <row r="44" spans="1:35" x14ac:dyDescent="0.25">
      <c r="A44" s="41">
        <v>1</v>
      </c>
      <c r="B44" s="42"/>
      <c r="C44">
        <f>D44*D43</f>
        <v>27022016</v>
      </c>
      <c r="D44">
        <f>ROUNDDOWN(C43/D43,0)</f>
        <v>1688876</v>
      </c>
      <c r="E44">
        <f>C39</f>
        <v>16</v>
      </c>
      <c r="Y44" s="34" t="s">
        <v>25</v>
      </c>
      <c r="Z44" s="34"/>
      <c r="AA44" s="34"/>
      <c r="AB44" s="34">
        <f>A39</f>
        <v>27022023</v>
      </c>
      <c r="AC44" s="34"/>
    </row>
    <row r="45" spans="1:35" x14ac:dyDescent="0.25">
      <c r="A45" s="41">
        <v>2</v>
      </c>
      <c r="B45" s="42"/>
      <c r="C45">
        <f>C43-C44</f>
        <v>7</v>
      </c>
      <c r="D45">
        <f>E45*E44</f>
        <v>1688864</v>
      </c>
      <c r="E45" s="4">
        <f>ROUNDDOWN(D44/E44,0)</f>
        <v>105554</v>
      </c>
      <c r="F45">
        <f>C39</f>
        <v>16</v>
      </c>
      <c r="O45" s="46" t="s">
        <v>39</v>
      </c>
      <c r="P45" s="47"/>
      <c r="Q45" s="47"/>
      <c r="Y45" s="34"/>
      <c r="Z45" s="34"/>
      <c r="AA45" s="34"/>
      <c r="AB45" s="34"/>
      <c r="AC45" s="34"/>
    </row>
    <row r="46" spans="1:35" x14ac:dyDescent="0.25">
      <c r="A46" s="41">
        <v>3</v>
      </c>
      <c r="B46" s="42"/>
      <c r="D46">
        <f>D44-D45</f>
        <v>12</v>
      </c>
      <c r="E46" s="4">
        <f>F46*F45</f>
        <v>105552</v>
      </c>
      <c r="F46" s="4">
        <f>ROUNDDOWN(E45/F45,0)</f>
        <v>6597</v>
      </c>
      <c r="G46">
        <f>C39</f>
        <v>16</v>
      </c>
      <c r="O46" s="46"/>
      <c r="P46" s="47"/>
      <c r="Q46" s="47"/>
      <c r="Y46" s="39" t="s">
        <v>26</v>
      </c>
      <c r="Z46" s="39"/>
      <c r="AA46" s="39"/>
      <c r="AB46" s="39">
        <f>16</f>
        <v>16</v>
      </c>
      <c r="AC46" s="39"/>
    </row>
    <row r="47" spans="1:35" x14ac:dyDescent="0.25">
      <c r="A47" s="41">
        <v>4</v>
      </c>
      <c r="B47" s="42"/>
      <c r="E47" s="4">
        <f>E45-E46</f>
        <v>2</v>
      </c>
      <c r="F47" s="4">
        <f>G47*G46</f>
        <v>6592</v>
      </c>
      <c r="G47" s="4">
        <f>ROUNDDOWN(F46/G46,0)</f>
        <v>412</v>
      </c>
      <c r="H47">
        <f>C39</f>
        <v>16</v>
      </c>
      <c r="O47" s="46"/>
      <c r="P47" s="47"/>
      <c r="Q47" s="47"/>
      <c r="Y47" s="34" t="s">
        <v>27</v>
      </c>
      <c r="Z47" s="34"/>
      <c r="AA47" s="34"/>
      <c r="AB47" s="6">
        <v>1</v>
      </c>
      <c r="AC47" s="6">
        <v>2</v>
      </c>
      <c r="AD47" s="6">
        <v>3</v>
      </c>
      <c r="AE47" s="6">
        <v>4</v>
      </c>
      <c r="AF47" s="6">
        <v>5</v>
      </c>
      <c r="AG47" s="6">
        <v>6</v>
      </c>
      <c r="AH47" s="6">
        <v>7</v>
      </c>
    </row>
    <row r="48" spans="1:35" x14ac:dyDescent="0.25">
      <c r="A48" s="41">
        <v>5</v>
      </c>
      <c r="B48" s="42"/>
      <c r="E48" s="4"/>
      <c r="F48" s="4">
        <f>F46-F47</f>
        <v>5</v>
      </c>
      <c r="G48" s="4">
        <f>H48*H47</f>
        <v>400</v>
      </c>
      <c r="H48" s="4">
        <f>ROUNDDOWN(G47/H47,0)</f>
        <v>25</v>
      </c>
      <c r="I48">
        <f>C39</f>
        <v>16</v>
      </c>
      <c r="O48" s="46"/>
      <c r="P48" s="47"/>
      <c r="Q48" s="47"/>
      <c r="Y48" s="34" t="s">
        <v>28</v>
      </c>
      <c r="Z48" s="34"/>
      <c r="AA48" s="34"/>
      <c r="AB48" s="11">
        <f>AB44</f>
        <v>27022023</v>
      </c>
      <c r="AC48" s="11">
        <f>AB50</f>
        <v>1688876</v>
      </c>
      <c r="AD48" s="11">
        <f>AC50</f>
        <v>105554</v>
      </c>
      <c r="AE48" s="11">
        <f t="shared" ref="AE48:AH48" si="10">AD50</f>
        <v>6597</v>
      </c>
      <c r="AF48" s="11">
        <f t="shared" si="10"/>
        <v>412</v>
      </c>
      <c r="AG48" s="11">
        <f t="shared" si="10"/>
        <v>25</v>
      </c>
      <c r="AH48" s="11">
        <f t="shared" si="10"/>
        <v>1</v>
      </c>
    </row>
    <row r="49" spans="1:34" x14ac:dyDescent="0.25">
      <c r="A49" s="41">
        <v>6</v>
      </c>
      <c r="B49" s="42"/>
      <c r="F49" s="4"/>
      <c r="G49" s="4">
        <f>G47-G48</f>
        <v>12</v>
      </c>
      <c r="H49" s="4">
        <f>I49*I48</f>
        <v>16</v>
      </c>
      <c r="I49" s="4">
        <f>ROUNDDOWN(H48/I48,0)</f>
        <v>1</v>
      </c>
      <c r="O49" s="46"/>
      <c r="P49" s="47"/>
      <c r="Q49" s="47"/>
      <c r="Y49" s="34" t="s">
        <v>29</v>
      </c>
      <c r="Z49" s="34"/>
      <c r="AA49" s="34"/>
      <c r="AB49" s="1">
        <f>$AB$46</f>
        <v>16</v>
      </c>
      <c r="AC49" s="1">
        <f t="shared" ref="AC49:AH49" si="11">$AB$46</f>
        <v>16</v>
      </c>
      <c r="AD49" s="1">
        <f t="shared" si="11"/>
        <v>16</v>
      </c>
      <c r="AE49" s="1">
        <f t="shared" si="11"/>
        <v>16</v>
      </c>
      <c r="AF49" s="1">
        <f t="shared" si="11"/>
        <v>16</v>
      </c>
      <c r="AG49" s="1">
        <f t="shared" si="11"/>
        <v>16</v>
      </c>
      <c r="AH49" s="1">
        <f t="shared" si="11"/>
        <v>16</v>
      </c>
    </row>
    <row r="50" spans="1:34" x14ac:dyDescent="0.25">
      <c r="A50" s="41">
        <v>7</v>
      </c>
      <c r="B50" s="42"/>
      <c r="G50" s="4"/>
      <c r="H50" s="4">
        <f>H48-H49</f>
        <v>9</v>
      </c>
      <c r="I50" s="4"/>
      <c r="O50" s="46"/>
      <c r="P50" s="47"/>
      <c r="Q50" s="47"/>
      <c r="Y50" s="34" t="s">
        <v>30</v>
      </c>
      <c r="Z50" s="34"/>
      <c r="AA50" s="34"/>
      <c r="AB50" s="6">
        <f>ROUNDDOWN(AB48/AB49,0)</f>
        <v>1688876</v>
      </c>
      <c r="AC50" s="6">
        <f>ROUNDDOWN(AC48/AC49,0)</f>
        <v>105554</v>
      </c>
      <c r="AD50" s="6">
        <f t="shared" ref="AD50:AH50" si="12">ROUNDDOWN(AD48/AD49,0)</f>
        <v>6597</v>
      </c>
      <c r="AE50" s="6">
        <f t="shared" si="12"/>
        <v>412</v>
      </c>
      <c r="AF50" s="6">
        <f t="shared" si="12"/>
        <v>25</v>
      </c>
      <c r="AG50" s="6">
        <f t="shared" si="12"/>
        <v>1</v>
      </c>
      <c r="AH50" s="6">
        <f t="shared" si="12"/>
        <v>0</v>
      </c>
    </row>
    <row r="51" spans="1:34" x14ac:dyDescent="0.25">
      <c r="A51" s="41" t="s">
        <v>18</v>
      </c>
      <c r="B51" s="42"/>
      <c r="C51" s="3" t="str">
        <f>_xlfn.BASE(C45,16)</f>
        <v>7</v>
      </c>
      <c r="D51" s="3" t="str">
        <f>_xlfn.BASE(D46,16)</f>
        <v>C</v>
      </c>
      <c r="E51" s="8" t="str">
        <f>_xlfn.BASE(E47,16)</f>
        <v>2</v>
      </c>
      <c r="F51" s="8" t="str">
        <f>_xlfn.BASE(F48,16)</f>
        <v>5</v>
      </c>
      <c r="G51" s="8" t="str">
        <f>_xlfn.BASE(G49,16)</f>
        <v>C</v>
      </c>
      <c r="H51" s="8" t="str">
        <f>_xlfn.BASE(H50,16)</f>
        <v>9</v>
      </c>
      <c r="I51" s="8" t="str">
        <f>_xlfn.BASE(I49,16)</f>
        <v>1</v>
      </c>
      <c r="J51" s="9" t="s">
        <v>22</v>
      </c>
      <c r="K51" s="10"/>
      <c r="L51" s="10"/>
      <c r="O51" s="46"/>
      <c r="P51" s="47"/>
      <c r="Q51" s="47"/>
      <c r="Y51" s="34" t="s">
        <v>23</v>
      </c>
      <c r="Z51" s="34"/>
      <c r="AA51" s="34"/>
      <c r="AB51" s="1">
        <f>AB48-(AB49*AB50)</f>
        <v>7</v>
      </c>
      <c r="AC51" s="1">
        <f t="shared" ref="AC51:AH51" si="13">AC48-(AC49*AC50)</f>
        <v>12</v>
      </c>
      <c r="AD51" s="1">
        <f t="shared" si="13"/>
        <v>2</v>
      </c>
      <c r="AE51" s="1">
        <f t="shared" si="13"/>
        <v>5</v>
      </c>
      <c r="AF51" s="1">
        <f t="shared" si="13"/>
        <v>12</v>
      </c>
      <c r="AG51" s="1">
        <f t="shared" si="13"/>
        <v>9</v>
      </c>
      <c r="AH51" s="1">
        <f t="shared" si="13"/>
        <v>1</v>
      </c>
    </row>
    <row r="52" spans="1:34" x14ac:dyDescent="0.25">
      <c r="V52" s="12"/>
      <c r="X52" s="4"/>
      <c r="Y52" s="37" t="s">
        <v>31</v>
      </c>
      <c r="Z52" s="37"/>
      <c r="AA52" s="37"/>
      <c r="AB52" s="34" t="str">
        <f>F10</f>
        <v>19C52C7</v>
      </c>
      <c r="AC52" s="34"/>
      <c r="AD52" s="34"/>
      <c r="AE52" s="34"/>
      <c r="AF52" s="34"/>
      <c r="AG52" s="34"/>
      <c r="AH52" s="34"/>
    </row>
    <row r="53" spans="1:34" x14ac:dyDescent="0.25">
      <c r="V53" s="12"/>
      <c r="X53" s="4"/>
      <c r="Y53" s="37"/>
      <c r="Z53" s="37"/>
      <c r="AA53" s="37"/>
      <c r="AB53" s="13">
        <f>AH51</f>
        <v>1</v>
      </c>
      <c r="AC53" s="13">
        <f>AG51</f>
        <v>9</v>
      </c>
      <c r="AD53" s="13">
        <f>AF51</f>
        <v>12</v>
      </c>
      <c r="AE53" s="13">
        <f>AE51</f>
        <v>5</v>
      </c>
      <c r="AF53" s="13">
        <f>AD51</f>
        <v>2</v>
      </c>
      <c r="AG53" s="6">
        <f>AC51</f>
        <v>12</v>
      </c>
      <c r="AH53" s="6">
        <f>AB51</f>
        <v>7</v>
      </c>
    </row>
    <row r="54" spans="1:34" x14ac:dyDescent="0.25">
      <c r="A54" s="41" t="s">
        <v>4</v>
      </c>
      <c r="B54" s="42"/>
      <c r="C54" s="41" t="s">
        <v>16</v>
      </c>
      <c r="D54" s="42"/>
      <c r="V54" s="12"/>
      <c r="X54" s="4"/>
    </row>
    <row r="55" spans="1:34" x14ac:dyDescent="0.25">
      <c r="A55" s="41">
        <f>J5</f>
        <v>36124025</v>
      </c>
      <c r="B55" s="42"/>
      <c r="C55" s="41">
        <v>16</v>
      </c>
      <c r="D55" s="42"/>
      <c r="V55" s="12"/>
      <c r="X55" s="4"/>
    </row>
    <row r="56" spans="1:34" x14ac:dyDescent="0.25">
      <c r="V56" s="12"/>
      <c r="AB56" s="36" t="s">
        <v>32</v>
      </c>
      <c r="AC56" s="36"/>
      <c r="AD56" s="36"/>
      <c r="AE56" s="36"/>
      <c r="AF56" s="36"/>
      <c r="AG56" s="36"/>
      <c r="AH56" s="36"/>
    </row>
    <row r="57" spans="1:34" x14ac:dyDescent="0.25">
      <c r="A57" s="40" t="s">
        <v>17</v>
      </c>
      <c r="B57" s="40"/>
      <c r="V57" s="12"/>
      <c r="Y57" s="34" t="s">
        <v>33</v>
      </c>
      <c r="Z57" s="34"/>
      <c r="AA57" s="34"/>
      <c r="AB57" s="19">
        <v>6</v>
      </c>
      <c r="AC57" s="19">
        <v>5</v>
      </c>
      <c r="AD57" s="19">
        <v>4</v>
      </c>
      <c r="AE57" s="19">
        <v>3</v>
      </c>
      <c r="AF57" s="19">
        <v>2</v>
      </c>
      <c r="AG57" s="19">
        <v>1</v>
      </c>
      <c r="AH57" s="19">
        <v>0</v>
      </c>
    </row>
    <row r="58" spans="1:34" x14ac:dyDescent="0.25">
      <c r="A58" s="40"/>
      <c r="B58" s="40"/>
      <c r="V58" s="12"/>
      <c r="Y58" s="34" t="s">
        <v>34</v>
      </c>
      <c r="Z58" s="34"/>
      <c r="AA58" s="34"/>
      <c r="AB58" s="1">
        <f>$AB$7</f>
        <v>16</v>
      </c>
      <c r="AC58" s="1">
        <f t="shared" ref="AC58:AH58" si="14">$AB$7</f>
        <v>16</v>
      </c>
      <c r="AD58" s="1">
        <f t="shared" si="14"/>
        <v>16</v>
      </c>
      <c r="AE58" s="1">
        <f t="shared" si="14"/>
        <v>16</v>
      </c>
      <c r="AF58" s="1">
        <f t="shared" si="14"/>
        <v>16</v>
      </c>
      <c r="AG58" s="1">
        <f t="shared" si="14"/>
        <v>16</v>
      </c>
      <c r="AH58" s="1">
        <f t="shared" si="14"/>
        <v>16</v>
      </c>
    </row>
    <row r="59" spans="1:34" x14ac:dyDescent="0.25">
      <c r="A59" s="41">
        <v>0</v>
      </c>
      <c r="B59" s="42"/>
      <c r="C59">
        <f>A55</f>
        <v>36124025</v>
      </c>
      <c r="D59">
        <f>C55</f>
        <v>16</v>
      </c>
      <c r="V59" s="12"/>
      <c r="Y59" s="34" t="s">
        <v>35</v>
      </c>
      <c r="Z59" s="34"/>
      <c r="AA59" s="34"/>
      <c r="AB59" s="5">
        <f t="shared" ref="AB59:AH59" si="15">AB53</f>
        <v>1</v>
      </c>
      <c r="AC59" s="5">
        <f t="shared" si="15"/>
        <v>9</v>
      </c>
      <c r="AD59" s="5">
        <f t="shared" si="15"/>
        <v>12</v>
      </c>
      <c r="AE59" s="5">
        <f t="shared" si="15"/>
        <v>5</v>
      </c>
      <c r="AF59" s="5">
        <f t="shared" si="15"/>
        <v>2</v>
      </c>
      <c r="AG59" s="1">
        <f t="shared" si="15"/>
        <v>12</v>
      </c>
      <c r="AH59" s="1">
        <f t="shared" si="15"/>
        <v>7</v>
      </c>
    </row>
    <row r="60" spans="1:34" x14ac:dyDescent="0.25">
      <c r="A60" s="41">
        <v>1</v>
      </c>
      <c r="B60" s="42"/>
      <c r="C60">
        <f>D60*D59</f>
        <v>36124016</v>
      </c>
      <c r="D60">
        <f>ROUNDDOWN(C59/D59,0)</f>
        <v>2257751</v>
      </c>
      <c r="E60">
        <f>C55</f>
        <v>16</v>
      </c>
      <c r="V60" s="12"/>
      <c r="Y60" s="35" t="s">
        <v>36</v>
      </c>
      <c r="Z60" s="35"/>
      <c r="AA60" s="35"/>
      <c r="AB60" s="19">
        <f>AB59*POWER(AB58,AB57)</f>
        <v>16777216</v>
      </c>
      <c r="AC60" s="19">
        <f t="shared" ref="AC60:AH60" si="16">AC59*POWER(AC58,AC57)</f>
        <v>9437184</v>
      </c>
      <c r="AD60" s="19">
        <f t="shared" si="16"/>
        <v>786432</v>
      </c>
      <c r="AE60" s="19">
        <f t="shared" si="16"/>
        <v>20480</v>
      </c>
      <c r="AF60" s="19">
        <f t="shared" si="16"/>
        <v>512</v>
      </c>
      <c r="AG60" s="19">
        <f t="shared" si="16"/>
        <v>192</v>
      </c>
      <c r="AH60" s="19">
        <f t="shared" si="16"/>
        <v>7</v>
      </c>
    </row>
    <row r="61" spans="1:34" x14ac:dyDescent="0.25">
      <c r="A61" s="41">
        <v>2</v>
      </c>
      <c r="B61" s="42"/>
      <c r="C61">
        <f>C59-C60</f>
        <v>9</v>
      </c>
      <c r="D61">
        <f>E61*E60</f>
        <v>2257744</v>
      </c>
      <c r="E61" s="4">
        <f>ROUNDDOWN(D60/E60,0)</f>
        <v>141109</v>
      </c>
      <c r="F61">
        <f>C55</f>
        <v>16</v>
      </c>
      <c r="O61" s="46" t="s">
        <v>40</v>
      </c>
      <c r="P61" s="47"/>
      <c r="Q61" s="47"/>
      <c r="V61" s="12"/>
      <c r="Y61" s="35" t="s">
        <v>18</v>
      </c>
      <c r="Z61" s="35"/>
      <c r="AA61" s="35"/>
      <c r="AB61" s="34">
        <f>SUM(AB60:AH60)</f>
        <v>27022023</v>
      </c>
      <c r="AC61" s="34"/>
      <c r="AD61" s="34"/>
      <c r="AE61" s="34"/>
      <c r="AF61" s="34"/>
      <c r="AG61" s="34"/>
      <c r="AH61" s="34"/>
    </row>
    <row r="62" spans="1:34" x14ac:dyDescent="0.25">
      <c r="A62" s="41">
        <v>3</v>
      </c>
      <c r="B62" s="42"/>
      <c r="D62">
        <f>D60-D61</f>
        <v>7</v>
      </c>
      <c r="E62" s="4">
        <f>F62*F61</f>
        <v>141104</v>
      </c>
      <c r="F62" s="4">
        <f>ROUNDDOWN(E61/F61,0)</f>
        <v>8819</v>
      </c>
      <c r="G62">
        <f>C55</f>
        <v>16</v>
      </c>
      <c r="O62" s="46"/>
      <c r="P62" s="47"/>
      <c r="Q62" s="47"/>
      <c r="V62" s="12"/>
      <c r="Y62" s="4"/>
      <c r="Z62" s="4"/>
      <c r="AA62" s="4"/>
    </row>
    <row r="63" spans="1:34" x14ac:dyDescent="0.25">
      <c r="A63" s="41">
        <v>4</v>
      </c>
      <c r="B63" s="42"/>
      <c r="E63" s="4">
        <f>E61-E62</f>
        <v>5</v>
      </c>
      <c r="F63" s="4">
        <f>G63*G62</f>
        <v>8816</v>
      </c>
      <c r="G63" s="4">
        <f>ROUNDDOWN(F62/G62,0)</f>
        <v>551</v>
      </c>
      <c r="H63">
        <f>C55</f>
        <v>16</v>
      </c>
      <c r="O63" s="46"/>
      <c r="P63" s="47"/>
      <c r="Q63" s="47"/>
      <c r="V63" s="12"/>
      <c r="Z63" s="4"/>
      <c r="AA63" s="4"/>
      <c r="AB63" s="4"/>
      <c r="AC63" s="4"/>
    </row>
    <row r="64" spans="1:34" x14ac:dyDescent="0.25">
      <c r="A64" s="41">
        <v>5</v>
      </c>
      <c r="B64" s="42"/>
      <c r="E64" s="4"/>
      <c r="F64" s="4">
        <f>F62-F63</f>
        <v>3</v>
      </c>
      <c r="G64" s="4">
        <f>H64*H63</f>
        <v>544</v>
      </c>
      <c r="H64" s="4">
        <f>ROUNDDOWN(G63/H63,0)</f>
        <v>34</v>
      </c>
      <c r="I64">
        <f>C55</f>
        <v>16</v>
      </c>
      <c r="O64" s="46"/>
      <c r="P64" s="47"/>
      <c r="Q64" s="47"/>
      <c r="V64" s="12"/>
      <c r="AB64" s="36" t="s">
        <v>37</v>
      </c>
      <c r="AC64" s="36"/>
      <c r="AD64" s="36"/>
      <c r="AE64" s="36"/>
      <c r="AF64" s="36"/>
      <c r="AG64" s="36"/>
      <c r="AH64" s="36"/>
    </row>
    <row r="65" spans="1:34" x14ac:dyDescent="0.25">
      <c r="A65" s="41">
        <v>6</v>
      </c>
      <c r="B65" s="42"/>
      <c r="F65" s="4"/>
      <c r="G65" s="4">
        <f>G63-G64</f>
        <v>7</v>
      </c>
      <c r="H65" s="4">
        <f>I65*I64</f>
        <v>32</v>
      </c>
      <c r="I65" s="4">
        <f>ROUNDDOWN(H64/I64,0)</f>
        <v>2</v>
      </c>
      <c r="O65" s="46"/>
      <c r="P65" s="47"/>
      <c r="Q65" s="47"/>
      <c r="V65" s="12"/>
      <c r="Y65" s="34" t="s">
        <v>24</v>
      </c>
      <c r="Z65" s="34"/>
      <c r="AA65" s="34"/>
      <c r="AB65" s="19">
        <v>6</v>
      </c>
      <c r="AC65" s="19">
        <v>5</v>
      </c>
      <c r="AD65" s="19">
        <v>4</v>
      </c>
      <c r="AE65" s="19">
        <v>3</v>
      </c>
      <c r="AF65" s="19">
        <v>2</v>
      </c>
      <c r="AG65" s="19">
        <v>1</v>
      </c>
      <c r="AH65" s="19">
        <v>0</v>
      </c>
    </row>
    <row r="66" spans="1:34" x14ac:dyDescent="0.25">
      <c r="A66" s="41">
        <v>7</v>
      </c>
      <c r="B66" s="42"/>
      <c r="G66" s="4"/>
      <c r="H66" s="4">
        <f>H64-H65</f>
        <v>2</v>
      </c>
      <c r="I66" s="4"/>
      <c r="O66" s="46"/>
      <c r="P66" s="47"/>
      <c r="Q66" s="47"/>
      <c r="V66" s="12"/>
      <c r="Y66" s="34" t="s">
        <v>34</v>
      </c>
      <c r="Z66" s="34"/>
      <c r="AA66" s="34"/>
      <c r="AB66" s="1">
        <f>$AB$7</f>
        <v>16</v>
      </c>
      <c r="AC66" s="1">
        <f t="shared" ref="AC66:AH66" si="17">$AB$7</f>
        <v>16</v>
      </c>
      <c r="AD66" s="1">
        <f t="shared" si="17"/>
        <v>16</v>
      </c>
      <c r="AE66" s="1">
        <f t="shared" si="17"/>
        <v>16</v>
      </c>
      <c r="AF66" s="1">
        <f t="shared" si="17"/>
        <v>16</v>
      </c>
      <c r="AG66" s="1">
        <f t="shared" si="17"/>
        <v>16</v>
      </c>
      <c r="AH66" s="1">
        <f t="shared" si="17"/>
        <v>16</v>
      </c>
    </row>
    <row r="67" spans="1:34" x14ac:dyDescent="0.25">
      <c r="A67" s="41" t="s">
        <v>18</v>
      </c>
      <c r="B67" s="42"/>
      <c r="C67" s="3" t="str">
        <f>_xlfn.BASE(C61,16)</f>
        <v>9</v>
      </c>
      <c r="D67" s="3" t="str">
        <f>_xlfn.BASE(D62,16)</f>
        <v>7</v>
      </c>
      <c r="E67" s="8" t="str">
        <f>_xlfn.BASE(E63,16)</f>
        <v>5</v>
      </c>
      <c r="F67" s="8" t="str">
        <f>_xlfn.BASE(F64,16)</f>
        <v>3</v>
      </c>
      <c r="G67" s="8" t="str">
        <f>_xlfn.BASE(G65,16)</f>
        <v>7</v>
      </c>
      <c r="H67" s="8" t="str">
        <f>_xlfn.BASE(H66,16)</f>
        <v>2</v>
      </c>
      <c r="I67" s="8" t="str">
        <f>_xlfn.BASE(I65,16)</f>
        <v>2</v>
      </c>
      <c r="J67" s="9" t="s">
        <v>22</v>
      </c>
      <c r="K67" s="10"/>
      <c r="L67" s="10"/>
      <c r="O67" s="46"/>
      <c r="P67" s="47"/>
      <c r="Q67" s="47"/>
      <c r="V67" s="12"/>
      <c r="Y67" s="34" t="s">
        <v>35</v>
      </c>
      <c r="Z67" s="34"/>
      <c r="AA67" s="34"/>
      <c r="AB67" s="5">
        <f t="shared" ref="AB67:AH67" si="18">AB53</f>
        <v>1</v>
      </c>
      <c r="AC67" s="5">
        <f t="shared" si="18"/>
        <v>9</v>
      </c>
      <c r="AD67" s="5">
        <f t="shared" si="18"/>
        <v>12</v>
      </c>
      <c r="AE67" s="5">
        <f t="shared" si="18"/>
        <v>5</v>
      </c>
      <c r="AF67" s="5">
        <f t="shared" si="18"/>
        <v>2</v>
      </c>
      <c r="AG67" s="5">
        <f t="shared" si="18"/>
        <v>12</v>
      </c>
      <c r="AH67" s="5">
        <f t="shared" si="18"/>
        <v>7</v>
      </c>
    </row>
    <row r="68" spans="1:34" x14ac:dyDescent="0.25">
      <c r="V68" s="12"/>
      <c r="Y68" s="35" t="s">
        <v>38</v>
      </c>
      <c r="Z68" s="35"/>
      <c r="AA68" s="35"/>
      <c r="AB68" s="21">
        <f>AB66*AB67+AC67</f>
        <v>25</v>
      </c>
      <c r="AC68" s="21">
        <f>AB68*AC66+AD67</f>
        <v>412</v>
      </c>
      <c r="AD68" s="21">
        <f t="shared" ref="AD68:AG68" si="19">AC68*AD66+AE67</f>
        <v>6597</v>
      </c>
      <c r="AE68" s="21">
        <f t="shared" si="19"/>
        <v>105554</v>
      </c>
      <c r="AF68" s="21">
        <f t="shared" si="19"/>
        <v>1688876</v>
      </c>
      <c r="AG68" s="21">
        <f t="shared" si="19"/>
        <v>27022023</v>
      </c>
      <c r="AH68" s="21"/>
    </row>
    <row r="69" spans="1:34" x14ac:dyDescent="0.25">
      <c r="V69" s="12"/>
      <c r="Y69" s="35" t="s">
        <v>18</v>
      </c>
      <c r="Z69" s="35"/>
      <c r="AA69" s="35"/>
      <c r="AB69" s="35">
        <f>AG68</f>
        <v>27022023</v>
      </c>
      <c r="AC69" s="35"/>
      <c r="AD69" s="35"/>
      <c r="AE69" s="35"/>
      <c r="AF69" s="35"/>
      <c r="AG69" s="35"/>
      <c r="AH69" s="35"/>
    </row>
    <row r="70" spans="1:34" x14ac:dyDescent="0.25">
      <c r="V70" s="12"/>
      <c r="AH70" s="12"/>
    </row>
    <row r="71" spans="1:34" x14ac:dyDescent="0.25">
      <c r="V71" s="12"/>
      <c r="AH71" s="12"/>
    </row>
    <row r="72" spans="1:34" x14ac:dyDescent="0.25">
      <c r="R72" s="12"/>
      <c r="S72" s="12"/>
      <c r="T72" s="12"/>
      <c r="U72" s="12"/>
      <c r="AH72" s="12"/>
    </row>
    <row r="73" spans="1:34" x14ac:dyDescent="0.25">
      <c r="R73" s="12"/>
      <c r="S73" s="12"/>
      <c r="T73" s="12"/>
      <c r="U73" s="12"/>
      <c r="Y73" s="34" t="s">
        <v>25</v>
      </c>
      <c r="Z73" s="34"/>
      <c r="AA73" s="34"/>
      <c r="AB73" s="34">
        <f>A55</f>
        <v>36124025</v>
      </c>
      <c r="AC73" s="34"/>
    </row>
    <row r="74" spans="1:34" x14ac:dyDescent="0.25">
      <c r="R74" s="12"/>
      <c r="S74" s="12"/>
      <c r="T74" s="12"/>
      <c r="U74" s="12"/>
      <c r="Y74" s="34"/>
      <c r="Z74" s="34"/>
      <c r="AA74" s="34"/>
      <c r="AB74" s="34"/>
      <c r="AC74" s="34"/>
    </row>
    <row r="75" spans="1:34" x14ac:dyDescent="0.25">
      <c r="R75" s="12"/>
      <c r="S75" s="12"/>
      <c r="T75" s="12"/>
      <c r="U75" s="12"/>
      <c r="Y75" s="39" t="s">
        <v>26</v>
      </c>
      <c r="Z75" s="39"/>
      <c r="AA75" s="39"/>
      <c r="AB75" s="39">
        <f>16</f>
        <v>16</v>
      </c>
      <c r="AC75" s="39"/>
    </row>
    <row r="76" spans="1:34" x14ac:dyDescent="0.25">
      <c r="R76" s="16"/>
      <c r="S76" s="12"/>
      <c r="T76" s="12"/>
      <c r="U76" s="12"/>
      <c r="Y76" s="34" t="s">
        <v>27</v>
      </c>
      <c r="Z76" s="34"/>
      <c r="AA76" s="34"/>
      <c r="AB76" s="6">
        <v>1</v>
      </c>
      <c r="AC76" s="6">
        <v>2</v>
      </c>
      <c r="AD76" s="6">
        <v>3</v>
      </c>
      <c r="AE76" s="6">
        <v>4</v>
      </c>
      <c r="AF76" s="6">
        <v>5</v>
      </c>
      <c r="AG76" s="6">
        <v>6</v>
      </c>
      <c r="AH76" s="6">
        <v>7</v>
      </c>
    </row>
    <row r="77" spans="1:34" x14ac:dyDescent="0.25">
      <c r="V77" s="16"/>
      <c r="Y77" s="34" t="s">
        <v>28</v>
      </c>
      <c r="Z77" s="34"/>
      <c r="AA77" s="34"/>
      <c r="AB77" s="6">
        <f>AB73</f>
        <v>36124025</v>
      </c>
      <c r="AC77" s="6">
        <f>AB79</f>
        <v>2257751</v>
      </c>
      <c r="AD77" s="6">
        <f>AC79</f>
        <v>141109</v>
      </c>
      <c r="AE77" s="6">
        <f t="shared" ref="AE77:AH77" si="20">AD79</f>
        <v>8819</v>
      </c>
      <c r="AF77" s="6">
        <f t="shared" si="20"/>
        <v>551</v>
      </c>
      <c r="AG77" s="6">
        <f t="shared" si="20"/>
        <v>34</v>
      </c>
      <c r="AH77" s="6">
        <f t="shared" si="20"/>
        <v>2</v>
      </c>
    </row>
    <row r="78" spans="1:34" x14ac:dyDescent="0.25">
      <c r="V78" s="16"/>
      <c r="Y78" s="34" t="s">
        <v>29</v>
      </c>
      <c r="Z78" s="34"/>
      <c r="AA78" s="34"/>
      <c r="AB78" s="1">
        <f>$AB$75</f>
        <v>16</v>
      </c>
      <c r="AC78" s="1">
        <f t="shared" ref="AC78:AH78" si="21">$AB$75</f>
        <v>16</v>
      </c>
      <c r="AD78" s="1">
        <f t="shared" si="21"/>
        <v>16</v>
      </c>
      <c r="AE78" s="1">
        <f t="shared" si="21"/>
        <v>16</v>
      </c>
      <c r="AF78" s="1">
        <f t="shared" si="21"/>
        <v>16</v>
      </c>
      <c r="AG78" s="1">
        <f t="shared" si="21"/>
        <v>16</v>
      </c>
      <c r="AH78" s="1">
        <f t="shared" si="21"/>
        <v>16</v>
      </c>
    </row>
    <row r="79" spans="1:34" x14ac:dyDescent="0.25">
      <c r="V79" s="16"/>
      <c r="Y79" s="34" t="s">
        <v>30</v>
      </c>
      <c r="Z79" s="34"/>
      <c r="AA79" s="34"/>
      <c r="AB79" s="6">
        <f>ROUNDDOWN(AB77/AB78,0)</f>
        <v>2257751</v>
      </c>
      <c r="AC79" s="6">
        <f>ROUNDDOWN(AC77/AC78,0)</f>
        <v>141109</v>
      </c>
      <c r="AD79" s="6">
        <f t="shared" ref="AD79:AH79" si="22">ROUNDDOWN(AD77/AD78,0)</f>
        <v>8819</v>
      </c>
      <c r="AE79" s="6">
        <f t="shared" si="22"/>
        <v>551</v>
      </c>
      <c r="AF79" s="6">
        <f t="shared" si="22"/>
        <v>34</v>
      </c>
      <c r="AG79" s="6">
        <f t="shared" si="22"/>
        <v>2</v>
      </c>
      <c r="AH79" s="6">
        <f t="shared" si="22"/>
        <v>0</v>
      </c>
    </row>
    <row r="80" spans="1:34" x14ac:dyDescent="0.25">
      <c r="V80" s="16"/>
      <c r="Y80" s="34" t="s">
        <v>23</v>
      </c>
      <c r="Z80" s="34"/>
      <c r="AA80" s="34"/>
      <c r="AB80" s="1">
        <f>AB77-(AB78*AB79)</f>
        <v>9</v>
      </c>
      <c r="AC80" s="1">
        <f t="shared" ref="AC80:AH80" si="23">AC77-(AC78*AC79)</f>
        <v>7</v>
      </c>
      <c r="AD80" s="1">
        <f t="shared" si="23"/>
        <v>5</v>
      </c>
      <c r="AE80" s="1">
        <f t="shared" si="23"/>
        <v>3</v>
      </c>
      <c r="AF80" s="1">
        <f t="shared" si="23"/>
        <v>7</v>
      </c>
      <c r="AG80" s="1">
        <f t="shared" si="23"/>
        <v>2</v>
      </c>
      <c r="AH80" s="1">
        <f t="shared" si="23"/>
        <v>2</v>
      </c>
    </row>
    <row r="81" spans="22:34" x14ac:dyDescent="0.25">
      <c r="V81" s="12"/>
      <c r="Y81" s="37" t="s">
        <v>31</v>
      </c>
      <c r="Z81" s="37"/>
      <c r="AA81" s="37"/>
      <c r="AB81" s="34" t="str">
        <f>J10</f>
        <v>2273579</v>
      </c>
      <c r="AC81" s="34"/>
      <c r="AD81" s="34"/>
      <c r="AE81" s="34"/>
      <c r="AF81" s="34"/>
      <c r="AG81" s="34"/>
      <c r="AH81" s="34"/>
    </row>
    <row r="82" spans="22:34" x14ac:dyDescent="0.25">
      <c r="Y82" s="37"/>
      <c r="Z82" s="37"/>
      <c r="AA82" s="37"/>
      <c r="AB82" s="21">
        <f>AH80</f>
        <v>2</v>
      </c>
      <c r="AC82" s="21">
        <f>AG80</f>
        <v>2</v>
      </c>
      <c r="AD82" s="21">
        <f>AF80</f>
        <v>7</v>
      </c>
      <c r="AE82" s="21">
        <f>AE80</f>
        <v>3</v>
      </c>
      <c r="AF82" s="21">
        <f>AD80</f>
        <v>5</v>
      </c>
      <c r="AG82" s="11">
        <f>AC80</f>
        <v>7</v>
      </c>
      <c r="AH82" s="11">
        <f>AB80</f>
        <v>9</v>
      </c>
    </row>
    <row r="83" spans="22:34" x14ac:dyDescent="0.25">
      <c r="X83" s="4"/>
    </row>
    <row r="84" spans="22:34" x14ac:dyDescent="0.25">
      <c r="X84" s="4"/>
    </row>
    <row r="85" spans="22:34" x14ac:dyDescent="0.25">
      <c r="X85" s="4"/>
      <c r="AB85" s="36" t="s">
        <v>32</v>
      </c>
      <c r="AC85" s="36"/>
      <c r="AD85" s="36"/>
      <c r="AE85" s="36"/>
      <c r="AF85" s="36"/>
      <c r="AG85" s="36"/>
      <c r="AH85" s="36"/>
    </row>
    <row r="86" spans="22:34" x14ac:dyDescent="0.25">
      <c r="X86" s="4"/>
      <c r="Y86" s="34" t="s">
        <v>33</v>
      </c>
      <c r="Z86" s="34"/>
      <c r="AA86" s="34"/>
      <c r="AB86" s="19">
        <v>6</v>
      </c>
      <c r="AC86" s="19">
        <v>5</v>
      </c>
      <c r="AD86" s="19">
        <v>4</v>
      </c>
      <c r="AE86" s="19">
        <v>3</v>
      </c>
      <c r="AF86" s="19">
        <v>2</v>
      </c>
      <c r="AG86" s="19">
        <v>1</v>
      </c>
      <c r="AH86" s="19">
        <v>0</v>
      </c>
    </row>
    <row r="87" spans="22:34" x14ac:dyDescent="0.25">
      <c r="Y87" s="34" t="s">
        <v>34</v>
      </c>
      <c r="Z87" s="34"/>
      <c r="AA87" s="34"/>
      <c r="AB87" s="1">
        <f>$AB$7</f>
        <v>16</v>
      </c>
      <c r="AC87" s="1">
        <f t="shared" ref="AC87:AH87" si="24">$AB$7</f>
        <v>16</v>
      </c>
      <c r="AD87" s="1">
        <f t="shared" si="24"/>
        <v>16</v>
      </c>
      <c r="AE87" s="1">
        <f t="shared" si="24"/>
        <v>16</v>
      </c>
      <c r="AF87" s="1">
        <f t="shared" si="24"/>
        <v>16</v>
      </c>
      <c r="AG87" s="1">
        <f t="shared" si="24"/>
        <v>16</v>
      </c>
      <c r="AH87" s="1">
        <f t="shared" si="24"/>
        <v>16</v>
      </c>
    </row>
    <row r="88" spans="22:34" x14ac:dyDescent="0.25">
      <c r="Y88" s="34" t="s">
        <v>35</v>
      </c>
      <c r="Z88" s="34"/>
      <c r="AA88" s="34"/>
      <c r="AB88" s="5">
        <f t="shared" ref="AB88:AH88" si="25">AB82</f>
        <v>2</v>
      </c>
      <c r="AC88" s="5">
        <f t="shared" si="25"/>
        <v>2</v>
      </c>
      <c r="AD88" s="5">
        <f t="shared" si="25"/>
        <v>7</v>
      </c>
      <c r="AE88" s="5">
        <f t="shared" si="25"/>
        <v>3</v>
      </c>
      <c r="AF88" s="5">
        <f t="shared" si="25"/>
        <v>5</v>
      </c>
      <c r="AG88" s="5">
        <f t="shared" si="25"/>
        <v>7</v>
      </c>
      <c r="AH88" s="5">
        <f t="shared" si="25"/>
        <v>9</v>
      </c>
    </row>
    <row r="89" spans="22:34" x14ac:dyDescent="0.25">
      <c r="Y89" s="35" t="s">
        <v>36</v>
      </c>
      <c r="Z89" s="35"/>
      <c r="AA89" s="35"/>
      <c r="AB89" s="19">
        <f>AB88*POWER(AB87,AB86)</f>
        <v>33554432</v>
      </c>
      <c r="AC89" s="19">
        <f t="shared" ref="AC89:AH89" si="26">AC88*POWER(AC87,AC86)</f>
        <v>2097152</v>
      </c>
      <c r="AD89" s="19">
        <f t="shared" si="26"/>
        <v>458752</v>
      </c>
      <c r="AE89" s="19">
        <f t="shared" si="26"/>
        <v>12288</v>
      </c>
      <c r="AF89" s="19">
        <f t="shared" si="26"/>
        <v>1280</v>
      </c>
      <c r="AG89" s="19">
        <f t="shared" si="26"/>
        <v>112</v>
      </c>
      <c r="AH89" s="19">
        <f t="shared" si="26"/>
        <v>9</v>
      </c>
    </row>
    <row r="90" spans="22:34" x14ac:dyDescent="0.25">
      <c r="Y90" s="35" t="s">
        <v>18</v>
      </c>
      <c r="Z90" s="35"/>
      <c r="AA90" s="35"/>
      <c r="AB90" s="34">
        <f>SUM(AB89:AH89)</f>
        <v>36124025</v>
      </c>
      <c r="AC90" s="34"/>
      <c r="AD90" s="34"/>
      <c r="AE90" s="34"/>
      <c r="AF90" s="34"/>
      <c r="AG90" s="34"/>
      <c r="AH90" s="34"/>
    </row>
    <row r="91" spans="22:34" x14ac:dyDescent="0.25">
      <c r="Y91" s="4"/>
      <c r="Z91" s="4"/>
      <c r="AA91" s="4"/>
    </row>
    <row r="92" spans="22:34" x14ac:dyDescent="0.25">
      <c r="Y92" s="4"/>
      <c r="Z92" s="4"/>
      <c r="AA92" s="4"/>
      <c r="AB92" s="4"/>
    </row>
    <row r="93" spans="22:34" x14ac:dyDescent="0.25">
      <c r="Z93" s="4"/>
      <c r="AA93" s="4"/>
      <c r="AB93" s="4"/>
      <c r="AC93" s="4"/>
    </row>
    <row r="94" spans="22:34" x14ac:dyDescent="0.25">
      <c r="AB94" s="36" t="s">
        <v>37</v>
      </c>
      <c r="AC94" s="36"/>
      <c r="AD94" s="36"/>
      <c r="AE94" s="36"/>
      <c r="AF94" s="36"/>
      <c r="AG94" s="36"/>
      <c r="AH94" s="36"/>
    </row>
    <row r="95" spans="22:34" x14ac:dyDescent="0.25">
      <c r="Y95" s="34" t="s">
        <v>24</v>
      </c>
      <c r="Z95" s="34"/>
      <c r="AA95" s="34"/>
      <c r="AB95" s="19">
        <v>6</v>
      </c>
      <c r="AC95" s="19">
        <v>5</v>
      </c>
      <c r="AD95" s="19">
        <v>4</v>
      </c>
      <c r="AE95" s="19">
        <v>3</v>
      </c>
      <c r="AF95" s="19">
        <v>2</v>
      </c>
      <c r="AG95" s="19">
        <v>1</v>
      </c>
      <c r="AH95" s="19">
        <v>0</v>
      </c>
    </row>
    <row r="96" spans="22:34" x14ac:dyDescent="0.25">
      <c r="Y96" s="34" t="s">
        <v>34</v>
      </c>
      <c r="Z96" s="34"/>
      <c r="AA96" s="34"/>
      <c r="AB96" s="1">
        <f>$AB$7</f>
        <v>16</v>
      </c>
      <c r="AC96" s="1">
        <f t="shared" ref="AC96:AH96" si="27">$AB$7</f>
        <v>16</v>
      </c>
      <c r="AD96" s="1">
        <f t="shared" si="27"/>
        <v>16</v>
      </c>
      <c r="AE96" s="1">
        <f t="shared" si="27"/>
        <v>16</v>
      </c>
      <c r="AF96" s="1">
        <f t="shared" si="27"/>
        <v>16</v>
      </c>
      <c r="AG96" s="1">
        <f t="shared" si="27"/>
        <v>16</v>
      </c>
      <c r="AH96" s="1">
        <f t="shared" si="27"/>
        <v>16</v>
      </c>
    </row>
    <row r="97" spans="22:34" x14ac:dyDescent="0.25">
      <c r="W97" s="12"/>
      <c r="Y97" s="34" t="s">
        <v>35</v>
      </c>
      <c r="Z97" s="34"/>
      <c r="AA97" s="34"/>
      <c r="AB97" s="5">
        <f t="shared" ref="AB97:AH97" si="28">AB82</f>
        <v>2</v>
      </c>
      <c r="AC97" s="5">
        <f t="shared" si="28"/>
        <v>2</v>
      </c>
      <c r="AD97" s="5">
        <f t="shared" si="28"/>
        <v>7</v>
      </c>
      <c r="AE97" s="5">
        <f t="shared" si="28"/>
        <v>3</v>
      </c>
      <c r="AF97" s="5">
        <f t="shared" si="28"/>
        <v>5</v>
      </c>
      <c r="AG97" s="5">
        <f t="shared" si="28"/>
        <v>7</v>
      </c>
      <c r="AH97" s="5">
        <f t="shared" si="28"/>
        <v>9</v>
      </c>
    </row>
    <row r="98" spans="22:34" x14ac:dyDescent="0.25">
      <c r="W98" s="12"/>
      <c r="Y98" s="35" t="s">
        <v>38</v>
      </c>
      <c r="Z98" s="35"/>
      <c r="AA98" s="35"/>
      <c r="AB98" s="21">
        <f>AB96*AB97+AC97</f>
        <v>34</v>
      </c>
      <c r="AC98" s="21">
        <f>AB98*AC96+AD97</f>
        <v>551</v>
      </c>
      <c r="AD98" s="21">
        <f t="shared" ref="AD98:AG98" si="29">AC98*AD96+AE97</f>
        <v>8819</v>
      </c>
      <c r="AE98" s="21">
        <f t="shared" si="29"/>
        <v>141109</v>
      </c>
      <c r="AF98" s="21">
        <f t="shared" si="29"/>
        <v>2257751</v>
      </c>
      <c r="AG98" s="21">
        <f t="shared" si="29"/>
        <v>36124025</v>
      </c>
      <c r="AH98" s="21"/>
    </row>
    <row r="99" spans="22:34" x14ac:dyDescent="0.25">
      <c r="W99" s="12"/>
      <c r="Y99" s="35" t="s">
        <v>18</v>
      </c>
      <c r="Z99" s="35"/>
      <c r="AA99" s="35"/>
      <c r="AB99" s="35">
        <f>AG98</f>
        <v>36124025</v>
      </c>
      <c r="AC99" s="35"/>
      <c r="AD99" s="35"/>
      <c r="AE99" s="35"/>
      <c r="AF99" s="35"/>
      <c r="AG99" s="35"/>
      <c r="AH99" s="35"/>
    </row>
    <row r="100" spans="22:34" x14ac:dyDescent="0.25">
      <c r="W100" s="12"/>
    </row>
    <row r="101" spans="22:34" x14ac:dyDescent="0.25">
      <c r="W101" s="12"/>
    </row>
    <row r="102" spans="22:34" x14ac:dyDescent="0.25">
      <c r="W102" s="12"/>
    </row>
    <row r="103" spans="22:34" x14ac:dyDescent="0.25">
      <c r="W103" s="12"/>
    </row>
    <row r="104" spans="22:34" x14ac:dyDescent="0.25">
      <c r="W104" s="12"/>
    </row>
    <row r="105" spans="22:34" x14ac:dyDescent="0.25">
      <c r="W105" s="12"/>
    </row>
    <row r="106" spans="22:34" x14ac:dyDescent="0.25">
      <c r="W106" s="12"/>
    </row>
    <row r="107" spans="22:34" x14ac:dyDescent="0.25">
      <c r="V107" s="12"/>
      <c r="W107" s="12"/>
    </row>
    <row r="108" spans="22:34" x14ac:dyDescent="0.25">
      <c r="V108" s="12"/>
      <c r="W108" s="12"/>
    </row>
    <row r="109" spans="22:34" x14ac:dyDescent="0.25">
      <c r="V109" s="12"/>
      <c r="W109" s="12"/>
    </row>
    <row r="110" spans="22:34" x14ac:dyDescent="0.25">
      <c r="V110" s="12"/>
      <c r="W110" s="12"/>
    </row>
    <row r="111" spans="22:34" x14ac:dyDescent="0.25">
      <c r="V111" s="12"/>
      <c r="W111" s="12"/>
    </row>
    <row r="112" spans="22:34" x14ac:dyDescent="0.25">
      <c r="V112" s="12"/>
      <c r="W112" s="12"/>
    </row>
    <row r="113" spans="22:23" x14ac:dyDescent="0.25">
      <c r="V113" s="12"/>
      <c r="W113" s="12"/>
    </row>
    <row r="114" spans="22:23" x14ac:dyDescent="0.25">
      <c r="V114" s="12"/>
      <c r="W114" s="12"/>
    </row>
    <row r="115" spans="22:23" x14ac:dyDescent="0.25">
      <c r="V115" s="12"/>
    </row>
    <row r="116" spans="22:23" x14ac:dyDescent="0.25">
      <c r="V116" s="12"/>
    </row>
  </sheetData>
  <mergeCells count="177">
    <mergeCell ref="N29:Q35"/>
    <mergeCell ref="Y80:AA80"/>
    <mergeCell ref="Y96:AA96"/>
    <mergeCell ref="Y99:AA99"/>
    <mergeCell ref="AB99:AH99"/>
    <mergeCell ref="AJ17:AL18"/>
    <mergeCell ref="AM17:AM18"/>
    <mergeCell ref="AN17:AN18"/>
    <mergeCell ref="AJ19:AL19"/>
    <mergeCell ref="AJ20:AL20"/>
    <mergeCell ref="AJ21:AL21"/>
    <mergeCell ref="AJ22:AL22"/>
    <mergeCell ref="AJ23:AL23"/>
    <mergeCell ref="AJ24:AL24"/>
    <mergeCell ref="Y68:AA68"/>
    <mergeCell ref="Y69:AA69"/>
    <mergeCell ref="Y58:AA58"/>
    <mergeCell ref="Y59:AA59"/>
    <mergeCell ref="Y60:AA60"/>
    <mergeCell ref="Y61:AA61"/>
    <mergeCell ref="Y44:AA45"/>
    <mergeCell ref="Y51:AA51"/>
    <mergeCell ref="Y67:AA67"/>
    <mergeCell ref="Y5:AA6"/>
    <mergeCell ref="AB5:AC6"/>
    <mergeCell ref="Y7:AA7"/>
    <mergeCell ref="AB7:AC7"/>
    <mergeCell ref="Y8:AA8"/>
    <mergeCell ref="Y9:AA9"/>
    <mergeCell ref="Y10:AA10"/>
    <mergeCell ref="Y11:AA11"/>
    <mergeCell ref="Y12:AA12"/>
    <mergeCell ref="AB13:AG13"/>
    <mergeCell ref="Y28:AA28"/>
    <mergeCell ref="Y29:AA29"/>
    <mergeCell ref="Y30:AA30"/>
    <mergeCell ref="O45:Q51"/>
    <mergeCell ref="O61:Q67"/>
    <mergeCell ref="AB17:AG17"/>
    <mergeCell ref="Y18:AA18"/>
    <mergeCell ref="Y19:AA19"/>
    <mergeCell ref="Y20:AA20"/>
    <mergeCell ref="Y13:AA14"/>
    <mergeCell ref="Y31:AA31"/>
    <mergeCell ref="AB31:AG31"/>
    <mergeCell ref="Y21:AA21"/>
    <mergeCell ref="Y22:AA22"/>
    <mergeCell ref="AB22:AG22"/>
    <mergeCell ref="AB26:AG26"/>
    <mergeCell ref="Y27:AA27"/>
    <mergeCell ref="Y46:AA46"/>
    <mergeCell ref="Y47:AA47"/>
    <mergeCell ref="Y48:AA48"/>
    <mergeCell ref="Y49:AA49"/>
    <mergeCell ref="Y50:AA50"/>
    <mergeCell ref="Y57:AA57"/>
    <mergeCell ref="J6:M6"/>
    <mergeCell ref="J7:M7"/>
    <mergeCell ref="J8:M8"/>
    <mergeCell ref="A1:D1"/>
    <mergeCell ref="E1:H1"/>
    <mergeCell ref="A2:D2"/>
    <mergeCell ref="E2:H2"/>
    <mergeCell ref="B4:E4"/>
    <mergeCell ref="F4:I4"/>
    <mergeCell ref="I1:K2"/>
    <mergeCell ref="J4:M4"/>
    <mergeCell ref="J5:M5"/>
    <mergeCell ref="F5:I5"/>
    <mergeCell ref="B5:E5"/>
    <mergeCell ref="F7:I7"/>
    <mergeCell ref="B7:E7"/>
    <mergeCell ref="F6:I6"/>
    <mergeCell ref="B6:E6"/>
    <mergeCell ref="J14:M14"/>
    <mergeCell ref="J15:M15"/>
    <mergeCell ref="B9:E9"/>
    <mergeCell ref="F9:I9"/>
    <mergeCell ref="J9:M9"/>
    <mergeCell ref="B10:E10"/>
    <mergeCell ref="F10:I10"/>
    <mergeCell ref="J10:M10"/>
    <mergeCell ref="B8:E8"/>
    <mergeCell ref="F8:I8"/>
    <mergeCell ref="J13:M13"/>
    <mergeCell ref="D15:G15"/>
    <mergeCell ref="A15:C15"/>
    <mergeCell ref="F14:I14"/>
    <mergeCell ref="B14:E14"/>
    <mergeCell ref="F13:I13"/>
    <mergeCell ref="B13:E13"/>
    <mergeCell ref="A18:C18"/>
    <mergeCell ref="A19:C19"/>
    <mergeCell ref="J16:M16"/>
    <mergeCell ref="J17:M17"/>
    <mergeCell ref="J18:M18"/>
    <mergeCell ref="J19:M19"/>
    <mergeCell ref="D16:G16"/>
    <mergeCell ref="D17:G17"/>
    <mergeCell ref="D18:G18"/>
    <mergeCell ref="D19:G19"/>
    <mergeCell ref="A17:C17"/>
    <mergeCell ref="A16:C16"/>
    <mergeCell ref="A23:B23"/>
    <mergeCell ref="C23:D23"/>
    <mergeCell ref="A24:B24"/>
    <mergeCell ref="C24:D24"/>
    <mergeCell ref="A26:B27"/>
    <mergeCell ref="A28:B28"/>
    <mergeCell ref="A29:B29"/>
    <mergeCell ref="A30:B30"/>
    <mergeCell ref="A31:B31"/>
    <mergeCell ref="A47:B47"/>
    <mergeCell ref="A46:B46"/>
    <mergeCell ref="A45:B45"/>
    <mergeCell ref="N4:P10"/>
    <mergeCell ref="N13:P19"/>
    <mergeCell ref="A43:B43"/>
    <mergeCell ref="A44:B44"/>
    <mergeCell ref="A66:B66"/>
    <mergeCell ref="A67:B67"/>
    <mergeCell ref="A57:B58"/>
    <mergeCell ref="A59:B59"/>
    <mergeCell ref="A60:B60"/>
    <mergeCell ref="A61:B61"/>
    <mergeCell ref="A62:B62"/>
    <mergeCell ref="A32:B32"/>
    <mergeCell ref="A33:B33"/>
    <mergeCell ref="A34:B34"/>
    <mergeCell ref="A35:B35"/>
    <mergeCell ref="A38:B38"/>
    <mergeCell ref="C38:D38"/>
    <mergeCell ref="A39:B39"/>
    <mergeCell ref="C39:D39"/>
    <mergeCell ref="A41:B42"/>
    <mergeCell ref="A51:B51"/>
    <mergeCell ref="A50:B50"/>
    <mergeCell ref="A49:B49"/>
    <mergeCell ref="A48:B48"/>
    <mergeCell ref="A65:B65"/>
    <mergeCell ref="A64:B64"/>
    <mergeCell ref="A63:B63"/>
    <mergeCell ref="C55:D55"/>
    <mergeCell ref="A55:B55"/>
    <mergeCell ref="C54:D54"/>
    <mergeCell ref="A54:B54"/>
    <mergeCell ref="AB69:AH69"/>
    <mergeCell ref="Y73:AA74"/>
    <mergeCell ref="AB73:AC74"/>
    <mergeCell ref="Y75:AA75"/>
    <mergeCell ref="AB75:AC75"/>
    <mergeCell ref="Y76:AA76"/>
    <mergeCell ref="Y77:AA77"/>
    <mergeCell ref="Y78:AA78"/>
    <mergeCell ref="Y79:AA79"/>
    <mergeCell ref="AB44:AC45"/>
    <mergeCell ref="AB46:AC46"/>
    <mergeCell ref="Y52:AA53"/>
    <mergeCell ref="AB52:AH52"/>
    <mergeCell ref="AB56:AH56"/>
    <mergeCell ref="AB61:AH61"/>
    <mergeCell ref="AB64:AH64"/>
    <mergeCell ref="Y65:AA65"/>
    <mergeCell ref="Y66:AA66"/>
    <mergeCell ref="AB81:AH81"/>
    <mergeCell ref="AB85:AH85"/>
    <mergeCell ref="Y86:AA86"/>
    <mergeCell ref="Y87:AA87"/>
    <mergeCell ref="AB90:AH90"/>
    <mergeCell ref="AB94:AH94"/>
    <mergeCell ref="Y95:AA95"/>
    <mergeCell ref="Y97:AA97"/>
    <mergeCell ref="Y98:AA98"/>
    <mergeCell ref="Y88:AA88"/>
    <mergeCell ref="Y81:AA82"/>
    <mergeCell ref="Y89:AA89"/>
    <mergeCell ref="Y90:AA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x2</vt:lpstr>
      <vt:lpstr>x3</vt:lpstr>
      <vt:lpstr>x4</vt:lpstr>
      <vt:lpstr>x8</vt:lpstr>
      <vt:lpstr>x16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2023-03-08T20:10:05Z</dcterms:modified>
</cp:coreProperties>
</file>