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bookViews>
    <workbookView xWindow="3640" yWindow="440" windowWidth="20640" windowHeight="16360" tabRatio="500" activeTab="1"/>
  </bookViews>
  <sheets>
    <sheet name="Теория" sheetId="1" r:id="rId1"/>
    <sheet name="Практика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6" i="3" l="1"/>
  <c r="B52" i="3"/>
  <c r="B68" i="3"/>
  <c r="B62" i="3"/>
  <c r="B53" i="3"/>
  <c r="B50" i="3"/>
  <c r="B43" i="3"/>
  <c r="B42" i="3"/>
  <c r="B34" i="3"/>
  <c r="B66" i="3"/>
  <c r="B65" i="3"/>
  <c r="I1" i="1"/>
  <c r="B28" i="3"/>
  <c r="B27" i="3"/>
  <c r="D28" i="3"/>
  <c r="G9" i="3"/>
  <c r="C9" i="3"/>
  <c r="D9" i="3"/>
  <c r="E9" i="3"/>
  <c r="F9" i="3"/>
  <c r="H9" i="3"/>
  <c r="I9" i="3"/>
  <c r="J9" i="3"/>
  <c r="B9" i="3"/>
  <c r="C4" i="3"/>
  <c r="D4" i="3"/>
  <c r="E4" i="3"/>
  <c r="F4" i="3"/>
  <c r="G4" i="3"/>
  <c r="H4" i="3"/>
  <c r="I4" i="3"/>
  <c r="J4" i="3"/>
  <c r="K4" i="3"/>
  <c r="L4" i="3"/>
  <c r="B4" i="3"/>
  <c r="G1" i="1"/>
  <c r="E1" i="1"/>
  <c r="C1" i="1"/>
  <c r="A2" i="1"/>
  <c r="A1" i="1"/>
</calcChain>
</file>

<file path=xl/sharedStrings.xml><?xml version="1.0" encoding="utf-8"?>
<sst xmlns="http://schemas.openxmlformats.org/spreadsheetml/2006/main" count="60" uniqueCount="40">
  <si>
    <t>Норм расп</t>
  </si>
  <si>
    <t xml:space="preserve">Норм обр </t>
  </si>
  <si>
    <t>Нормализация</t>
  </si>
  <si>
    <t>НОРМ СТ РАСП</t>
  </si>
  <si>
    <t>НОРМ РАСП 2</t>
  </si>
  <si>
    <t>Вариант 1</t>
  </si>
  <si>
    <t>Задание №1</t>
  </si>
  <si>
    <t>Задание №6</t>
  </si>
  <si>
    <t>M</t>
  </si>
  <si>
    <t>P</t>
  </si>
  <si>
    <t>Задание №2</t>
  </si>
  <si>
    <t>Задание №3</t>
  </si>
  <si>
    <t>f(x)=</t>
  </si>
  <si>
    <t>F(x)=</t>
  </si>
  <si>
    <t xml:space="preserve">x= </t>
  </si>
  <si>
    <t>Задание №4</t>
  </si>
  <si>
    <t>Задание №5</t>
  </si>
  <si>
    <t>Задание №7</t>
  </si>
  <si>
    <t>Задание №8</t>
  </si>
  <si>
    <t>Задание №9</t>
  </si>
  <si>
    <t>a</t>
  </si>
  <si>
    <t>x</t>
  </si>
  <si>
    <t>Ф1=</t>
  </si>
  <si>
    <t>Ф2=</t>
  </si>
  <si>
    <t>σ</t>
  </si>
  <si>
    <t>ε</t>
  </si>
  <si>
    <t>x1</t>
  </si>
  <si>
    <t>x2</t>
  </si>
  <si>
    <t>P(12,5&lt;X&lt;14)=</t>
  </si>
  <si>
    <t>z =</t>
  </si>
  <si>
    <t>P(|X-0|&lt;3)</t>
  </si>
  <si>
    <t>F(x)</t>
  </si>
  <si>
    <t>x =</t>
  </si>
  <si>
    <t>F(x) =</t>
  </si>
  <si>
    <t>f(x) =</t>
  </si>
  <si>
    <t>P(1&lt;X&lt;2)=</t>
  </si>
  <si>
    <t>x3</t>
  </si>
  <si>
    <t>Деменчук Георгий</t>
  </si>
  <si>
    <t>3ПКС-115</t>
  </si>
  <si>
    <t>P(2&lt;X&lt;9)=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</si>
</sst>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8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№1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Практика!$A$4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Практика!$B$3:$L$3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Практика!$B$4:$L$4</c:f>
              <c:numCache>
                <c:formatCode>General</c:formatCode>
                <c:ptCount val="11"/>
                <c:pt idx="0">
                  <c:v>0.0009765625</c:v>
                </c:pt>
                <c:pt idx="1">
                  <c:v>0.009765625</c:v>
                </c:pt>
                <c:pt idx="2">
                  <c:v>0.0439453125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0.0439453125</c:v>
                </c:pt>
                <c:pt idx="9">
                  <c:v>0.009765625</c:v>
                </c:pt>
                <c:pt idx="10">
                  <c:v>0.0009765625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936272"/>
        <c:axId val="-631934640"/>
      </c:barChart>
      <c:catAx>
        <c:axId val="-6319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934640"/>
        <c:crosses val="autoZero"/>
        <c:auto val="1"/>
        <c:lblAlgn val="ctr"/>
        <c:lblOffset val="100"/>
        <c:noMultiLvlLbl val="0"/>
      </c:catAx>
      <c:valAx>
        <c:axId val="-6319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9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№2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Практика!$A$9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Практика!$B$8:$J$8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Практика!$B$9:$J$9</c:f>
              <c:numCache>
                <c:formatCode>General</c:formatCode>
                <c:ptCount val="9"/>
                <c:pt idx="0">
                  <c:v>0.00390625</c:v>
                </c:pt>
                <c:pt idx="1">
                  <c:v>0.03515625</c:v>
                </c:pt>
                <c:pt idx="2">
                  <c:v>0.14453125</c:v>
                </c:pt>
                <c:pt idx="3">
                  <c:v>0.36328125</c:v>
                </c:pt>
                <c:pt idx="4">
                  <c:v>0.63671875</c:v>
                </c:pt>
                <c:pt idx="5">
                  <c:v>0.85546875</c:v>
                </c:pt>
                <c:pt idx="6">
                  <c:v>0.96484375</c:v>
                </c:pt>
                <c:pt idx="7">
                  <c:v>0.99609375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1903392"/>
        <c:axId val="-631900640"/>
      </c:barChart>
      <c:catAx>
        <c:axId val="-6319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900640"/>
        <c:crosses val="autoZero"/>
        <c:auto val="1"/>
        <c:lblAlgn val="ctr"/>
        <c:lblOffset val="100"/>
        <c:noMultiLvlLbl val="0"/>
      </c:catAx>
      <c:valAx>
        <c:axId val="-6319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19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204368</xdr:colOff>
      <xdr:row>9</xdr:row>
      <xdr:rowOff>135248</xdr:rowOff>
    </xdr:from>
    <xdr:to>
      <xdr:col>5</xdr:col>
      <xdr:colOff>68756</xdr:colOff>
      <xdr:row>23</xdr:row>
      <xdr:rowOff>28831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317063</xdr:colOff>
      <xdr:row>9</xdr:row>
      <xdr:rowOff>82988</xdr:rowOff>
    </xdr:from>
    <xdr:to>
      <xdr:col>11</xdr:col>
      <xdr:colOff>503184</xdr:colOff>
      <xdr:row>22</xdr:row>
      <xdr:rowOff>184588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6" sqref="G16"/>
    </sheetView>
  </sheetViews>
  <sheetFormatPr baseColWidth="10" defaultRowHeight="16" x14ac:dyDescent="0.2"/>
  <cols>
    <col min="5" max="5" width="14.1640625" customWidth="1"/>
    <col min="7" max="7" width="13.5" customWidth="1"/>
    <col min="9" max="9" width="16" customWidth="1"/>
  </cols>
  <sheetData>
    <row r="1" spans="1:9" x14ac:dyDescent="0.2">
      <c r="A1">
        <f>_xlfn.NORM.DIST(24.5,20,3,0)</f>
        <v>4.3172531888630579E-2</v>
      </c>
      <c r="C1">
        <f>_xlfn.NORM.INV(0.93,20,3)</f>
        <v>24.427373084537514</v>
      </c>
      <c r="E1">
        <f>STANDARDIZE(25.5,16,5)</f>
        <v>1.9</v>
      </c>
      <c r="G1">
        <f>(_xlfn.NORM.S.DIST(1,1)-0.5)*2</f>
        <v>0.68268949213708607</v>
      </c>
      <c r="I1">
        <f>_xlfn.NORM.DIST(25,20,5,1)-_xlfn.NORM.DIST(15,20,5,1)</f>
        <v>0.68268949213708607</v>
      </c>
    </row>
    <row r="2" spans="1:9" x14ac:dyDescent="0.2">
      <c r="A2">
        <f>_xlfn.NORM.DIST(24.5,20,3,1)</f>
        <v>0.93319279873114191</v>
      </c>
    </row>
    <row r="3" spans="1:9" x14ac:dyDescent="0.2">
      <c r="A3" t="s">
        <v>0</v>
      </c>
      <c r="C3" t="s">
        <v>1</v>
      </c>
      <c r="E3" t="s">
        <v>2</v>
      </c>
      <c r="G3" t="s">
        <v>3</v>
      </c>
      <c r="I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A38" zoomScale="75" zoomScaleNormal="199" workbookViewId="0">
      <selection activeCell="N21" sqref="N21"/>
    </sheetView>
  </sheetViews>
  <sheetFormatPr baseColWidth="10" defaultRowHeight="16" x14ac:dyDescent="0.2"/>
  <cols>
    <col min="1" max="1" width="18.33203125" customWidth="1"/>
    <col min="2" max="2" width="10.83203125" customWidth="1"/>
  </cols>
  <sheetData>
    <row r="1" spans="1:13" ht="19" customHeight="1" x14ac:dyDescent="0.2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t="s">
        <v>5</v>
      </c>
    </row>
    <row r="2" spans="1:13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t="s">
        <v>37</v>
      </c>
    </row>
    <row r="3" spans="1:13" x14ac:dyDescent="0.2">
      <c r="A3" s="1" t="s">
        <v>8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t="s">
        <v>38</v>
      </c>
    </row>
    <row r="4" spans="1:13" x14ac:dyDescent="0.2">
      <c r="A4" s="1" t="s">
        <v>9</v>
      </c>
      <c r="B4" s="1">
        <f>_xlfn.BINOM.DIST(B3,10,0.5,0)</f>
        <v>9.765625E-4</v>
      </c>
      <c r="C4" s="1">
        <f t="shared" ref="C4:L4" si="0">_xlfn.BINOM.DIST(C3,10,0.5,0)</f>
        <v>9.7656250000000017E-3</v>
      </c>
      <c r="D4" s="1">
        <f t="shared" si="0"/>
        <v>4.3945312499999972E-2</v>
      </c>
      <c r="E4" s="1">
        <f t="shared" si="0"/>
        <v>0.11718750000000003</v>
      </c>
      <c r="F4" s="1">
        <f t="shared" si="0"/>
        <v>0.20507812500000006</v>
      </c>
      <c r="G4" s="1">
        <f t="shared" si="0"/>
        <v>0.24609375000000008</v>
      </c>
      <c r="H4" s="1">
        <f t="shared" si="0"/>
        <v>0.20507812500000006</v>
      </c>
      <c r="I4" s="1">
        <f t="shared" si="0"/>
        <v>0.11718750000000003</v>
      </c>
      <c r="J4" s="1">
        <f t="shared" si="0"/>
        <v>4.3945312499999986E-2</v>
      </c>
      <c r="K4" s="1">
        <f t="shared" si="0"/>
        <v>9.7656250000000017E-3</v>
      </c>
      <c r="L4" s="1">
        <f t="shared" si="0"/>
        <v>9.765625E-4</v>
      </c>
    </row>
    <row r="6" spans="1:13" ht="16" customHeight="1" x14ac:dyDescent="0.25">
      <c r="A6" s="29" t="s">
        <v>10</v>
      </c>
      <c r="B6" s="29"/>
      <c r="C6" s="29"/>
      <c r="D6" s="29"/>
      <c r="E6" s="29"/>
      <c r="F6" s="29"/>
      <c r="G6" s="29"/>
      <c r="H6" s="29"/>
      <c r="I6" s="29"/>
      <c r="J6" s="29"/>
      <c r="K6" s="2"/>
      <c r="L6" s="2"/>
    </row>
    <row r="7" spans="1:13" ht="1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"/>
      <c r="L7" s="2"/>
    </row>
    <row r="8" spans="1:13" x14ac:dyDescent="0.2">
      <c r="A8" s="1" t="s">
        <v>8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</row>
    <row r="9" spans="1:13" x14ac:dyDescent="0.2">
      <c r="A9" s="1" t="s">
        <v>9</v>
      </c>
      <c r="B9" s="1">
        <f>_xlfn.BINOM.DIST(B8,8,0.5,1)</f>
        <v>3.9062500000000009E-3</v>
      </c>
      <c r="C9" s="1">
        <f t="shared" ref="C9:J9" si="1">_xlfn.BINOM.DIST(C8,8,0.5,1)</f>
        <v>3.5156250000000007E-2</v>
      </c>
      <c r="D9" s="1">
        <f t="shared" si="1"/>
        <v>0.14453125</v>
      </c>
      <c r="E9" s="1">
        <f t="shared" si="1"/>
        <v>0.36328125</v>
      </c>
      <c r="F9" s="1">
        <f t="shared" si="1"/>
        <v>0.63671875</v>
      </c>
      <c r="G9" s="1">
        <f t="shared" si="1"/>
        <v>0.85546875</v>
      </c>
      <c r="H9" s="1">
        <f t="shared" si="1"/>
        <v>0.96484375</v>
      </c>
      <c r="I9" s="1">
        <f t="shared" si="1"/>
        <v>0.99609375</v>
      </c>
      <c r="J9" s="1">
        <f t="shared" si="1"/>
        <v>1</v>
      </c>
    </row>
    <row r="25" spans="1:10" x14ac:dyDescent="0.2">
      <c r="A25" s="29" t="s">
        <v>11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0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</row>
    <row r="27" spans="1:10" x14ac:dyDescent="0.2">
      <c r="A27" s="3" t="s">
        <v>12</v>
      </c>
      <c r="B27" s="3">
        <f>_xlfn.NORM.DIST(20.2,16,4,0)</f>
        <v>5.7470535171058275E-2</v>
      </c>
      <c r="C27" s="3" t="s">
        <v>13</v>
      </c>
      <c r="D27" s="3">
        <v>0.91100000000000003</v>
      </c>
    </row>
    <row r="28" spans="1:10" x14ac:dyDescent="0.2">
      <c r="A28" s="4" t="s">
        <v>13</v>
      </c>
      <c r="B28" s="4">
        <f>_xlfn.NORM.DIST(20.2,16,4,1)</f>
        <v>0.85314094362410409</v>
      </c>
      <c r="C28" s="4" t="s">
        <v>14</v>
      </c>
      <c r="D28" s="4">
        <f>_xlfn.NORM.INV(D27,16,4)</f>
        <v>21.387754504441116</v>
      </c>
    </row>
    <row r="29" spans="1:10" x14ac:dyDescent="0.2">
      <c r="A29" s="29" t="s">
        <v>15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 spans="1:10" x14ac:dyDescent="0.2">
      <c r="A31" s="1" t="s">
        <v>20</v>
      </c>
      <c r="B31" s="1">
        <v>0</v>
      </c>
    </row>
    <row r="32" spans="1:10" x14ac:dyDescent="0.2">
      <c r="A32" s="7" t="s">
        <v>24</v>
      </c>
      <c r="B32" s="1">
        <v>9</v>
      </c>
    </row>
    <row r="33" spans="1:10" x14ac:dyDescent="0.2">
      <c r="A33" s="7" t="s">
        <v>25</v>
      </c>
      <c r="B33" s="1">
        <v>3</v>
      </c>
    </row>
    <row r="34" spans="1:10" x14ac:dyDescent="0.2">
      <c r="A34" s="1" t="s">
        <v>30</v>
      </c>
      <c r="B34" s="1">
        <f>2*(NORMSDIST(B33/B32)-0.5)</f>
        <v>0.26111731963647289</v>
      </c>
    </row>
    <row r="35" spans="1:10" x14ac:dyDescent="0.2">
      <c r="A35" s="29" t="s">
        <v>16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</row>
    <row r="37" spans="1:10" x14ac:dyDescent="0.2">
      <c r="A37" s="3" t="s">
        <v>20</v>
      </c>
      <c r="B37" s="22">
        <v>8</v>
      </c>
      <c r="C37" s="9"/>
      <c r="D37" s="9"/>
    </row>
    <row r="38" spans="1:10" x14ac:dyDescent="0.2">
      <c r="A38" s="7" t="s">
        <v>24</v>
      </c>
      <c r="B38" s="8">
        <v>3</v>
      </c>
      <c r="C38" s="9"/>
      <c r="D38" s="9"/>
    </row>
    <row r="39" spans="1:10" x14ac:dyDescent="0.2">
      <c r="A39" s="7" t="s">
        <v>26</v>
      </c>
      <c r="B39" s="8">
        <v>12.5</v>
      </c>
      <c r="C39" s="9"/>
      <c r="D39" s="9"/>
    </row>
    <row r="40" spans="1:10" x14ac:dyDescent="0.2">
      <c r="A40" s="5" t="s">
        <v>27</v>
      </c>
      <c r="B40" s="8">
        <v>14</v>
      </c>
      <c r="C40" s="9"/>
      <c r="D40" s="9"/>
    </row>
    <row r="41" spans="1:10" x14ac:dyDescent="0.2">
      <c r="A41" s="17" t="s">
        <v>21</v>
      </c>
      <c r="B41" s="18">
        <v>13.5</v>
      </c>
      <c r="C41" s="9"/>
      <c r="D41" s="9"/>
    </row>
    <row r="42" spans="1:10" x14ac:dyDescent="0.2">
      <c r="A42" s="11" t="s">
        <v>28</v>
      </c>
      <c r="B42" s="18">
        <f>NORMDIST(B40,B37,B38,1)-NORMDIST(B39,B37,B38,1)</f>
        <v>4.4057069320678877E-2</v>
      </c>
      <c r="C42" s="9"/>
      <c r="D42" s="9"/>
    </row>
    <row r="43" spans="1:10" ht="16" customHeight="1" x14ac:dyDescent="0.2">
      <c r="A43" s="11" t="s">
        <v>29</v>
      </c>
      <c r="B43" s="18">
        <f>STANDARDIZE(B41,B37,B38)</f>
        <v>1.8333333333333333</v>
      </c>
      <c r="C43" s="9"/>
      <c r="D43" s="9"/>
    </row>
    <row r="44" spans="1:10" ht="16" customHeight="1" x14ac:dyDescent="0.2">
      <c r="A44" s="29" t="s">
        <v>7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</row>
    <row r="46" spans="1:10" x14ac:dyDescent="0.2">
      <c r="A46" s="11" t="s">
        <v>20</v>
      </c>
      <c r="B46" s="19">
        <v>15</v>
      </c>
      <c r="C46" s="15"/>
      <c r="D46" s="15"/>
    </row>
    <row r="47" spans="1:10" x14ac:dyDescent="0.2">
      <c r="A47" s="12" t="s">
        <v>24</v>
      </c>
      <c r="B47" s="20">
        <v>3</v>
      </c>
      <c r="C47" s="9"/>
      <c r="D47" s="9"/>
    </row>
    <row r="48" spans="1:10" x14ac:dyDescent="0.2">
      <c r="A48" s="11" t="s">
        <v>31</v>
      </c>
      <c r="B48" s="20">
        <v>0.97099999999999997</v>
      </c>
      <c r="C48" s="9"/>
      <c r="D48" s="9"/>
    </row>
    <row r="49" spans="1:10" x14ac:dyDescent="0.2">
      <c r="A49" s="11" t="s">
        <v>21</v>
      </c>
      <c r="B49" s="20">
        <v>22.2</v>
      </c>
      <c r="C49" s="9"/>
      <c r="D49" s="9"/>
    </row>
    <row r="50" spans="1:10" ht="16" customHeight="1" x14ac:dyDescent="0.2">
      <c r="A50" s="1" t="s">
        <v>32</v>
      </c>
      <c r="B50" s="20">
        <f>NORMINV(B48,B46,B47)</f>
        <v>20.687093771975512</v>
      </c>
      <c r="C50" s="9"/>
      <c r="D50" s="9"/>
    </row>
    <row r="51" spans="1:10" ht="16" customHeight="1" x14ac:dyDescent="0.2">
      <c r="A51" s="1"/>
      <c r="B51" s="20"/>
      <c r="C51" s="9"/>
      <c r="D51" s="9"/>
    </row>
    <row r="52" spans="1:10" x14ac:dyDescent="0.2">
      <c r="A52" s="6" t="s">
        <v>33</v>
      </c>
      <c r="B52" s="20">
        <f>NORMDIST(B49,B46,B47,1)</f>
        <v>0.99180246407540384</v>
      </c>
    </row>
    <row r="53" spans="1:10" x14ac:dyDescent="0.2">
      <c r="A53" s="6" t="s">
        <v>34</v>
      </c>
      <c r="B53" s="20">
        <f>NORMDIST(B49,B46,B47,0)</f>
        <v>7.4648434316142995E-3</v>
      </c>
    </row>
    <row r="54" spans="1:10" x14ac:dyDescent="0.2">
      <c r="A54" s="23" t="s">
        <v>17</v>
      </c>
      <c r="B54" s="24"/>
      <c r="C54" s="24"/>
      <c r="D54" s="24"/>
      <c r="E54" s="24"/>
      <c r="F54" s="24"/>
      <c r="G54" s="24"/>
      <c r="H54" s="24"/>
      <c r="I54" s="24"/>
      <c r="J54" s="25"/>
    </row>
    <row r="55" spans="1:10" ht="16" customHeight="1" x14ac:dyDescent="0.2">
      <c r="A55" s="26"/>
      <c r="B55" s="27"/>
      <c r="C55" s="27"/>
      <c r="D55" s="27"/>
      <c r="E55" s="27"/>
      <c r="F55" s="27"/>
      <c r="G55" s="27"/>
      <c r="H55" s="27"/>
      <c r="I55" s="27"/>
      <c r="J55" s="28"/>
    </row>
    <row r="56" spans="1:10" ht="16" customHeight="1" x14ac:dyDescent="0.25">
      <c r="A56" s="14" t="s">
        <v>20</v>
      </c>
      <c r="B56" s="14">
        <v>60</v>
      </c>
      <c r="C56" s="10"/>
      <c r="D56" s="10"/>
      <c r="E56" s="10"/>
      <c r="F56" s="10"/>
      <c r="G56" s="10"/>
      <c r="H56" s="10"/>
      <c r="I56" s="10"/>
      <c r="J56" s="10"/>
    </row>
    <row r="57" spans="1:10" ht="19" x14ac:dyDescent="0.25">
      <c r="A57" s="7" t="s">
        <v>24</v>
      </c>
      <c r="B57" s="14">
        <v>7</v>
      </c>
      <c r="C57" s="10"/>
      <c r="D57" s="10"/>
      <c r="E57" s="10"/>
      <c r="F57" s="10"/>
      <c r="G57" s="10"/>
      <c r="H57" s="10"/>
      <c r="I57" s="10"/>
      <c r="J57" s="10"/>
    </row>
    <row r="58" spans="1:10" ht="19" x14ac:dyDescent="0.25">
      <c r="A58" s="7" t="s">
        <v>26</v>
      </c>
      <c r="B58" s="14">
        <v>50</v>
      </c>
      <c r="C58" s="10"/>
      <c r="D58" s="10"/>
      <c r="E58" s="10"/>
      <c r="F58" s="10"/>
      <c r="G58" s="10"/>
      <c r="H58" s="10"/>
      <c r="I58" s="10"/>
      <c r="J58" s="10"/>
    </row>
    <row r="59" spans="1:10" x14ac:dyDescent="0.2">
      <c r="A59" s="14" t="s">
        <v>27</v>
      </c>
      <c r="B59" s="14">
        <v>70</v>
      </c>
    </row>
    <row r="60" spans="1:10" ht="16" customHeight="1" x14ac:dyDescent="0.2">
      <c r="A60" s="14" t="s">
        <v>36</v>
      </c>
      <c r="B60" s="14">
        <v>75</v>
      </c>
    </row>
    <row r="61" spans="1:10" ht="16" customHeight="1" x14ac:dyDescent="0.2">
      <c r="A61" s="1"/>
      <c r="B61" s="1"/>
    </row>
    <row r="62" spans="1:10" x14ac:dyDescent="0.2">
      <c r="A62" s="11" t="s">
        <v>35</v>
      </c>
      <c r="B62" s="1">
        <f>NORMDIST(B59,B56,B57,1)-NORMDIST(B58,B56,B57,1)</f>
        <v>0.8468725489803306</v>
      </c>
    </row>
    <row r="63" spans="1:10" x14ac:dyDescent="0.2">
      <c r="A63" s="23" t="s">
        <v>18</v>
      </c>
      <c r="B63" s="24"/>
      <c r="C63" s="24"/>
      <c r="D63" s="24"/>
      <c r="E63" s="24"/>
      <c r="F63" s="24"/>
      <c r="G63" s="24"/>
      <c r="H63" s="24"/>
      <c r="I63" s="24"/>
      <c r="J63" s="25"/>
    </row>
    <row r="64" spans="1:10" x14ac:dyDescent="0.2">
      <c r="A64" s="26"/>
      <c r="B64" s="27"/>
      <c r="C64" s="27"/>
      <c r="D64" s="27"/>
      <c r="E64" s="27"/>
      <c r="F64" s="27"/>
      <c r="G64" s="27"/>
      <c r="H64" s="27"/>
      <c r="I64" s="27"/>
      <c r="J64" s="28"/>
    </row>
    <row r="65" spans="1:10" x14ac:dyDescent="0.2">
      <c r="A65" s="1" t="s">
        <v>22</v>
      </c>
      <c r="B65" s="1">
        <f>(2-1.7)/4</f>
        <v>7.5000000000000011E-2</v>
      </c>
    </row>
    <row r="66" spans="1:10" x14ac:dyDescent="0.2">
      <c r="A66" s="1" t="s">
        <v>23</v>
      </c>
      <c r="B66" s="1">
        <f>(1-1.7)/4</f>
        <v>-0.17499999999999999</v>
      </c>
      <c r="D66" s="30"/>
      <c r="E66" s="30"/>
      <c r="F66" s="9"/>
    </row>
    <row r="67" spans="1:10" x14ac:dyDescent="0.2">
      <c r="A67" s="1"/>
      <c r="B67" s="1"/>
      <c r="D67" s="15"/>
      <c r="E67" s="15"/>
      <c r="F67" s="9"/>
    </row>
    <row r="68" spans="1:10" x14ac:dyDescent="0.2">
      <c r="A68" s="16" t="s">
        <v>35</v>
      </c>
      <c r="B68" s="16">
        <f>NORMDIST(2,1.7,4,1)-_xlfn.NORM.DIST(1,1.7,4,1)</f>
        <v>9.9352827260568488E-2</v>
      </c>
      <c r="C68" s="13"/>
    </row>
    <row r="69" spans="1:10" x14ac:dyDescent="0.2">
      <c r="A69" s="23" t="s">
        <v>19</v>
      </c>
      <c r="B69" s="24"/>
      <c r="C69" s="24"/>
      <c r="D69" s="24"/>
      <c r="E69" s="24"/>
      <c r="F69" s="24"/>
      <c r="G69" s="24"/>
      <c r="H69" s="24"/>
      <c r="I69" s="24"/>
      <c r="J69" s="25"/>
    </row>
    <row r="70" spans="1:10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8"/>
    </row>
    <row r="71" spans="1:10" x14ac:dyDescent="0.2">
      <c r="A71" s="14" t="s">
        <v>20</v>
      </c>
      <c r="B71" s="14">
        <v>3</v>
      </c>
    </row>
    <row r="72" spans="1:10" x14ac:dyDescent="0.2">
      <c r="A72" s="7" t="s">
        <v>24</v>
      </c>
      <c r="B72" s="14">
        <v>5</v>
      </c>
    </row>
    <row r="73" spans="1:10" x14ac:dyDescent="0.2">
      <c r="A73" s="7" t="s">
        <v>26</v>
      </c>
      <c r="B73" s="14">
        <v>2</v>
      </c>
    </row>
    <row r="74" spans="1:10" x14ac:dyDescent="0.2">
      <c r="A74" s="14" t="s">
        <v>27</v>
      </c>
      <c r="B74" s="14">
        <v>9</v>
      </c>
    </row>
    <row r="75" spans="1:10" x14ac:dyDescent="0.2">
      <c r="A75" s="1"/>
      <c r="B75" s="1"/>
    </row>
    <row r="76" spans="1:10" x14ac:dyDescent="0.2">
      <c r="A76" s="6" t="s">
        <v>39</v>
      </c>
      <c r="B76" s="21">
        <f>NORMDIST(B74,B71,B72,1)-NORMDIST(B73,B71,B72,1)</f>
        <v>0.46419003921739482</v>
      </c>
    </row>
    <row r="79" spans="1:10" x14ac:dyDescent="0.2">
      <c r="A79" t="s">
        <v>5</v>
      </c>
    </row>
    <row r="80" spans="1:10" x14ac:dyDescent="0.2">
      <c r="A80" t="s">
        <v>37</v>
      </c>
    </row>
    <row r="81" spans="1:1" x14ac:dyDescent="0.2">
      <c r="A81" t="s">
        <v>38</v>
      </c>
    </row>
  </sheetData>
  <mergeCells count="10">
    <mergeCell ref="A1:L2"/>
    <mergeCell ref="A6:J7"/>
    <mergeCell ref="A25:J26"/>
    <mergeCell ref="A29:J30"/>
    <mergeCell ref="A35:J36"/>
    <mergeCell ref="A69:J70"/>
    <mergeCell ref="A63:J64"/>
    <mergeCell ref="A54:J55"/>
    <mergeCell ref="A44:J45"/>
    <mergeCell ref="D66:E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Теория</vt:lpstr>
      <vt:lpstr>Практика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2017-10-11T06:38:16Z</dcterms:created>
  <dcterms:modified xsi:type="dcterms:W3CDTF">2017-10-11T16:00:31Z</dcterms:modified>
</cp:coreProperties>
</file>