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1310" yWindow="1290" windowWidth="17280" windowHeight="8970" activeTab="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externalReferences>
    <externalReference r:id="rId7"/>
    <externalReference r:id="rId8"/>
  </externalReferenc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6"/>
  <c r="A9" l="1" a="1"/>
  <c r="B11" s="1"/>
  <c r="Q6" i="5" a="1"/>
  <c r="R7" s="1"/>
  <c r="N7"/>
  <c r="O6"/>
  <c r="M6"/>
  <c r="M6" a="1"/>
  <c r="O7" s="1"/>
  <c r="I6" a="1"/>
  <c r="J8" s="1"/>
  <c r="E6" a="1"/>
  <c r="E6" s="1"/>
  <c r="B7"/>
  <c r="C6"/>
  <c r="A6"/>
  <c r="A6" a="1"/>
  <c r="C7" s="1"/>
  <c r="N14" i="4"/>
  <c r="M14"/>
  <c r="L14"/>
  <c r="K14"/>
  <c r="J14"/>
  <c r="I14"/>
  <c r="H14"/>
  <c r="G14"/>
  <c r="F14"/>
  <c r="E14"/>
  <c r="D14"/>
  <c r="C14"/>
  <c r="B14"/>
  <c r="N13"/>
  <c r="M13"/>
  <c r="L13"/>
  <c r="K13"/>
  <c r="J13"/>
  <c r="I13"/>
  <c r="H13"/>
  <c r="G13"/>
  <c r="F13"/>
  <c r="E13"/>
  <c r="D13"/>
  <c r="C13"/>
  <c r="B13"/>
  <c r="N12"/>
  <c r="M12"/>
  <c r="L12"/>
  <c r="K12"/>
  <c r="J12"/>
  <c r="I12"/>
  <c r="H12"/>
  <c r="G12"/>
  <c r="F12"/>
  <c r="E12"/>
  <c r="D12"/>
  <c r="C12"/>
  <c r="B12"/>
  <c r="N11"/>
  <c r="M11"/>
  <c r="L11"/>
  <c r="K11"/>
  <c r="J11"/>
  <c r="I11"/>
  <c r="H11"/>
  <c r="G11"/>
  <c r="F11"/>
  <c r="E11"/>
  <c r="D11"/>
  <c r="C11"/>
  <c r="B11"/>
  <c r="N10"/>
  <c r="M10"/>
  <c r="L10"/>
  <c r="K10"/>
  <c r="J10"/>
  <c r="I10"/>
  <c r="H10"/>
  <c r="G10"/>
  <c r="F10"/>
  <c r="E10"/>
  <c r="D10"/>
  <c r="C10"/>
  <c r="B10"/>
  <c r="N9"/>
  <c r="M9"/>
  <c r="L9"/>
  <c r="K9"/>
  <c r="J9"/>
  <c r="I9"/>
  <c r="H9"/>
  <c r="G9"/>
  <c r="F9"/>
  <c r="E9"/>
  <c r="D9"/>
  <c r="C9"/>
  <c r="B9"/>
  <c r="N8"/>
  <c r="M8"/>
  <c r="L8"/>
  <c r="K8"/>
  <c r="J8"/>
  <c r="I8"/>
  <c r="H8"/>
  <c r="G8"/>
  <c r="F8"/>
  <c r="E8"/>
  <c r="D8"/>
  <c r="C8"/>
  <c r="B8"/>
  <c r="N7"/>
  <c r="M7"/>
  <c r="L7"/>
  <c r="K7"/>
  <c r="J7"/>
  <c r="I7"/>
  <c r="H7"/>
  <c r="G7"/>
  <c r="F7"/>
  <c r="E7"/>
  <c r="D7"/>
  <c r="C7"/>
  <c r="B7"/>
  <c r="N6"/>
  <c r="M6"/>
  <c r="L6"/>
  <c r="K6"/>
  <c r="J6"/>
  <c r="I6"/>
  <c r="H6"/>
  <c r="G6"/>
  <c r="F6"/>
  <c r="E6"/>
  <c r="D6"/>
  <c r="C6"/>
  <c r="B6"/>
  <c r="N5"/>
  <c r="M5"/>
  <c r="L5"/>
  <c r="K5"/>
  <c r="J5"/>
  <c r="I5"/>
  <c r="H5"/>
  <c r="G5"/>
  <c r="F5"/>
  <c r="E5"/>
  <c r="D5"/>
  <c r="C5"/>
  <c r="B5"/>
  <c r="N4"/>
  <c r="M4"/>
  <c r="L4"/>
  <c r="K4"/>
  <c r="J4"/>
  <c r="I4"/>
  <c r="H4"/>
  <c r="G4"/>
  <c r="F4"/>
  <c r="E4"/>
  <c r="D4"/>
  <c r="C4"/>
  <c r="B4"/>
  <c r="N3"/>
  <c r="M3"/>
  <c r="L3"/>
  <c r="K3"/>
  <c r="J3"/>
  <c r="I3"/>
  <c r="H3"/>
  <c r="G3"/>
  <c r="F3"/>
  <c r="E3"/>
  <c r="D3"/>
  <c r="C3"/>
  <c r="B3"/>
  <c r="N2"/>
  <c r="M2"/>
  <c r="L2"/>
  <c r="K2"/>
  <c r="J2"/>
  <c r="I2"/>
  <c r="H2"/>
  <c r="G2"/>
  <c r="F2"/>
  <c r="E2"/>
  <c r="D2"/>
  <c r="C2"/>
  <c r="B2"/>
  <c r="C12" i="3"/>
  <c r="B12"/>
  <c r="C11"/>
  <c r="B11"/>
  <c r="C10"/>
  <c r="B10"/>
  <c r="C9"/>
  <c r="B9"/>
  <c r="C8"/>
  <c r="B8"/>
  <c r="C7"/>
  <c r="B7"/>
  <c r="C6"/>
  <c r="B6"/>
  <c r="C5"/>
  <c r="B5"/>
  <c r="C4"/>
  <c r="B4"/>
  <c r="C3"/>
  <c r="B3"/>
  <c r="C2"/>
  <c r="B2"/>
  <c r="B22" i="2"/>
  <c r="B21"/>
  <c r="B20"/>
  <c r="B19"/>
  <c r="B18"/>
  <c r="B17"/>
  <c r="B16"/>
  <c r="B15"/>
  <c r="B14"/>
  <c r="B13"/>
  <c r="B12"/>
  <c r="B11"/>
  <c r="B10"/>
  <c r="B9"/>
  <c r="B8"/>
  <c r="B7"/>
  <c r="B6"/>
  <c r="B5"/>
  <c r="B4"/>
  <c r="B3"/>
  <c r="B2"/>
  <c r="A9" i="6" l="1"/>
  <c r="C9"/>
  <c r="B10"/>
  <c r="A11"/>
  <c r="C11"/>
  <c r="B9"/>
  <c r="A10"/>
  <c r="C10"/>
  <c r="B6" i="5"/>
  <c r="A7"/>
  <c r="I6"/>
  <c r="K6"/>
  <c r="J7"/>
  <c r="I8"/>
  <c r="K8"/>
  <c r="R6"/>
  <c r="Q7"/>
  <c r="S7"/>
  <c r="J6"/>
  <c r="I7"/>
  <c r="K7"/>
  <c r="N6"/>
  <c r="M7"/>
  <c r="Q6"/>
  <c r="S6"/>
  <c r="E9" i="6" l="1" a="1"/>
  <c r="E10" l="1"/>
  <c r="E11"/>
  <c r="E9"/>
  <c r="A5" i="1"/>
  <c r="E5"/>
  <c r="C5"/>
</calcChain>
</file>

<file path=xl/sharedStrings.xml><?xml version="1.0" encoding="utf-8"?>
<sst xmlns="http://schemas.openxmlformats.org/spreadsheetml/2006/main" count="30" uniqueCount="30">
  <si>
    <t>a</t>
  </si>
  <si>
    <t>b</t>
  </si>
  <si>
    <t xml:space="preserve">Расчет элементов треугольника </t>
  </si>
  <si>
    <t>Выполнение</t>
  </si>
  <si>
    <t>α</t>
  </si>
  <si>
    <t>γ</t>
  </si>
  <si>
    <t>h</t>
  </si>
  <si>
    <t>c</t>
  </si>
  <si>
    <t xml:space="preserve">Аргумент </t>
  </si>
  <si>
    <t>Парабола</t>
  </si>
  <si>
    <t>x</t>
  </si>
  <si>
    <t>y1</t>
  </si>
  <si>
    <t>y2</t>
  </si>
  <si>
    <t xml:space="preserve">Пересечение </t>
  </si>
  <si>
    <t>m1</t>
  </si>
  <si>
    <t>m2</t>
  </si>
  <si>
    <t>m3</t>
  </si>
  <si>
    <t>m4</t>
  </si>
  <si>
    <t>транспонирование m1</t>
  </si>
  <si>
    <t>определитель m2</t>
  </si>
  <si>
    <t>обратная m2</t>
  </si>
  <si>
    <t>m3+m4</t>
  </si>
  <si>
    <t>m3-m4</t>
  </si>
  <si>
    <t>x1</t>
  </si>
  <si>
    <t>x2</t>
  </si>
  <si>
    <t>x3</t>
  </si>
  <si>
    <t>свободные члены</t>
  </si>
  <si>
    <t>Обратнаая матрица</t>
  </si>
  <si>
    <t>неизвестные</t>
  </si>
  <si>
    <t>5.6(2)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</si>
</sst>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2" fontId="0" fillId="0" borderId="0" xfId="0" applyNumberFormat="1"/>
    <xf numFmtId="0" fontId="1" fillId="0" borderId="0" xfId="0" applyFont="1"/>
    <xf numFmtId="4" fontId="1" fillId="0" borderId="0" xfId="0" applyNumberFormat="1" applyFont="1"/>
    <xf numFmtId="2" fontId="0" fillId="0" borderId="0" xfId="0" quotePrefix="1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2" fontId="0" fillId="0" borderId="1" xfId="0" applyNumberFormat="1" applyBorder="1"/>
    <xf numFmtId="2" fontId="0" fillId="0" borderId="3" xfId="0" applyNumberFormat="1" applyBorder="1"/>
    <xf numFmtId="2" fontId="0" fillId="0" borderId="2" xfId="0" applyNumberFormat="1" applyBorder="1"/>
    <xf numFmtId="2" fontId="0" fillId="0" borderId="4" xfId="0" applyNumberFormat="1" applyBorder="1"/>
    <xf numFmtId="2" fontId="0" fillId="0" borderId="0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plotArea>
      <c:layout/>
      <c:lineChart>
        <c:grouping val="standard"/>
        <c:ser>
          <c:idx val="1"/>
          <c:order val="0"/>
          <c:tx>
            <c:strRef>
              <c:f>[1]Лист1!$B$1</c:f>
              <c:strCache>
                <c:ptCount val="1"/>
                <c:pt idx="0">
                  <c:v>Парабола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[1]Лист1!$B$2:$B$22</c:f>
              <c:numCache>
                <c:formatCode>General</c:formatCode>
                <c:ptCount val="21"/>
                <c:pt idx="0">
                  <c:v>145</c:v>
                </c:pt>
                <c:pt idx="1">
                  <c:v>118.68</c:v>
                </c:pt>
                <c:pt idx="2">
                  <c:v>94.920000000000016</c:v>
                </c:pt>
                <c:pt idx="3">
                  <c:v>73.72</c:v>
                </c:pt>
                <c:pt idx="4">
                  <c:v>55.08</c:v>
                </c:pt>
                <c:pt idx="5">
                  <c:v>39</c:v>
                </c:pt>
                <c:pt idx="6">
                  <c:v>25.480000000000004</c:v>
                </c:pt>
                <c:pt idx="7">
                  <c:v>14.52</c:v>
                </c:pt>
                <c:pt idx="8">
                  <c:v>6.120000000000001</c:v>
                </c:pt>
                <c:pt idx="9">
                  <c:v>0.28000000000000025</c:v>
                </c:pt>
                <c:pt idx="10">
                  <c:v>-3</c:v>
                </c:pt>
                <c:pt idx="11">
                  <c:v>-3.7199999999999998</c:v>
                </c:pt>
                <c:pt idx="12">
                  <c:v>-1.879999999999999</c:v>
                </c:pt>
                <c:pt idx="13">
                  <c:v>2.5199999999999996</c:v>
                </c:pt>
                <c:pt idx="14">
                  <c:v>9.480000000000004</c:v>
                </c:pt>
                <c:pt idx="15">
                  <c:v>19</c:v>
                </c:pt>
                <c:pt idx="16">
                  <c:v>31.08</c:v>
                </c:pt>
                <c:pt idx="17">
                  <c:v>45.719999999999992</c:v>
                </c:pt>
                <c:pt idx="18">
                  <c:v>62.920000000000016</c:v>
                </c:pt>
                <c:pt idx="19">
                  <c:v>82.68</c:v>
                </c:pt>
                <c:pt idx="20">
                  <c:v>105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8EB-4B76-95D6-EE5B144C1AA8}"/>
            </c:ext>
          </c:extLst>
        </c:ser>
        <c:marker val="1"/>
        <c:axId val="80143872"/>
        <c:axId val="80145792"/>
      </c:lineChart>
      <c:catAx>
        <c:axId val="80143872"/>
        <c:scaling>
          <c:orientation val="minMax"/>
        </c:scaling>
        <c:axPos val="b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145792"/>
        <c:crosses val="autoZero"/>
        <c:auto val="1"/>
        <c:lblAlgn val="ctr"/>
        <c:lblOffset val="100"/>
      </c:catAx>
      <c:valAx>
        <c:axId val="8014579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143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plotArea>
      <c:layout/>
      <c:lineChart>
        <c:grouping val="standard"/>
        <c:ser>
          <c:idx val="0"/>
          <c:order val="0"/>
          <c:tx>
            <c:strRef>
              <c:f>[2]Лист1!$B$1</c:f>
              <c:strCache>
                <c:ptCount val="1"/>
                <c:pt idx="0">
                  <c:v>y1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[2]Лист1!$B$2:$B$12</c:f>
              <c:numCache>
                <c:formatCode>General</c:formatCode>
                <c:ptCount val="11"/>
                <c:pt idx="0">
                  <c:v>1</c:v>
                </c:pt>
                <c:pt idx="1">
                  <c:v>0.98006657784124163</c:v>
                </c:pt>
                <c:pt idx="2">
                  <c:v>0.9210609940028851</c:v>
                </c:pt>
                <c:pt idx="3">
                  <c:v>0.82533561490967833</c:v>
                </c:pt>
                <c:pt idx="4">
                  <c:v>0.69670670934716539</c:v>
                </c:pt>
                <c:pt idx="5">
                  <c:v>0.54030230586813977</c:v>
                </c:pt>
                <c:pt idx="6">
                  <c:v>0.36235775447667362</c:v>
                </c:pt>
                <c:pt idx="7">
                  <c:v>0.16996714290024104</c:v>
                </c:pt>
                <c:pt idx="8">
                  <c:v>-2.9199522301288815E-2</c:v>
                </c:pt>
                <c:pt idx="9">
                  <c:v>-0.22720209469308711</c:v>
                </c:pt>
                <c:pt idx="10">
                  <c:v>-0.41614683654714241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1EA-43BA-8451-2453A523C5A4}"/>
            </c:ext>
          </c:extLst>
        </c:ser>
        <c:ser>
          <c:idx val="1"/>
          <c:order val="1"/>
          <c:tx>
            <c:strRef>
              <c:f>[2]Лист1!$C$1</c:f>
              <c:strCache>
                <c:ptCount val="1"/>
                <c:pt idx="0">
                  <c:v>y2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[2]Лист1!$C$2:$C$12</c:f>
              <c:numCache>
                <c:formatCode>General</c:formatCode>
                <c:ptCount val="11"/>
                <c:pt idx="0">
                  <c:v>0</c:v>
                </c:pt>
                <c:pt idx="1">
                  <c:v>1.0000000000000002E-2</c:v>
                </c:pt>
                <c:pt idx="2">
                  <c:v>4.0000000000000008E-2</c:v>
                </c:pt>
                <c:pt idx="3">
                  <c:v>0.09</c:v>
                </c:pt>
                <c:pt idx="4">
                  <c:v>0.16000000000000003</c:v>
                </c:pt>
                <c:pt idx="5">
                  <c:v>0.25</c:v>
                </c:pt>
                <c:pt idx="6">
                  <c:v>0.36</c:v>
                </c:pt>
                <c:pt idx="7">
                  <c:v>0.48999999999999994</c:v>
                </c:pt>
                <c:pt idx="8">
                  <c:v>0.64000000000000012</c:v>
                </c:pt>
                <c:pt idx="9">
                  <c:v>0.81</c:v>
                </c:pt>
                <c:pt idx="10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1EA-43BA-8451-2453A523C5A4}"/>
            </c:ext>
          </c:extLst>
        </c:ser>
        <c:marker val="1"/>
        <c:axId val="80187392"/>
        <c:axId val="80189312"/>
      </c:lineChart>
      <c:catAx>
        <c:axId val="80187392"/>
        <c:scaling>
          <c:orientation val="minMax"/>
        </c:scaling>
        <c:axPos val="b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189312"/>
        <c:crosses val="autoZero"/>
        <c:auto val="1"/>
        <c:lblAlgn val="ctr"/>
        <c:lblOffset val="100"/>
      </c:catAx>
      <c:valAx>
        <c:axId val="8018931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18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view3D>
      <c:perspective val="30"/>
    </c:view3D>
    <c:plotArea>
      <c:layout/>
      <c:surface3DChart>
        <c:ser>
          <c:idx val="0"/>
          <c:order val="0"/>
          <c:tx>
            <c:strRef>
              <c:f>Лист4!$B$1</c:f>
              <c:strCache>
                <c:ptCount val="1"/>
                <c:pt idx="0">
                  <c:v>-3</c:v>
                </c:pt>
              </c:strCache>
            </c:strRef>
          </c:tx>
          <c:cat>
            <c:numRef>
              <c:f>Лист4!$A$2:$A$14</c:f>
              <c:numCache>
                <c:formatCode>General</c:formatCode>
                <c:ptCount val="13"/>
                <c:pt idx="0">
                  <c:v>-3</c:v>
                </c:pt>
                <c:pt idx="1">
                  <c:v>-2.5</c:v>
                </c:pt>
                <c:pt idx="2">
                  <c:v>-2</c:v>
                </c:pt>
                <c:pt idx="3">
                  <c:v>-1.5</c:v>
                </c:pt>
                <c:pt idx="4">
                  <c:v>-1</c:v>
                </c:pt>
                <c:pt idx="5">
                  <c:v>-0.5</c:v>
                </c:pt>
                <c:pt idx="6">
                  <c:v>0</c:v>
                </c:pt>
                <c:pt idx="7">
                  <c:v>0.5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</c:numCache>
            </c:numRef>
          </c:cat>
          <c:val>
            <c:numRef>
              <c:f>Лист4!$B$2:$B$14</c:f>
              <c:numCache>
                <c:formatCode>0.00</c:formatCode>
                <c:ptCount val="13"/>
                <c:pt idx="0">
                  <c:v>-4.4721359549995796</c:v>
                </c:pt>
                <c:pt idx="1">
                  <c:v>-4.1533119314590374</c:v>
                </c:pt>
                <c:pt idx="2">
                  <c:v>-3.872983346207417</c:v>
                </c:pt>
                <c:pt idx="3">
                  <c:v>-3.640054944640259</c:v>
                </c:pt>
                <c:pt idx="4">
                  <c:v>-3.4641016151377544</c:v>
                </c:pt>
                <c:pt idx="5">
                  <c:v>-3.3541019662496847</c:v>
                </c:pt>
                <c:pt idx="6">
                  <c:v>-3.3166247903553998</c:v>
                </c:pt>
                <c:pt idx="7">
                  <c:v>-3.3541019662496847</c:v>
                </c:pt>
                <c:pt idx="8">
                  <c:v>-3.4641016151377544</c:v>
                </c:pt>
                <c:pt idx="9">
                  <c:v>-3.640054944640259</c:v>
                </c:pt>
                <c:pt idx="10">
                  <c:v>-3.872983346207417</c:v>
                </c:pt>
                <c:pt idx="11">
                  <c:v>-4.1533119314590374</c:v>
                </c:pt>
                <c:pt idx="12">
                  <c:v>-4.4721359549995796</c:v>
                </c:pt>
              </c:numCache>
            </c:numRef>
          </c:val>
        </c:ser>
        <c:ser>
          <c:idx val="1"/>
          <c:order val="1"/>
          <c:tx>
            <c:strRef>
              <c:f>Лист4!$C$1</c:f>
              <c:strCache>
                <c:ptCount val="1"/>
                <c:pt idx="0">
                  <c:v>-2,5</c:v>
                </c:pt>
              </c:strCache>
            </c:strRef>
          </c:tx>
          <c:cat>
            <c:numRef>
              <c:f>Лист4!$A$2:$A$14</c:f>
              <c:numCache>
                <c:formatCode>General</c:formatCode>
                <c:ptCount val="13"/>
                <c:pt idx="0">
                  <c:v>-3</c:v>
                </c:pt>
                <c:pt idx="1">
                  <c:v>-2.5</c:v>
                </c:pt>
                <c:pt idx="2">
                  <c:v>-2</c:v>
                </c:pt>
                <c:pt idx="3">
                  <c:v>-1.5</c:v>
                </c:pt>
                <c:pt idx="4">
                  <c:v>-1</c:v>
                </c:pt>
                <c:pt idx="5">
                  <c:v>-0.5</c:v>
                </c:pt>
                <c:pt idx="6">
                  <c:v>0</c:v>
                </c:pt>
                <c:pt idx="7">
                  <c:v>0.5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</c:numCache>
            </c:numRef>
          </c:cat>
          <c:val>
            <c:numRef>
              <c:f>Лист4!$C$2:$C$14</c:f>
              <c:numCache>
                <c:formatCode>0.00</c:formatCode>
                <c:ptCount val="13"/>
                <c:pt idx="0">
                  <c:v>-4.1533119314590374</c:v>
                </c:pt>
                <c:pt idx="1">
                  <c:v>-3.8078865529319543</c:v>
                </c:pt>
                <c:pt idx="2">
                  <c:v>-3.5</c:v>
                </c:pt>
                <c:pt idx="3">
                  <c:v>-3.2403703492039302</c:v>
                </c:pt>
                <c:pt idx="4">
                  <c:v>-3.0413812651491097</c:v>
                </c:pt>
                <c:pt idx="5">
                  <c:v>-2.9154759474226504</c:v>
                </c:pt>
                <c:pt idx="6">
                  <c:v>-2.8722813232690143</c:v>
                </c:pt>
                <c:pt idx="7">
                  <c:v>-2.9154759474226504</c:v>
                </c:pt>
                <c:pt idx="8">
                  <c:v>-3.0413812651491097</c:v>
                </c:pt>
                <c:pt idx="9">
                  <c:v>-3.2403703492039302</c:v>
                </c:pt>
                <c:pt idx="10">
                  <c:v>-3.5</c:v>
                </c:pt>
                <c:pt idx="11">
                  <c:v>-3.8078865529319543</c:v>
                </c:pt>
                <c:pt idx="12">
                  <c:v>-4.1533119314590374</c:v>
                </c:pt>
              </c:numCache>
            </c:numRef>
          </c:val>
        </c:ser>
        <c:ser>
          <c:idx val="2"/>
          <c:order val="2"/>
          <c:tx>
            <c:strRef>
              <c:f>Лист4!$D$1</c:f>
              <c:strCache>
                <c:ptCount val="1"/>
                <c:pt idx="0">
                  <c:v>-2</c:v>
                </c:pt>
              </c:strCache>
            </c:strRef>
          </c:tx>
          <c:cat>
            <c:numRef>
              <c:f>Лист4!$A$2:$A$14</c:f>
              <c:numCache>
                <c:formatCode>General</c:formatCode>
                <c:ptCount val="13"/>
                <c:pt idx="0">
                  <c:v>-3</c:v>
                </c:pt>
                <c:pt idx="1">
                  <c:v>-2.5</c:v>
                </c:pt>
                <c:pt idx="2">
                  <c:v>-2</c:v>
                </c:pt>
                <c:pt idx="3">
                  <c:v>-1.5</c:v>
                </c:pt>
                <c:pt idx="4">
                  <c:v>-1</c:v>
                </c:pt>
                <c:pt idx="5">
                  <c:v>-0.5</c:v>
                </c:pt>
                <c:pt idx="6">
                  <c:v>0</c:v>
                </c:pt>
                <c:pt idx="7">
                  <c:v>0.5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</c:numCache>
            </c:numRef>
          </c:cat>
          <c:val>
            <c:numRef>
              <c:f>Лист4!$D$2:$D$14</c:f>
              <c:numCache>
                <c:formatCode>0.00</c:formatCode>
                <c:ptCount val="13"/>
                <c:pt idx="0">
                  <c:v>-3.872983346207417</c:v>
                </c:pt>
                <c:pt idx="1">
                  <c:v>-3.5</c:v>
                </c:pt>
                <c:pt idx="2">
                  <c:v>-3.1622776601683795</c:v>
                </c:pt>
                <c:pt idx="3">
                  <c:v>-2.8722813232690143</c:v>
                </c:pt>
                <c:pt idx="4">
                  <c:v>-2.6457513110645907</c:v>
                </c:pt>
                <c:pt idx="5">
                  <c:v>-2.5</c:v>
                </c:pt>
                <c:pt idx="6">
                  <c:v>-2.4494897427831779</c:v>
                </c:pt>
                <c:pt idx="7">
                  <c:v>-2.5</c:v>
                </c:pt>
                <c:pt idx="8">
                  <c:v>-2.6457513110645907</c:v>
                </c:pt>
                <c:pt idx="9">
                  <c:v>-2.8722813232690143</c:v>
                </c:pt>
                <c:pt idx="10">
                  <c:v>-3.1622776601683795</c:v>
                </c:pt>
                <c:pt idx="11">
                  <c:v>-3.5</c:v>
                </c:pt>
                <c:pt idx="12">
                  <c:v>-3.872983346207417</c:v>
                </c:pt>
              </c:numCache>
            </c:numRef>
          </c:val>
        </c:ser>
        <c:ser>
          <c:idx val="3"/>
          <c:order val="3"/>
          <c:tx>
            <c:strRef>
              <c:f>Лист4!$E$1</c:f>
              <c:strCache>
                <c:ptCount val="1"/>
                <c:pt idx="0">
                  <c:v>-1,5</c:v>
                </c:pt>
              </c:strCache>
            </c:strRef>
          </c:tx>
          <c:cat>
            <c:numRef>
              <c:f>Лист4!$A$2:$A$14</c:f>
              <c:numCache>
                <c:formatCode>General</c:formatCode>
                <c:ptCount val="13"/>
                <c:pt idx="0">
                  <c:v>-3</c:v>
                </c:pt>
                <c:pt idx="1">
                  <c:v>-2.5</c:v>
                </c:pt>
                <c:pt idx="2">
                  <c:v>-2</c:v>
                </c:pt>
                <c:pt idx="3">
                  <c:v>-1.5</c:v>
                </c:pt>
                <c:pt idx="4">
                  <c:v>-1</c:v>
                </c:pt>
                <c:pt idx="5">
                  <c:v>-0.5</c:v>
                </c:pt>
                <c:pt idx="6">
                  <c:v>0</c:v>
                </c:pt>
                <c:pt idx="7">
                  <c:v>0.5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</c:numCache>
            </c:numRef>
          </c:cat>
          <c:val>
            <c:numRef>
              <c:f>Лист4!$E$2:$E$14</c:f>
              <c:numCache>
                <c:formatCode>0.00</c:formatCode>
                <c:ptCount val="13"/>
                <c:pt idx="0">
                  <c:v>-3.640054944640259</c:v>
                </c:pt>
                <c:pt idx="1">
                  <c:v>-3.2403703492039302</c:v>
                </c:pt>
                <c:pt idx="2">
                  <c:v>-2.8722813232690143</c:v>
                </c:pt>
                <c:pt idx="3">
                  <c:v>-2.5495097567963922</c:v>
                </c:pt>
                <c:pt idx="4">
                  <c:v>-2.2912878474779199</c:v>
                </c:pt>
                <c:pt idx="5">
                  <c:v>-2.1213203435596424</c:v>
                </c:pt>
                <c:pt idx="6">
                  <c:v>-2.0615528128088303</c:v>
                </c:pt>
                <c:pt idx="7">
                  <c:v>-2.1213203435596424</c:v>
                </c:pt>
                <c:pt idx="8">
                  <c:v>-2.2912878474779199</c:v>
                </c:pt>
                <c:pt idx="9">
                  <c:v>-2.5495097567963922</c:v>
                </c:pt>
                <c:pt idx="10">
                  <c:v>-2.8722813232690143</c:v>
                </c:pt>
                <c:pt idx="11">
                  <c:v>-3.2403703492039302</c:v>
                </c:pt>
                <c:pt idx="12">
                  <c:v>-3.640054944640259</c:v>
                </c:pt>
              </c:numCache>
            </c:numRef>
          </c:val>
        </c:ser>
        <c:ser>
          <c:idx val="4"/>
          <c:order val="4"/>
          <c:tx>
            <c:strRef>
              <c:f>Лист4!$F$1</c:f>
              <c:strCache>
                <c:ptCount val="1"/>
                <c:pt idx="0">
                  <c:v>-1</c:v>
                </c:pt>
              </c:strCache>
            </c:strRef>
          </c:tx>
          <c:cat>
            <c:numRef>
              <c:f>Лист4!$A$2:$A$14</c:f>
              <c:numCache>
                <c:formatCode>General</c:formatCode>
                <c:ptCount val="13"/>
                <c:pt idx="0">
                  <c:v>-3</c:v>
                </c:pt>
                <c:pt idx="1">
                  <c:v>-2.5</c:v>
                </c:pt>
                <c:pt idx="2">
                  <c:v>-2</c:v>
                </c:pt>
                <c:pt idx="3">
                  <c:v>-1.5</c:v>
                </c:pt>
                <c:pt idx="4">
                  <c:v>-1</c:v>
                </c:pt>
                <c:pt idx="5">
                  <c:v>-0.5</c:v>
                </c:pt>
                <c:pt idx="6">
                  <c:v>0</c:v>
                </c:pt>
                <c:pt idx="7">
                  <c:v>0.5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</c:numCache>
            </c:numRef>
          </c:cat>
          <c:val>
            <c:numRef>
              <c:f>Лист4!$F$2:$F$14</c:f>
              <c:numCache>
                <c:formatCode>0.00</c:formatCode>
                <c:ptCount val="13"/>
                <c:pt idx="0">
                  <c:v>-3.4641016151377544</c:v>
                </c:pt>
                <c:pt idx="1">
                  <c:v>-3.0413812651491097</c:v>
                </c:pt>
                <c:pt idx="2">
                  <c:v>-2.6457513110645907</c:v>
                </c:pt>
                <c:pt idx="3">
                  <c:v>-2.2912878474779199</c:v>
                </c:pt>
                <c:pt idx="4">
                  <c:v>-2</c:v>
                </c:pt>
                <c:pt idx="5">
                  <c:v>-1.8027756377319946</c:v>
                </c:pt>
                <c:pt idx="6">
                  <c:v>-1.7320508075688772</c:v>
                </c:pt>
                <c:pt idx="7">
                  <c:v>-1.8027756377319946</c:v>
                </c:pt>
                <c:pt idx="8">
                  <c:v>-2</c:v>
                </c:pt>
                <c:pt idx="9">
                  <c:v>-2.2912878474779199</c:v>
                </c:pt>
                <c:pt idx="10">
                  <c:v>-2.6457513110645907</c:v>
                </c:pt>
                <c:pt idx="11">
                  <c:v>-3.0413812651491097</c:v>
                </c:pt>
                <c:pt idx="12">
                  <c:v>-3.4641016151377544</c:v>
                </c:pt>
              </c:numCache>
            </c:numRef>
          </c:val>
        </c:ser>
        <c:ser>
          <c:idx val="5"/>
          <c:order val="5"/>
          <c:tx>
            <c:strRef>
              <c:f>Лист4!$G$1</c:f>
              <c:strCache>
                <c:ptCount val="1"/>
                <c:pt idx="0">
                  <c:v>-0,5</c:v>
                </c:pt>
              </c:strCache>
            </c:strRef>
          </c:tx>
          <c:cat>
            <c:numRef>
              <c:f>Лист4!$A$2:$A$14</c:f>
              <c:numCache>
                <c:formatCode>General</c:formatCode>
                <c:ptCount val="13"/>
                <c:pt idx="0">
                  <c:v>-3</c:v>
                </c:pt>
                <c:pt idx="1">
                  <c:v>-2.5</c:v>
                </c:pt>
                <c:pt idx="2">
                  <c:v>-2</c:v>
                </c:pt>
                <c:pt idx="3">
                  <c:v>-1.5</c:v>
                </c:pt>
                <c:pt idx="4">
                  <c:v>-1</c:v>
                </c:pt>
                <c:pt idx="5">
                  <c:v>-0.5</c:v>
                </c:pt>
                <c:pt idx="6">
                  <c:v>0</c:v>
                </c:pt>
                <c:pt idx="7">
                  <c:v>0.5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</c:numCache>
            </c:numRef>
          </c:cat>
          <c:val>
            <c:numRef>
              <c:f>Лист4!$G$2:$G$14</c:f>
              <c:numCache>
                <c:formatCode>0.00</c:formatCode>
                <c:ptCount val="13"/>
                <c:pt idx="0">
                  <c:v>-3.3541019662496847</c:v>
                </c:pt>
                <c:pt idx="1">
                  <c:v>-2.9154759474226504</c:v>
                </c:pt>
                <c:pt idx="2">
                  <c:v>-2.5</c:v>
                </c:pt>
                <c:pt idx="3">
                  <c:v>-2.1213203435596424</c:v>
                </c:pt>
                <c:pt idx="4">
                  <c:v>-1.8027756377319946</c:v>
                </c:pt>
                <c:pt idx="5">
                  <c:v>-1.5811388300841898</c:v>
                </c:pt>
                <c:pt idx="6">
                  <c:v>-1.5</c:v>
                </c:pt>
                <c:pt idx="7">
                  <c:v>-1.5811388300841898</c:v>
                </c:pt>
                <c:pt idx="8">
                  <c:v>-1.8027756377319946</c:v>
                </c:pt>
                <c:pt idx="9">
                  <c:v>-2.1213203435596424</c:v>
                </c:pt>
                <c:pt idx="10">
                  <c:v>-2.5</c:v>
                </c:pt>
                <c:pt idx="11">
                  <c:v>-2.9154759474226504</c:v>
                </c:pt>
                <c:pt idx="12">
                  <c:v>-3.3541019662496847</c:v>
                </c:pt>
              </c:numCache>
            </c:numRef>
          </c:val>
        </c:ser>
        <c:ser>
          <c:idx val="6"/>
          <c:order val="6"/>
          <c:tx>
            <c:strRef>
              <c:f>Лист4!$H$1</c:f>
              <c:strCache>
                <c:ptCount val="1"/>
                <c:pt idx="0">
                  <c:v>0</c:v>
                </c:pt>
              </c:strCache>
            </c:strRef>
          </c:tx>
          <c:cat>
            <c:numRef>
              <c:f>Лист4!$A$2:$A$14</c:f>
              <c:numCache>
                <c:formatCode>General</c:formatCode>
                <c:ptCount val="13"/>
                <c:pt idx="0">
                  <c:v>-3</c:v>
                </c:pt>
                <c:pt idx="1">
                  <c:v>-2.5</c:v>
                </c:pt>
                <c:pt idx="2">
                  <c:v>-2</c:v>
                </c:pt>
                <c:pt idx="3">
                  <c:v>-1.5</c:v>
                </c:pt>
                <c:pt idx="4">
                  <c:v>-1</c:v>
                </c:pt>
                <c:pt idx="5">
                  <c:v>-0.5</c:v>
                </c:pt>
                <c:pt idx="6">
                  <c:v>0</c:v>
                </c:pt>
                <c:pt idx="7">
                  <c:v>0.5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</c:numCache>
            </c:numRef>
          </c:cat>
          <c:val>
            <c:numRef>
              <c:f>Лист4!$H$2:$H$14</c:f>
              <c:numCache>
                <c:formatCode>0.00</c:formatCode>
                <c:ptCount val="13"/>
                <c:pt idx="0">
                  <c:v>-3.3166247903553998</c:v>
                </c:pt>
                <c:pt idx="1">
                  <c:v>-2.8722813232690143</c:v>
                </c:pt>
                <c:pt idx="2">
                  <c:v>-2.4494897427831779</c:v>
                </c:pt>
                <c:pt idx="3">
                  <c:v>-2.0615528128088303</c:v>
                </c:pt>
                <c:pt idx="4">
                  <c:v>-1.7320508075688772</c:v>
                </c:pt>
                <c:pt idx="5">
                  <c:v>-1.5</c:v>
                </c:pt>
                <c:pt idx="6">
                  <c:v>-1.4142135623730951</c:v>
                </c:pt>
                <c:pt idx="7">
                  <c:v>-1.5</c:v>
                </c:pt>
                <c:pt idx="8">
                  <c:v>-1.7320508075688772</c:v>
                </c:pt>
                <c:pt idx="9">
                  <c:v>-2.0615528128088303</c:v>
                </c:pt>
                <c:pt idx="10">
                  <c:v>-2.4494897427831779</c:v>
                </c:pt>
                <c:pt idx="11">
                  <c:v>-2.8722813232690143</c:v>
                </c:pt>
                <c:pt idx="12">
                  <c:v>-3.3166247903553998</c:v>
                </c:pt>
              </c:numCache>
            </c:numRef>
          </c:val>
        </c:ser>
        <c:ser>
          <c:idx val="7"/>
          <c:order val="7"/>
          <c:tx>
            <c:strRef>
              <c:f>Лист4!$I$1</c:f>
              <c:strCache>
                <c:ptCount val="1"/>
                <c:pt idx="0">
                  <c:v>0,5</c:v>
                </c:pt>
              </c:strCache>
            </c:strRef>
          </c:tx>
          <c:cat>
            <c:numRef>
              <c:f>Лист4!$A$2:$A$14</c:f>
              <c:numCache>
                <c:formatCode>General</c:formatCode>
                <c:ptCount val="13"/>
                <c:pt idx="0">
                  <c:v>-3</c:v>
                </c:pt>
                <c:pt idx="1">
                  <c:v>-2.5</c:v>
                </c:pt>
                <c:pt idx="2">
                  <c:v>-2</c:v>
                </c:pt>
                <c:pt idx="3">
                  <c:v>-1.5</c:v>
                </c:pt>
                <c:pt idx="4">
                  <c:v>-1</c:v>
                </c:pt>
                <c:pt idx="5">
                  <c:v>-0.5</c:v>
                </c:pt>
                <c:pt idx="6">
                  <c:v>0</c:v>
                </c:pt>
                <c:pt idx="7">
                  <c:v>0.5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</c:numCache>
            </c:numRef>
          </c:cat>
          <c:val>
            <c:numRef>
              <c:f>Лист4!$I$2:$I$14</c:f>
              <c:numCache>
                <c:formatCode>0.00</c:formatCode>
                <c:ptCount val="13"/>
                <c:pt idx="0">
                  <c:v>-3.3541019662496847</c:v>
                </c:pt>
                <c:pt idx="1">
                  <c:v>-2.9154759474226504</c:v>
                </c:pt>
                <c:pt idx="2">
                  <c:v>-2.5</c:v>
                </c:pt>
                <c:pt idx="3">
                  <c:v>-2.1213203435596424</c:v>
                </c:pt>
                <c:pt idx="4">
                  <c:v>-1.8027756377319946</c:v>
                </c:pt>
                <c:pt idx="5">
                  <c:v>-1.5811388300841898</c:v>
                </c:pt>
                <c:pt idx="6">
                  <c:v>-1.5</c:v>
                </c:pt>
                <c:pt idx="7">
                  <c:v>-1.5811388300841898</c:v>
                </c:pt>
                <c:pt idx="8">
                  <c:v>-1.8027756377319946</c:v>
                </c:pt>
                <c:pt idx="9">
                  <c:v>-2.1213203435596424</c:v>
                </c:pt>
                <c:pt idx="10">
                  <c:v>-2.5</c:v>
                </c:pt>
                <c:pt idx="11">
                  <c:v>-2.9154759474226504</c:v>
                </c:pt>
                <c:pt idx="12">
                  <c:v>-3.3541019662496847</c:v>
                </c:pt>
              </c:numCache>
            </c:numRef>
          </c:val>
        </c:ser>
        <c:ser>
          <c:idx val="8"/>
          <c:order val="8"/>
          <c:tx>
            <c:strRef>
              <c:f>Лист4!$J$1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Лист4!$A$2:$A$14</c:f>
              <c:numCache>
                <c:formatCode>General</c:formatCode>
                <c:ptCount val="13"/>
                <c:pt idx="0">
                  <c:v>-3</c:v>
                </c:pt>
                <c:pt idx="1">
                  <c:v>-2.5</c:v>
                </c:pt>
                <c:pt idx="2">
                  <c:v>-2</c:v>
                </c:pt>
                <c:pt idx="3">
                  <c:v>-1.5</c:v>
                </c:pt>
                <c:pt idx="4">
                  <c:v>-1</c:v>
                </c:pt>
                <c:pt idx="5">
                  <c:v>-0.5</c:v>
                </c:pt>
                <c:pt idx="6">
                  <c:v>0</c:v>
                </c:pt>
                <c:pt idx="7">
                  <c:v>0.5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</c:numCache>
            </c:numRef>
          </c:cat>
          <c:val>
            <c:numRef>
              <c:f>Лист4!$J$2:$J$14</c:f>
              <c:numCache>
                <c:formatCode>0.00</c:formatCode>
                <c:ptCount val="13"/>
                <c:pt idx="0">
                  <c:v>-3.4641016151377544</c:v>
                </c:pt>
                <c:pt idx="1">
                  <c:v>-3.0413812651491097</c:v>
                </c:pt>
                <c:pt idx="2">
                  <c:v>-2.6457513110645907</c:v>
                </c:pt>
                <c:pt idx="3">
                  <c:v>-2.2912878474779199</c:v>
                </c:pt>
                <c:pt idx="4">
                  <c:v>-2</c:v>
                </c:pt>
                <c:pt idx="5">
                  <c:v>-1.8027756377319946</c:v>
                </c:pt>
                <c:pt idx="6">
                  <c:v>-1.7320508075688772</c:v>
                </c:pt>
                <c:pt idx="7">
                  <c:v>-1.8027756377319946</c:v>
                </c:pt>
                <c:pt idx="8">
                  <c:v>-2</c:v>
                </c:pt>
                <c:pt idx="9">
                  <c:v>-2.2912878474779199</c:v>
                </c:pt>
                <c:pt idx="10">
                  <c:v>-2.6457513110645907</c:v>
                </c:pt>
                <c:pt idx="11">
                  <c:v>-3.0413812651491097</c:v>
                </c:pt>
                <c:pt idx="12">
                  <c:v>-3.4641016151377544</c:v>
                </c:pt>
              </c:numCache>
            </c:numRef>
          </c:val>
        </c:ser>
        <c:ser>
          <c:idx val="9"/>
          <c:order val="9"/>
          <c:tx>
            <c:strRef>
              <c:f>Лист4!$K$1</c:f>
              <c:strCache>
                <c:ptCount val="1"/>
                <c:pt idx="0">
                  <c:v>1,5</c:v>
                </c:pt>
              </c:strCache>
            </c:strRef>
          </c:tx>
          <c:cat>
            <c:numRef>
              <c:f>Лист4!$A$2:$A$14</c:f>
              <c:numCache>
                <c:formatCode>General</c:formatCode>
                <c:ptCount val="13"/>
                <c:pt idx="0">
                  <c:v>-3</c:v>
                </c:pt>
                <c:pt idx="1">
                  <c:v>-2.5</c:v>
                </c:pt>
                <c:pt idx="2">
                  <c:v>-2</c:v>
                </c:pt>
                <c:pt idx="3">
                  <c:v>-1.5</c:v>
                </c:pt>
                <c:pt idx="4">
                  <c:v>-1</c:v>
                </c:pt>
                <c:pt idx="5">
                  <c:v>-0.5</c:v>
                </c:pt>
                <c:pt idx="6">
                  <c:v>0</c:v>
                </c:pt>
                <c:pt idx="7">
                  <c:v>0.5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</c:numCache>
            </c:numRef>
          </c:cat>
          <c:val>
            <c:numRef>
              <c:f>Лист4!$K$2:$K$14</c:f>
              <c:numCache>
                <c:formatCode>0.00</c:formatCode>
                <c:ptCount val="13"/>
                <c:pt idx="0">
                  <c:v>-3.640054944640259</c:v>
                </c:pt>
                <c:pt idx="1">
                  <c:v>-3.2403703492039302</c:v>
                </c:pt>
                <c:pt idx="2">
                  <c:v>-2.8722813232690143</c:v>
                </c:pt>
                <c:pt idx="3">
                  <c:v>-2.5495097567963922</c:v>
                </c:pt>
                <c:pt idx="4">
                  <c:v>-2.2912878474779199</c:v>
                </c:pt>
                <c:pt idx="5">
                  <c:v>-2.1213203435596424</c:v>
                </c:pt>
                <c:pt idx="6">
                  <c:v>-2.0615528128088303</c:v>
                </c:pt>
                <c:pt idx="7">
                  <c:v>-2.1213203435596424</c:v>
                </c:pt>
                <c:pt idx="8">
                  <c:v>-2.2912878474779199</c:v>
                </c:pt>
                <c:pt idx="9">
                  <c:v>-2.5495097567963922</c:v>
                </c:pt>
                <c:pt idx="10">
                  <c:v>-2.8722813232690143</c:v>
                </c:pt>
                <c:pt idx="11">
                  <c:v>-3.2403703492039302</c:v>
                </c:pt>
                <c:pt idx="12">
                  <c:v>-3.640054944640259</c:v>
                </c:pt>
              </c:numCache>
            </c:numRef>
          </c:val>
        </c:ser>
        <c:ser>
          <c:idx val="10"/>
          <c:order val="10"/>
          <c:tx>
            <c:strRef>
              <c:f>Лист4!$L$1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Лист4!$A$2:$A$14</c:f>
              <c:numCache>
                <c:formatCode>General</c:formatCode>
                <c:ptCount val="13"/>
                <c:pt idx="0">
                  <c:v>-3</c:v>
                </c:pt>
                <c:pt idx="1">
                  <c:v>-2.5</c:v>
                </c:pt>
                <c:pt idx="2">
                  <c:v>-2</c:v>
                </c:pt>
                <c:pt idx="3">
                  <c:v>-1.5</c:v>
                </c:pt>
                <c:pt idx="4">
                  <c:v>-1</c:v>
                </c:pt>
                <c:pt idx="5">
                  <c:v>-0.5</c:v>
                </c:pt>
                <c:pt idx="6">
                  <c:v>0</c:v>
                </c:pt>
                <c:pt idx="7">
                  <c:v>0.5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</c:numCache>
            </c:numRef>
          </c:cat>
          <c:val>
            <c:numRef>
              <c:f>Лист4!$L$2:$L$14</c:f>
              <c:numCache>
                <c:formatCode>0.00</c:formatCode>
                <c:ptCount val="13"/>
                <c:pt idx="0">
                  <c:v>-3.872983346207417</c:v>
                </c:pt>
                <c:pt idx="1">
                  <c:v>-3.5</c:v>
                </c:pt>
                <c:pt idx="2">
                  <c:v>-3.1622776601683795</c:v>
                </c:pt>
                <c:pt idx="3">
                  <c:v>-2.8722813232690143</c:v>
                </c:pt>
                <c:pt idx="4">
                  <c:v>-2.6457513110645907</c:v>
                </c:pt>
                <c:pt idx="5">
                  <c:v>-2.5</c:v>
                </c:pt>
                <c:pt idx="6">
                  <c:v>-2.4494897427831779</c:v>
                </c:pt>
                <c:pt idx="7">
                  <c:v>-2.5</c:v>
                </c:pt>
                <c:pt idx="8">
                  <c:v>-2.6457513110645907</c:v>
                </c:pt>
                <c:pt idx="9">
                  <c:v>-2.8722813232690143</c:v>
                </c:pt>
                <c:pt idx="10">
                  <c:v>-3.1622776601683795</c:v>
                </c:pt>
                <c:pt idx="11">
                  <c:v>-3.5</c:v>
                </c:pt>
                <c:pt idx="12">
                  <c:v>-3.872983346207417</c:v>
                </c:pt>
              </c:numCache>
            </c:numRef>
          </c:val>
        </c:ser>
        <c:ser>
          <c:idx val="11"/>
          <c:order val="11"/>
          <c:tx>
            <c:strRef>
              <c:f>Лист4!$M$1</c:f>
              <c:strCache>
                <c:ptCount val="1"/>
                <c:pt idx="0">
                  <c:v>2,5</c:v>
                </c:pt>
              </c:strCache>
            </c:strRef>
          </c:tx>
          <c:cat>
            <c:numRef>
              <c:f>Лист4!$A$2:$A$14</c:f>
              <c:numCache>
                <c:formatCode>General</c:formatCode>
                <c:ptCount val="13"/>
                <c:pt idx="0">
                  <c:v>-3</c:v>
                </c:pt>
                <c:pt idx="1">
                  <c:v>-2.5</c:v>
                </c:pt>
                <c:pt idx="2">
                  <c:v>-2</c:v>
                </c:pt>
                <c:pt idx="3">
                  <c:v>-1.5</c:v>
                </c:pt>
                <c:pt idx="4">
                  <c:v>-1</c:v>
                </c:pt>
                <c:pt idx="5">
                  <c:v>-0.5</c:v>
                </c:pt>
                <c:pt idx="6">
                  <c:v>0</c:v>
                </c:pt>
                <c:pt idx="7">
                  <c:v>0.5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</c:numCache>
            </c:numRef>
          </c:cat>
          <c:val>
            <c:numRef>
              <c:f>Лист4!$M$2:$M$14</c:f>
              <c:numCache>
                <c:formatCode>0.00</c:formatCode>
                <c:ptCount val="13"/>
                <c:pt idx="0">
                  <c:v>-4.1533119314590374</c:v>
                </c:pt>
                <c:pt idx="1">
                  <c:v>-3.8078865529319543</c:v>
                </c:pt>
                <c:pt idx="2">
                  <c:v>-3.5</c:v>
                </c:pt>
                <c:pt idx="3">
                  <c:v>-3.2403703492039302</c:v>
                </c:pt>
                <c:pt idx="4">
                  <c:v>-3.0413812651491097</c:v>
                </c:pt>
                <c:pt idx="5">
                  <c:v>-2.9154759474226504</c:v>
                </c:pt>
                <c:pt idx="6">
                  <c:v>-2.8722813232690143</c:v>
                </c:pt>
                <c:pt idx="7">
                  <c:v>-2.9154759474226504</c:v>
                </c:pt>
                <c:pt idx="8">
                  <c:v>-3.0413812651491097</c:v>
                </c:pt>
                <c:pt idx="9">
                  <c:v>-3.2403703492039302</c:v>
                </c:pt>
                <c:pt idx="10">
                  <c:v>-3.5</c:v>
                </c:pt>
                <c:pt idx="11">
                  <c:v>-3.8078865529319543</c:v>
                </c:pt>
                <c:pt idx="12">
                  <c:v>-4.1533119314590374</c:v>
                </c:pt>
              </c:numCache>
            </c:numRef>
          </c:val>
        </c:ser>
        <c:ser>
          <c:idx val="12"/>
          <c:order val="12"/>
          <c:tx>
            <c:strRef>
              <c:f>Лист4!$N$1</c:f>
              <c:strCache>
                <c:ptCount val="1"/>
                <c:pt idx="0">
                  <c:v>3</c:v>
                </c:pt>
              </c:strCache>
            </c:strRef>
          </c:tx>
          <c:cat>
            <c:numRef>
              <c:f>Лист4!$A$2:$A$14</c:f>
              <c:numCache>
                <c:formatCode>General</c:formatCode>
                <c:ptCount val="13"/>
                <c:pt idx="0">
                  <c:v>-3</c:v>
                </c:pt>
                <c:pt idx="1">
                  <c:v>-2.5</c:v>
                </c:pt>
                <c:pt idx="2">
                  <c:v>-2</c:v>
                </c:pt>
                <c:pt idx="3">
                  <c:v>-1.5</c:v>
                </c:pt>
                <c:pt idx="4">
                  <c:v>-1</c:v>
                </c:pt>
                <c:pt idx="5">
                  <c:v>-0.5</c:v>
                </c:pt>
                <c:pt idx="6">
                  <c:v>0</c:v>
                </c:pt>
                <c:pt idx="7">
                  <c:v>0.5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</c:numCache>
            </c:numRef>
          </c:cat>
          <c:val>
            <c:numRef>
              <c:f>Лист4!$N$2:$N$14</c:f>
              <c:numCache>
                <c:formatCode>0.00</c:formatCode>
                <c:ptCount val="13"/>
                <c:pt idx="0">
                  <c:v>-4.4721359549995796</c:v>
                </c:pt>
                <c:pt idx="1">
                  <c:v>-4.1533119314590374</c:v>
                </c:pt>
                <c:pt idx="2">
                  <c:v>-3.872983346207417</c:v>
                </c:pt>
                <c:pt idx="3">
                  <c:v>-3.640054944640259</c:v>
                </c:pt>
                <c:pt idx="4">
                  <c:v>-3.4641016151377544</c:v>
                </c:pt>
                <c:pt idx="5">
                  <c:v>-3.3541019662496847</c:v>
                </c:pt>
                <c:pt idx="6">
                  <c:v>-3.3166247903553998</c:v>
                </c:pt>
                <c:pt idx="7">
                  <c:v>-3.3541019662496847</c:v>
                </c:pt>
                <c:pt idx="8">
                  <c:v>-3.4641016151377544</c:v>
                </c:pt>
                <c:pt idx="9">
                  <c:v>-3.640054944640259</c:v>
                </c:pt>
                <c:pt idx="10">
                  <c:v>-3.872983346207417</c:v>
                </c:pt>
                <c:pt idx="11">
                  <c:v>-4.1533119314590374</c:v>
                </c:pt>
                <c:pt idx="12">
                  <c:v>-4.4721359549995796</c:v>
                </c:pt>
              </c:numCache>
            </c:numRef>
          </c:val>
        </c:ser>
        <c:bandFmts/>
        <c:axId val="83017728"/>
        <c:axId val="83019648"/>
        <c:axId val="82991296"/>
      </c:surface3DChart>
      <c:catAx>
        <c:axId val="830177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Ось</a:t>
                </a:r>
                <a:r>
                  <a:rPr lang="ru-RU" baseline="0"/>
                  <a:t> </a:t>
                </a:r>
                <a:r>
                  <a:rPr lang="en-US" baseline="0"/>
                  <a:t>X</a:t>
                </a:r>
                <a:endParaRPr lang="ru-RU"/>
              </a:p>
            </c:rich>
          </c:tx>
          <c:layout/>
        </c:title>
        <c:numFmt formatCode="General" sourceLinked="1"/>
        <c:majorTickMark val="none"/>
        <c:tickLblPos val="nextTo"/>
        <c:crossAx val="83019648"/>
        <c:crosses val="autoZero"/>
        <c:auto val="1"/>
        <c:lblAlgn val="ctr"/>
        <c:lblOffset val="100"/>
      </c:catAx>
      <c:valAx>
        <c:axId val="8301964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Ось</a:t>
                </a:r>
                <a:r>
                  <a:rPr lang="ru-RU" baseline="0"/>
                  <a:t> </a:t>
                </a:r>
                <a:r>
                  <a:rPr lang="en-US" baseline="0"/>
                  <a:t>Y</a:t>
                </a:r>
                <a:endParaRPr lang="ru-RU"/>
              </a:p>
            </c:rich>
          </c:tx>
          <c:layout/>
        </c:title>
        <c:numFmt formatCode="0.00" sourceLinked="1"/>
        <c:majorTickMark val="none"/>
        <c:tickLblPos val="nextTo"/>
        <c:crossAx val="83017728"/>
        <c:crosses val="autoZero"/>
        <c:crossBetween val="midCat"/>
      </c:valAx>
      <c:serAx>
        <c:axId val="82991296"/>
        <c:scaling>
          <c:orientation val="minMax"/>
        </c:scaling>
        <c:axPos val="b"/>
        <c:majorTickMark val="none"/>
        <c:tickLblPos val="nextTo"/>
        <c:crossAx val="83019648"/>
        <c:crosses val="autoZero"/>
      </c:serAx>
    </c:plotArea>
    <c:legend>
      <c:legendPos val="r"/>
      <c:layout/>
      <c:txPr>
        <a:bodyPr/>
        <a:lstStyle/>
        <a:p>
          <a:pPr rtl="0">
            <a:defRPr/>
          </a:pPr>
          <a:endParaRPr lang="ru-RU"/>
        </a:p>
      </c:txPr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3</xdr:row>
      <xdr:rowOff>47625</xdr:rowOff>
    </xdr:from>
    <xdr:to>
      <xdr:col>12</xdr:col>
      <xdr:colOff>515430</xdr:colOff>
      <xdr:row>18</xdr:row>
      <xdr:rowOff>21702</xdr:rowOff>
    </xdr:to>
    <xdr:graphicFrame macro="">
      <xdr:nvGraphicFramePr>
        <xdr:cNvPr id="2" name="Диаграмма 1">
          <a:extLst>
            <a:ext uri="{FF2B5EF4-FFF2-40B4-BE49-F238E27FC236}">
              <a16:creationId xmlns="" xmlns:a16="http://schemas.microsoft.com/office/drawing/2014/main" id="{2E807C89-6FB9-4B88-880A-427C2D6D69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8</xdr:row>
      <xdr:rowOff>0</xdr:rowOff>
    </xdr:from>
    <xdr:to>
      <xdr:col>14</xdr:col>
      <xdr:colOff>304800</xdr:colOff>
      <xdr:row>23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="" xmlns:a16="http://schemas.microsoft.com/office/drawing/2014/main" id="{105B28BA-D51A-4934-92CB-34D7FB8D4F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7</xdr:row>
      <xdr:rowOff>66675</xdr:rowOff>
    </xdr:from>
    <xdr:to>
      <xdr:col>24</xdr:col>
      <xdr:colOff>304800</xdr:colOff>
      <xdr:row>21</xdr:row>
      <xdr:rowOff>142875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niga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Kniga3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2"/>
    </sheetNames>
    <sheetDataSet>
      <sheetData sheetId="0">
        <row r="1">
          <cell r="B1" t="str">
            <v>Парабола</v>
          </cell>
        </row>
        <row r="2">
          <cell r="B2">
            <v>145</v>
          </cell>
        </row>
        <row r="3">
          <cell r="B3">
            <v>118.68</v>
          </cell>
        </row>
        <row r="4">
          <cell r="B4">
            <v>94.920000000000016</v>
          </cell>
        </row>
        <row r="5">
          <cell r="B5">
            <v>73.72</v>
          </cell>
        </row>
        <row r="6">
          <cell r="B6">
            <v>55.08</v>
          </cell>
        </row>
        <row r="7">
          <cell r="B7">
            <v>39</v>
          </cell>
        </row>
        <row r="8">
          <cell r="B8">
            <v>25.480000000000004</v>
          </cell>
        </row>
        <row r="9">
          <cell r="B9">
            <v>14.52</v>
          </cell>
        </row>
        <row r="10">
          <cell r="B10">
            <v>6.120000000000001</v>
          </cell>
        </row>
        <row r="11">
          <cell r="B11">
            <v>0.28000000000000025</v>
          </cell>
        </row>
        <row r="12">
          <cell r="B12">
            <v>-3</v>
          </cell>
        </row>
        <row r="13">
          <cell r="B13">
            <v>-3.7199999999999998</v>
          </cell>
        </row>
        <row r="14">
          <cell r="B14">
            <v>-1.879999999999999</v>
          </cell>
        </row>
        <row r="15">
          <cell r="B15">
            <v>2.5199999999999996</v>
          </cell>
        </row>
        <row r="16">
          <cell r="B16">
            <v>9.480000000000004</v>
          </cell>
        </row>
        <row r="17">
          <cell r="B17">
            <v>19</v>
          </cell>
        </row>
        <row r="18">
          <cell r="B18">
            <v>31.08</v>
          </cell>
        </row>
        <row r="19">
          <cell r="B19">
            <v>45.719999999999992</v>
          </cell>
        </row>
        <row r="20">
          <cell r="B20">
            <v>62.920000000000016</v>
          </cell>
        </row>
        <row r="21">
          <cell r="B21">
            <v>82.68</v>
          </cell>
        </row>
        <row r="22">
          <cell r="B22">
            <v>105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2"/>
      <sheetName val="Лист3"/>
      <sheetName val="Лист4"/>
      <sheetName val="Лист5"/>
    </sheetNames>
    <sheetDataSet>
      <sheetData sheetId="0">
        <row r="1">
          <cell r="B1" t="str">
            <v>y1</v>
          </cell>
          <cell r="C1" t="str">
            <v>y2</v>
          </cell>
        </row>
        <row r="2">
          <cell r="B2">
            <v>1</v>
          </cell>
          <cell r="C2">
            <v>0</v>
          </cell>
        </row>
        <row r="3">
          <cell r="B3">
            <v>0.98006657784124163</v>
          </cell>
          <cell r="C3">
            <v>1.0000000000000002E-2</v>
          </cell>
        </row>
        <row r="4">
          <cell r="B4">
            <v>0.9210609940028851</v>
          </cell>
          <cell r="C4">
            <v>4.0000000000000008E-2</v>
          </cell>
        </row>
        <row r="5">
          <cell r="B5">
            <v>0.82533561490967833</v>
          </cell>
          <cell r="C5">
            <v>0.09</v>
          </cell>
        </row>
        <row r="6">
          <cell r="B6">
            <v>0.69670670934716539</v>
          </cell>
          <cell r="C6">
            <v>0.16000000000000003</v>
          </cell>
        </row>
        <row r="7">
          <cell r="B7">
            <v>0.54030230586813977</v>
          </cell>
          <cell r="C7">
            <v>0.25</v>
          </cell>
        </row>
        <row r="8">
          <cell r="B8">
            <v>0.36235775447667362</v>
          </cell>
          <cell r="C8">
            <v>0.36</v>
          </cell>
        </row>
        <row r="9">
          <cell r="B9">
            <v>0.16996714290024104</v>
          </cell>
          <cell r="C9">
            <v>0.48999999999999994</v>
          </cell>
        </row>
        <row r="10">
          <cell r="B10">
            <v>-2.9199522301288815E-2</v>
          </cell>
          <cell r="C10">
            <v>0.64000000000000012</v>
          </cell>
        </row>
        <row r="11">
          <cell r="B11">
            <v>-0.22720209469308711</v>
          </cell>
          <cell r="C11">
            <v>0.81</v>
          </cell>
        </row>
        <row r="12">
          <cell r="B12">
            <v>-0.41614683654714241</v>
          </cell>
          <cell r="C12">
            <v>1</v>
          </cell>
        </row>
      </sheetData>
      <sheetData sheetId="1">
        <row r="1">
          <cell r="B1">
            <v>-3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E5" sqref="E5:F5"/>
    </sheetView>
  </sheetViews>
  <sheetFormatPr defaultRowHeight="15"/>
  <sheetData>
    <row r="1" spans="1:6">
      <c r="A1" s="31" t="s">
        <v>2</v>
      </c>
      <c r="B1" s="31"/>
      <c r="C1" s="31"/>
      <c r="D1" s="31"/>
      <c r="E1" s="31"/>
      <c r="F1" s="31"/>
    </row>
    <row r="2" spans="1:6">
      <c r="A2" t="s">
        <v>0</v>
      </c>
      <c r="B2" s="1">
        <v>2</v>
      </c>
      <c r="C2" t="s">
        <v>1</v>
      </c>
      <c r="D2" s="1">
        <v>2</v>
      </c>
      <c r="E2" s="2" t="s">
        <v>5</v>
      </c>
      <c r="F2" s="3">
        <v>45</v>
      </c>
    </row>
    <row r="3" spans="1:6">
      <c r="A3" s="31" t="s">
        <v>3</v>
      </c>
      <c r="B3" s="31"/>
      <c r="C3" s="31"/>
      <c r="D3" s="31"/>
      <c r="E3" s="31"/>
      <c r="F3" s="31"/>
    </row>
    <row r="4" spans="1:6">
      <c r="A4" s="31" t="s">
        <v>6</v>
      </c>
      <c r="B4" s="31"/>
      <c r="C4" s="31" t="s">
        <v>7</v>
      </c>
      <c r="D4" s="31"/>
      <c r="E4" s="32" t="s">
        <v>4</v>
      </c>
      <c r="F4" s="31"/>
    </row>
    <row r="5" spans="1:6">
      <c r="A5" s="30">
        <f>D2*E5</f>
        <v>1.8477590650225735</v>
      </c>
      <c r="B5" s="30"/>
      <c r="C5" s="30">
        <f>SQRT(B2^2+D2^2-2*B2*D2*COS(RADIANS(F2)))</f>
        <v>1.5307337294603589</v>
      </c>
      <c r="D5" s="30"/>
      <c r="E5" s="30">
        <f>(B2*SIN(RADIANS(F2)))/C5</f>
        <v>0.92387953251128674</v>
      </c>
      <c r="F5" s="30"/>
    </row>
  </sheetData>
  <mergeCells count="8">
    <mergeCell ref="A5:B5"/>
    <mergeCell ref="C5:D5"/>
    <mergeCell ref="E5:F5"/>
    <mergeCell ref="A1:F1"/>
    <mergeCell ref="A3:F3"/>
    <mergeCell ref="A4:B4"/>
    <mergeCell ref="C4:D4"/>
    <mergeCell ref="E4:F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F5" sqref="F5"/>
    </sheetView>
  </sheetViews>
  <sheetFormatPr defaultRowHeight="15"/>
  <sheetData>
    <row r="1" spans="1:2">
      <c r="A1" t="s">
        <v>8</v>
      </c>
      <c r="B1" t="s">
        <v>9</v>
      </c>
    </row>
    <row r="2" spans="1:2">
      <c r="A2" s="4">
        <v>-4</v>
      </c>
      <c r="B2" s="4">
        <f>8*A2^2-5*A2-3</f>
        <v>145</v>
      </c>
    </row>
    <row r="3" spans="1:2">
      <c r="A3" s="4">
        <v>-3.6</v>
      </c>
      <c r="B3" s="4">
        <f>8*A3^2-5*A3-3</f>
        <v>118.68</v>
      </c>
    </row>
    <row r="4" spans="1:2">
      <c r="A4" s="4">
        <v>-3.2</v>
      </c>
      <c r="B4" s="4">
        <f t="shared" ref="B4:B22" si="0">8*A4^2-5*A4-3</f>
        <v>94.920000000000016</v>
      </c>
    </row>
    <row r="5" spans="1:2">
      <c r="A5" s="4">
        <v>-2.8</v>
      </c>
      <c r="B5" s="4">
        <f t="shared" si="0"/>
        <v>73.72</v>
      </c>
    </row>
    <row r="6" spans="1:2">
      <c r="A6" s="4">
        <v>-2.4</v>
      </c>
      <c r="B6" s="4">
        <f t="shared" si="0"/>
        <v>55.08</v>
      </c>
    </row>
    <row r="7" spans="1:2">
      <c r="A7" s="4">
        <v>-2</v>
      </c>
      <c r="B7" s="4">
        <f t="shared" si="0"/>
        <v>39</v>
      </c>
    </row>
    <row r="8" spans="1:2">
      <c r="A8" s="4">
        <v>-1.6</v>
      </c>
      <c r="B8" s="4">
        <f t="shared" si="0"/>
        <v>25.480000000000004</v>
      </c>
    </row>
    <row r="9" spans="1:2">
      <c r="A9" s="4">
        <v>-1.2</v>
      </c>
      <c r="B9" s="4">
        <f t="shared" si="0"/>
        <v>14.52</v>
      </c>
    </row>
    <row r="10" spans="1:2">
      <c r="A10" s="4">
        <v>-0.8</v>
      </c>
      <c r="B10" s="4">
        <f t="shared" si="0"/>
        <v>6.120000000000001</v>
      </c>
    </row>
    <row r="11" spans="1:2">
      <c r="A11" s="4">
        <v>-0.4</v>
      </c>
      <c r="B11" s="4">
        <f t="shared" si="0"/>
        <v>0.28000000000000025</v>
      </c>
    </row>
    <row r="12" spans="1:2">
      <c r="A12" s="4">
        <v>0</v>
      </c>
      <c r="B12" s="4">
        <f t="shared" si="0"/>
        <v>-3</v>
      </c>
    </row>
    <row r="13" spans="1:2">
      <c r="A13" s="4">
        <v>0.4</v>
      </c>
      <c r="B13" s="4">
        <f t="shared" si="0"/>
        <v>-3.7199999999999998</v>
      </c>
    </row>
    <row r="14" spans="1:2">
      <c r="A14" s="4">
        <v>0.8</v>
      </c>
      <c r="B14" s="4">
        <f t="shared" si="0"/>
        <v>-1.879999999999999</v>
      </c>
    </row>
    <row r="15" spans="1:2">
      <c r="A15" s="4">
        <v>1.2</v>
      </c>
      <c r="B15" s="4">
        <f t="shared" si="0"/>
        <v>2.5199999999999996</v>
      </c>
    </row>
    <row r="16" spans="1:2">
      <c r="A16" s="4">
        <v>1.6</v>
      </c>
      <c r="B16" s="4">
        <f t="shared" si="0"/>
        <v>9.480000000000004</v>
      </c>
    </row>
    <row r="17" spans="1:4">
      <c r="A17" s="4">
        <v>2</v>
      </c>
      <c r="B17" s="4">
        <f t="shared" si="0"/>
        <v>19</v>
      </c>
    </row>
    <row r="18" spans="1:4">
      <c r="A18" s="4">
        <v>2.4</v>
      </c>
      <c r="B18" s="4">
        <f t="shared" si="0"/>
        <v>31.08</v>
      </c>
    </row>
    <row r="19" spans="1:4">
      <c r="A19" s="4">
        <v>2.8</v>
      </c>
      <c r="B19" s="4">
        <f t="shared" si="0"/>
        <v>45.719999999999992</v>
      </c>
    </row>
    <row r="20" spans="1:4">
      <c r="A20" s="4">
        <v>3.2</v>
      </c>
      <c r="B20" s="4">
        <f t="shared" si="0"/>
        <v>62.920000000000016</v>
      </c>
    </row>
    <row r="21" spans="1:4">
      <c r="A21" s="4">
        <v>3.6</v>
      </c>
      <c r="B21" s="4">
        <f t="shared" si="0"/>
        <v>82.68</v>
      </c>
    </row>
    <row r="22" spans="1:4">
      <c r="A22" s="4">
        <v>4</v>
      </c>
      <c r="B22" s="4">
        <f t="shared" si="0"/>
        <v>105</v>
      </c>
    </row>
    <row r="23" spans="1:4">
      <c r="A23" s="4"/>
      <c r="D23" s="4"/>
    </row>
    <row r="24" spans="1:4">
      <c r="A24" s="4"/>
      <c r="B24" s="4"/>
    </row>
    <row r="25" spans="1:4">
      <c r="A25" s="4"/>
      <c r="B25" s="4"/>
    </row>
    <row r="26" spans="1:4">
      <c r="A26" s="4"/>
      <c r="B26" s="4"/>
    </row>
    <row r="27" spans="1:4">
      <c r="A27" s="4"/>
      <c r="B27" s="4"/>
    </row>
    <row r="28" spans="1:4">
      <c r="A28" s="4"/>
      <c r="B28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H9" sqref="H9"/>
    </sheetView>
  </sheetViews>
  <sheetFormatPr defaultRowHeight="15"/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>
        <v>0</v>
      </c>
      <c r="B2">
        <f>COS(2*A2)</f>
        <v>1</v>
      </c>
      <c r="C2">
        <f>A2^2</f>
        <v>0</v>
      </c>
    </row>
    <row r="3" spans="1:4">
      <c r="A3">
        <v>0.1</v>
      </c>
      <c r="B3">
        <f t="shared" ref="B3:B12" si="0">COS(2*A3)</f>
        <v>0.98006657784124163</v>
      </c>
      <c r="C3">
        <f t="shared" ref="C3:C12" si="1">A3^2</f>
        <v>1.0000000000000002E-2</v>
      </c>
    </row>
    <row r="4" spans="1:4">
      <c r="A4">
        <v>0.2</v>
      </c>
      <c r="B4">
        <f t="shared" si="0"/>
        <v>0.9210609940028851</v>
      </c>
      <c r="C4">
        <f t="shared" si="1"/>
        <v>4.0000000000000008E-2</v>
      </c>
    </row>
    <row r="5" spans="1:4">
      <c r="A5">
        <v>0.3</v>
      </c>
      <c r="B5">
        <f t="shared" si="0"/>
        <v>0.82533561490967833</v>
      </c>
      <c r="C5">
        <f t="shared" si="1"/>
        <v>0.09</v>
      </c>
    </row>
    <row r="6" spans="1:4">
      <c r="A6">
        <v>0.4</v>
      </c>
      <c r="B6">
        <f t="shared" si="0"/>
        <v>0.69670670934716539</v>
      </c>
      <c r="C6">
        <f t="shared" si="1"/>
        <v>0.16000000000000003</v>
      </c>
    </row>
    <row r="7" spans="1:4">
      <c r="A7">
        <v>0.5</v>
      </c>
      <c r="B7">
        <f t="shared" si="0"/>
        <v>0.54030230586813977</v>
      </c>
      <c r="C7">
        <f t="shared" si="1"/>
        <v>0.25</v>
      </c>
    </row>
    <row r="8" spans="1:4">
      <c r="A8">
        <v>0.6</v>
      </c>
      <c r="B8">
        <f t="shared" si="0"/>
        <v>0.36235775447667362</v>
      </c>
      <c r="C8">
        <f t="shared" si="1"/>
        <v>0.36</v>
      </c>
    </row>
    <row r="9" spans="1:4">
      <c r="A9">
        <v>0.7</v>
      </c>
      <c r="B9">
        <f t="shared" si="0"/>
        <v>0.16996714290024104</v>
      </c>
      <c r="C9">
        <f t="shared" si="1"/>
        <v>0.48999999999999994</v>
      </c>
    </row>
    <row r="10" spans="1:4">
      <c r="A10">
        <v>0.8</v>
      </c>
      <c r="B10">
        <f t="shared" si="0"/>
        <v>-2.9199522301288815E-2</v>
      </c>
      <c r="C10">
        <f t="shared" si="1"/>
        <v>0.64000000000000012</v>
      </c>
    </row>
    <row r="11" spans="1:4">
      <c r="A11">
        <v>0.9</v>
      </c>
      <c r="B11">
        <f t="shared" si="0"/>
        <v>-0.22720209469308711</v>
      </c>
      <c r="C11">
        <f t="shared" si="1"/>
        <v>0.81</v>
      </c>
    </row>
    <row r="12" spans="1:4">
      <c r="A12">
        <v>1</v>
      </c>
      <c r="B12">
        <f t="shared" si="0"/>
        <v>-0.41614683654714241</v>
      </c>
      <c r="C12">
        <f t="shared" si="1"/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>
      <selection activeCell="N15" sqref="A1:N15"/>
    </sheetView>
  </sheetViews>
  <sheetFormatPr defaultRowHeight="15"/>
  <sheetData>
    <row r="1" spans="1:15">
      <c r="B1">
        <v>-3</v>
      </c>
      <c r="C1">
        <v>-2.5</v>
      </c>
      <c r="D1">
        <v>-2</v>
      </c>
      <c r="E1">
        <v>-1.5</v>
      </c>
      <c r="F1">
        <v>-1</v>
      </c>
      <c r="G1">
        <v>-0.5</v>
      </c>
      <c r="H1">
        <v>0</v>
      </c>
      <c r="I1">
        <v>0.5</v>
      </c>
      <c r="J1">
        <v>1</v>
      </c>
      <c r="K1">
        <v>1.5</v>
      </c>
      <c r="L1">
        <v>2</v>
      </c>
      <c r="M1">
        <v>2.5</v>
      </c>
      <c r="N1">
        <v>3</v>
      </c>
    </row>
    <row r="2" spans="1:15">
      <c r="A2">
        <v>-3</v>
      </c>
      <c r="B2" s="1">
        <f>-SQRT(2+ $A2*$A2 + B$1*B$1)</f>
        <v>-4.4721359549995796</v>
      </c>
      <c r="C2" s="1">
        <f t="shared" ref="C2:N14" si="0">-SQRT(2+ $A2*$A2 + C$1*C$1)</f>
        <v>-4.1533119314590374</v>
      </c>
      <c r="D2" s="1">
        <f t="shared" si="0"/>
        <v>-3.872983346207417</v>
      </c>
      <c r="E2" s="1">
        <f t="shared" si="0"/>
        <v>-3.640054944640259</v>
      </c>
      <c r="F2" s="1">
        <f t="shared" si="0"/>
        <v>-3.4641016151377544</v>
      </c>
      <c r="G2" s="1">
        <f t="shared" si="0"/>
        <v>-3.3541019662496847</v>
      </c>
      <c r="H2" s="1">
        <f t="shared" si="0"/>
        <v>-3.3166247903553998</v>
      </c>
      <c r="I2" s="1">
        <f t="shared" si="0"/>
        <v>-3.3541019662496847</v>
      </c>
      <c r="J2" s="1">
        <f t="shared" si="0"/>
        <v>-3.4641016151377544</v>
      </c>
      <c r="K2" s="1">
        <f t="shared" si="0"/>
        <v>-3.640054944640259</v>
      </c>
      <c r="L2" s="1">
        <f t="shared" si="0"/>
        <v>-3.872983346207417</v>
      </c>
      <c r="M2" s="1">
        <f t="shared" si="0"/>
        <v>-4.1533119314590374</v>
      </c>
      <c r="N2" s="1">
        <f t="shared" si="0"/>
        <v>-4.4721359549995796</v>
      </c>
      <c r="O2" s="1"/>
    </row>
    <row r="3" spans="1:15">
      <c r="A3">
        <v>-2.5</v>
      </c>
      <c r="B3" s="1">
        <f t="shared" ref="B3:B14" si="1">-SQRT(2+ $A3*$A3 + B$1*B$1)</f>
        <v>-4.1533119314590374</v>
      </c>
      <c r="C3" s="1">
        <f t="shared" si="0"/>
        <v>-3.8078865529319543</v>
      </c>
      <c r="D3" s="1">
        <f t="shared" si="0"/>
        <v>-3.5</v>
      </c>
      <c r="E3" s="1">
        <f t="shared" si="0"/>
        <v>-3.2403703492039302</v>
      </c>
      <c r="F3" s="1">
        <f t="shared" si="0"/>
        <v>-3.0413812651491097</v>
      </c>
      <c r="G3" s="1">
        <f t="shared" si="0"/>
        <v>-2.9154759474226504</v>
      </c>
      <c r="H3" s="1">
        <f t="shared" si="0"/>
        <v>-2.8722813232690143</v>
      </c>
      <c r="I3" s="1">
        <f t="shared" si="0"/>
        <v>-2.9154759474226504</v>
      </c>
      <c r="J3" s="1">
        <f t="shared" si="0"/>
        <v>-3.0413812651491097</v>
      </c>
      <c r="K3" s="1">
        <f t="shared" si="0"/>
        <v>-3.2403703492039302</v>
      </c>
      <c r="L3" s="1">
        <f t="shared" si="0"/>
        <v>-3.5</v>
      </c>
      <c r="M3" s="1">
        <f t="shared" si="0"/>
        <v>-3.8078865529319543</v>
      </c>
      <c r="N3" s="1">
        <f t="shared" si="0"/>
        <v>-4.1533119314590374</v>
      </c>
      <c r="O3" s="1"/>
    </row>
    <row r="4" spans="1:15">
      <c r="A4">
        <v>-2</v>
      </c>
      <c r="B4" s="1">
        <f t="shared" si="1"/>
        <v>-3.872983346207417</v>
      </c>
      <c r="C4" s="1">
        <f t="shared" si="0"/>
        <v>-3.5</v>
      </c>
      <c r="D4" s="1">
        <f t="shared" si="0"/>
        <v>-3.1622776601683795</v>
      </c>
      <c r="E4" s="1">
        <f t="shared" si="0"/>
        <v>-2.8722813232690143</v>
      </c>
      <c r="F4" s="1">
        <f t="shared" si="0"/>
        <v>-2.6457513110645907</v>
      </c>
      <c r="G4" s="1">
        <f t="shared" si="0"/>
        <v>-2.5</v>
      </c>
      <c r="H4" s="1">
        <f t="shared" si="0"/>
        <v>-2.4494897427831779</v>
      </c>
      <c r="I4" s="1">
        <f t="shared" si="0"/>
        <v>-2.5</v>
      </c>
      <c r="J4" s="1">
        <f t="shared" si="0"/>
        <v>-2.6457513110645907</v>
      </c>
      <c r="K4" s="1">
        <f t="shared" si="0"/>
        <v>-2.8722813232690143</v>
      </c>
      <c r="L4" s="1">
        <f t="shared" si="0"/>
        <v>-3.1622776601683795</v>
      </c>
      <c r="M4" s="1">
        <f t="shared" si="0"/>
        <v>-3.5</v>
      </c>
      <c r="N4" s="1">
        <f t="shared" si="0"/>
        <v>-3.872983346207417</v>
      </c>
      <c r="O4" s="1"/>
    </row>
    <row r="5" spans="1:15">
      <c r="A5">
        <v>-1.5</v>
      </c>
      <c r="B5" s="1">
        <f t="shared" si="1"/>
        <v>-3.640054944640259</v>
      </c>
      <c r="C5" s="1">
        <f t="shared" si="0"/>
        <v>-3.2403703492039302</v>
      </c>
      <c r="D5" s="1">
        <f t="shared" si="0"/>
        <v>-2.8722813232690143</v>
      </c>
      <c r="E5" s="1">
        <f t="shared" si="0"/>
        <v>-2.5495097567963922</v>
      </c>
      <c r="F5" s="1">
        <f t="shared" si="0"/>
        <v>-2.2912878474779199</v>
      </c>
      <c r="G5" s="1">
        <f t="shared" si="0"/>
        <v>-2.1213203435596424</v>
      </c>
      <c r="H5" s="1">
        <f t="shared" si="0"/>
        <v>-2.0615528128088303</v>
      </c>
      <c r="I5" s="1">
        <f t="shared" si="0"/>
        <v>-2.1213203435596424</v>
      </c>
      <c r="J5" s="1">
        <f t="shared" si="0"/>
        <v>-2.2912878474779199</v>
      </c>
      <c r="K5" s="1">
        <f t="shared" si="0"/>
        <v>-2.5495097567963922</v>
      </c>
      <c r="L5" s="1">
        <f t="shared" si="0"/>
        <v>-2.8722813232690143</v>
      </c>
      <c r="M5" s="1">
        <f t="shared" si="0"/>
        <v>-3.2403703492039302</v>
      </c>
      <c r="N5" s="1">
        <f t="shared" si="0"/>
        <v>-3.640054944640259</v>
      </c>
      <c r="O5" s="1"/>
    </row>
    <row r="6" spans="1:15">
      <c r="A6">
        <v>-1</v>
      </c>
      <c r="B6" s="1">
        <f t="shared" si="1"/>
        <v>-3.4641016151377544</v>
      </c>
      <c r="C6" s="1">
        <f t="shared" si="0"/>
        <v>-3.0413812651491097</v>
      </c>
      <c r="D6" s="1">
        <f t="shared" si="0"/>
        <v>-2.6457513110645907</v>
      </c>
      <c r="E6" s="1">
        <f t="shared" si="0"/>
        <v>-2.2912878474779199</v>
      </c>
      <c r="F6" s="1">
        <f t="shared" si="0"/>
        <v>-2</v>
      </c>
      <c r="G6" s="1">
        <f t="shared" si="0"/>
        <v>-1.8027756377319946</v>
      </c>
      <c r="H6" s="1">
        <f t="shared" si="0"/>
        <v>-1.7320508075688772</v>
      </c>
      <c r="I6" s="1">
        <f t="shared" si="0"/>
        <v>-1.8027756377319946</v>
      </c>
      <c r="J6" s="1">
        <f t="shared" si="0"/>
        <v>-2</v>
      </c>
      <c r="K6" s="1">
        <f t="shared" si="0"/>
        <v>-2.2912878474779199</v>
      </c>
      <c r="L6" s="1">
        <f t="shared" si="0"/>
        <v>-2.6457513110645907</v>
      </c>
      <c r="M6" s="1">
        <f t="shared" si="0"/>
        <v>-3.0413812651491097</v>
      </c>
      <c r="N6" s="1">
        <f t="shared" si="0"/>
        <v>-3.4641016151377544</v>
      </c>
      <c r="O6" s="1"/>
    </row>
    <row r="7" spans="1:15">
      <c r="A7">
        <v>-0.5</v>
      </c>
      <c r="B7" s="1">
        <f t="shared" si="1"/>
        <v>-3.3541019662496847</v>
      </c>
      <c r="C7" s="1">
        <f t="shared" si="0"/>
        <v>-2.9154759474226504</v>
      </c>
      <c r="D7" s="1">
        <f t="shared" si="0"/>
        <v>-2.5</v>
      </c>
      <c r="E7" s="1">
        <f t="shared" si="0"/>
        <v>-2.1213203435596424</v>
      </c>
      <c r="F7" s="1">
        <f t="shared" si="0"/>
        <v>-1.8027756377319946</v>
      </c>
      <c r="G7" s="1">
        <f t="shared" si="0"/>
        <v>-1.5811388300841898</v>
      </c>
      <c r="H7" s="1">
        <f t="shared" si="0"/>
        <v>-1.5</v>
      </c>
      <c r="I7" s="1">
        <f t="shared" si="0"/>
        <v>-1.5811388300841898</v>
      </c>
      <c r="J7" s="1">
        <f t="shared" si="0"/>
        <v>-1.8027756377319946</v>
      </c>
      <c r="K7" s="1">
        <f t="shared" si="0"/>
        <v>-2.1213203435596424</v>
      </c>
      <c r="L7" s="1">
        <f t="shared" si="0"/>
        <v>-2.5</v>
      </c>
      <c r="M7" s="1">
        <f t="shared" si="0"/>
        <v>-2.9154759474226504</v>
      </c>
      <c r="N7" s="1">
        <f t="shared" si="0"/>
        <v>-3.3541019662496847</v>
      </c>
      <c r="O7" s="1"/>
    </row>
    <row r="8" spans="1:15">
      <c r="A8">
        <v>0</v>
      </c>
      <c r="B8" s="1">
        <f t="shared" si="1"/>
        <v>-3.3166247903553998</v>
      </c>
      <c r="C8" s="1">
        <f t="shared" si="0"/>
        <v>-2.8722813232690143</v>
      </c>
      <c r="D8" s="1">
        <f t="shared" si="0"/>
        <v>-2.4494897427831779</v>
      </c>
      <c r="E8" s="1">
        <f t="shared" si="0"/>
        <v>-2.0615528128088303</v>
      </c>
      <c r="F8" s="1">
        <f t="shared" si="0"/>
        <v>-1.7320508075688772</v>
      </c>
      <c r="G8" s="1">
        <f t="shared" si="0"/>
        <v>-1.5</v>
      </c>
      <c r="H8" s="1">
        <f t="shared" si="0"/>
        <v>-1.4142135623730951</v>
      </c>
      <c r="I8" s="1">
        <f t="shared" si="0"/>
        <v>-1.5</v>
      </c>
      <c r="J8" s="1">
        <f t="shared" si="0"/>
        <v>-1.7320508075688772</v>
      </c>
      <c r="K8" s="1">
        <f t="shared" si="0"/>
        <v>-2.0615528128088303</v>
      </c>
      <c r="L8" s="1">
        <f t="shared" si="0"/>
        <v>-2.4494897427831779</v>
      </c>
      <c r="M8" s="1">
        <f t="shared" si="0"/>
        <v>-2.8722813232690143</v>
      </c>
      <c r="N8" s="1">
        <f t="shared" si="0"/>
        <v>-3.3166247903553998</v>
      </c>
      <c r="O8" s="1"/>
    </row>
    <row r="9" spans="1:15">
      <c r="A9">
        <v>0.5</v>
      </c>
      <c r="B9" s="1">
        <f t="shared" si="1"/>
        <v>-3.3541019662496847</v>
      </c>
      <c r="C9" s="1">
        <f t="shared" si="0"/>
        <v>-2.9154759474226504</v>
      </c>
      <c r="D9" s="1">
        <f t="shared" si="0"/>
        <v>-2.5</v>
      </c>
      <c r="E9" s="1">
        <f t="shared" si="0"/>
        <v>-2.1213203435596424</v>
      </c>
      <c r="F9" s="1">
        <f t="shared" si="0"/>
        <v>-1.8027756377319946</v>
      </c>
      <c r="G9" s="1">
        <f t="shared" si="0"/>
        <v>-1.5811388300841898</v>
      </c>
      <c r="H9" s="1">
        <f t="shared" si="0"/>
        <v>-1.5</v>
      </c>
      <c r="I9" s="1">
        <f t="shared" si="0"/>
        <v>-1.5811388300841898</v>
      </c>
      <c r="J9" s="1">
        <f t="shared" si="0"/>
        <v>-1.8027756377319946</v>
      </c>
      <c r="K9" s="1">
        <f t="shared" si="0"/>
        <v>-2.1213203435596424</v>
      </c>
      <c r="L9" s="1">
        <f t="shared" si="0"/>
        <v>-2.5</v>
      </c>
      <c r="M9" s="1">
        <f t="shared" si="0"/>
        <v>-2.9154759474226504</v>
      </c>
      <c r="N9" s="1">
        <f t="shared" si="0"/>
        <v>-3.3541019662496847</v>
      </c>
      <c r="O9" s="1"/>
    </row>
    <row r="10" spans="1:15">
      <c r="A10">
        <v>1</v>
      </c>
      <c r="B10" s="1">
        <f t="shared" si="1"/>
        <v>-3.4641016151377544</v>
      </c>
      <c r="C10" s="1">
        <f t="shared" si="0"/>
        <v>-3.0413812651491097</v>
      </c>
      <c r="D10" s="1">
        <f t="shared" si="0"/>
        <v>-2.6457513110645907</v>
      </c>
      <c r="E10" s="1">
        <f t="shared" si="0"/>
        <v>-2.2912878474779199</v>
      </c>
      <c r="F10" s="1">
        <f t="shared" si="0"/>
        <v>-2</v>
      </c>
      <c r="G10" s="1">
        <f t="shared" si="0"/>
        <v>-1.8027756377319946</v>
      </c>
      <c r="H10" s="1">
        <f t="shared" si="0"/>
        <v>-1.7320508075688772</v>
      </c>
      <c r="I10" s="1">
        <f t="shared" si="0"/>
        <v>-1.8027756377319946</v>
      </c>
      <c r="J10" s="1">
        <f t="shared" si="0"/>
        <v>-2</v>
      </c>
      <c r="K10" s="1">
        <f t="shared" si="0"/>
        <v>-2.2912878474779199</v>
      </c>
      <c r="L10" s="1">
        <f t="shared" si="0"/>
        <v>-2.6457513110645907</v>
      </c>
      <c r="M10" s="1">
        <f t="shared" si="0"/>
        <v>-3.0413812651491097</v>
      </c>
      <c r="N10" s="1">
        <f t="shared" si="0"/>
        <v>-3.4641016151377544</v>
      </c>
      <c r="O10" s="1"/>
    </row>
    <row r="11" spans="1:15">
      <c r="A11">
        <v>1.5</v>
      </c>
      <c r="B11" s="1">
        <f t="shared" si="1"/>
        <v>-3.640054944640259</v>
      </c>
      <c r="C11" s="1">
        <f t="shared" si="0"/>
        <v>-3.2403703492039302</v>
      </c>
      <c r="D11" s="1">
        <f t="shared" si="0"/>
        <v>-2.8722813232690143</v>
      </c>
      <c r="E11" s="1">
        <f t="shared" si="0"/>
        <v>-2.5495097567963922</v>
      </c>
      <c r="F11" s="1">
        <f t="shared" si="0"/>
        <v>-2.2912878474779199</v>
      </c>
      <c r="G11" s="1">
        <f t="shared" si="0"/>
        <v>-2.1213203435596424</v>
      </c>
      <c r="H11" s="1">
        <f t="shared" si="0"/>
        <v>-2.0615528128088303</v>
      </c>
      <c r="I11" s="1">
        <f t="shared" si="0"/>
        <v>-2.1213203435596424</v>
      </c>
      <c r="J11" s="1">
        <f t="shared" si="0"/>
        <v>-2.2912878474779199</v>
      </c>
      <c r="K11" s="1">
        <f t="shared" si="0"/>
        <v>-2.5495097567963922</v>
      </c>
      <c r="L11" s="1">
        <f t="shared" si="0"/>
        <v>-2.8722813232690143</v>
      </c>
      <c r="M11" s="1">
        <f t="shared" si="0"/>
        <v>-3.2403703492039302</v>
      </c>
      <c r="N11" s="1">
        <f t="shared" si="0"/>
        <v>-3.640054944640259</v>
      </c>
    </row>
    <row r="12" spans="1:15">
      <c r="A12">
        <v>2</v>
      </c>
      <c r="B12" s="1">
        <f t="shared" si="1"/>
        <v>-3.872983346207417</v>
      </c>
      <c r="C12" s="1">
        <f t="shared" si="0"/>
        <v>-3.5</v>
      </c>
      <c r="D12" s="1">
        <f t="shared" si="0"/>
        <v>-3.1622776601683795</v>
      </c>
      <c r="E12" s="1">
        <f t="shared" si="0"/>
        <v>-2.8722813232690143</v>
      </c>
      <c r="F12" s="1">
        <f t="shared" si="0"/>
        <v>-2.6457513110645907</v>
      </c>
      <c r="G12" s="1">
        <f t="shared" si="0"/>
        <v>-2.5</v>
      </c>
      <c r="H12" s="1">
        <f t="shared" si="0"/>
        <v>-2.4494897427831779</v>
      </c>
      <c r="I12" s="1">
        <f t="shared" si="0"/>
        <v>-2.5</v>
      </c>
      <c r="J12" s="1">
        <f t="shared" si="0"/>
        <v>-2.6457513110645907</v>
      </c>
      <c r="K12" s="1">
        <f t="shared" si="0"/>
        <v>-2.8722813232690143</v>
      </c>
      <c r="L12" s="1">
        <f t="shared" si="0"/>
        <v>-3.1622776601683795</v>
      </c>
      <c r="M12" s="1">
        <f t="shared" si="0"/>
        <v>-3.5</v>
      </c>
      <c r="N12" s="1">
        <f t="shared" si="0"/>
        <v>-3.872983346207417</v>
      </c>
    </row>
    <row r="13" spans="1:15">
      <c r="A13">
        <v>2.5</v>
      </c>
      <c r="B13" s="1">
        <f t="shared" si="1"/>
        <v>-4.1533119314590374</v>
      </c>
      <c r="C13" s="1">
        <f t="shared" si="0"/>
        <v>-3.8078865529319543</v>
      </c>
      <c r="D13" s="1">
        <f t="shared" si="0"/>
        <v>-3.5</v>
      </c>
      <c r="E13" s="1">
        <f t="shared" si="0"/>
        <v>-3.2403703492039302</v>
      </c>
      <c r="F13" s="1">
        <f t="shared" si="0"/>
        <v>-3.0413812651491097</v>
      </c>
      <c r="G13" s="1">
        <f t="shared" si="0"/>
        <v>-2.9154759474226504</v>
      </c>
      <c r="H13" s="1">
        <f t="shared" si="0"/>
        <v>-2.8722813232690143</v>
      </c>
      <c r="I13" s="1">
        <f t="shared" si="0"/>
        <v>-2.9154759474226504</v>
      </c>
      <c r="J13" s="1">
        <f t="shared" si="0"/>
        <v>-3.0413812651491097</v>
      </c>
      <c r="K13" s="1">
        <f t="shared" si="0"/>
        <v>-3.2403703492039302</v>
      </c>
      <c r="L13" s="1">
        <f t="shared" si="0"/>
        <v>-3.5</v>
      </c>
      <c r="M13" s="1">
        <f t="shared" si="0"/>
        <v>-3.8078865529319543</v>
      </c>
      <c r="N13" s="1">
        <f t="shared" si="0"/>
        <v>-4.1533119314590374</v>
      </c>
    </row>
    <row r="14" spans="1:15">
      <c r="A14">
        <v>3</v>
      </c>
      <c r="B14" s="1">
        <f t="shared" si="1"/>
        <v>-4.4721359549995796</v>
      </c>
      <c r="C14" s="1">
        <f t="shared" si="0"/>
        <v>-4.1533119314590374</v>
      </c>
      <c r="D14" s="1">
        <f t="shared" si="0"/>
        <v>-3.872983346207417</v>
      </c>
      <c r="E14" s="1">
        <f t="shared" si="0"/>
        <v>-3.640054944640259</v>
      </c>
      <c r="F14" s="1">
        <f t="shared" si="0"/>
        <v>-3.4641016151377544</v>
      </c>
      <c r="G14" s="1">
        <f t="shared" si="0"/>
        <v>-3.3541019662496847</v>
      </c>
      <c r="H14" s="1">
        <f t="shared" si="0"/>
        <v>-3.3166247903553998</v>
      </c>
      <c r="I14" s="1">
        <f t="shared" si="0"/>
        <v>-3.3541019662496847</v>
      </c>
      <c r="J14" s="1">
        <f t="shared" si="0"/>
        <v>-3.4641016151377544</v>
      </c>
      <c r="K14" s="1">
        <f t="shared" si="0"/>
        <v>-3.640054944640259</v>
      </c>
      <c r="L14" s="1">
        <f t="shared" si="0"/>
        <v>-3.872983346207417</v>
      </c>
      <c r="M14" s="1">
        <f t="shared" si="0"/>
        <v>-4.1533119314590374</v>
      </c>
      <c r="N14" s="1">
        <f t="shared" si="0"/>
        <v>-4.4721359549995796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"/>
  <sheetViews>
    <sheetView workbookViewId="0">
      <selection activeCell="U24" sqref="U24"/>
    </sheetView>
  </sheetViews>
  <sheetFormatPr defaultRowHeight="15"/>
  <sheetData>
    <row r="1" spans="1:19" ht="15.75" thickBot="1">
      <c r="A1" s="33" t="s">
        <v>14</v>
      </c>
      <c r="B1" s="33"/>
      <c r="C1" s="31" t="s">
        <v>15</v>
      </c>
      <c r="D1" s="31"/>
      <c r="E1" s="31"/>
      <c r="F1" s="31" t="s">
        <v>16</v>
      </c>
      <c r="G1" s="31"/>
      <c r="H1" s="31"/>
      <c r="I1" s="31" t="s">
        <v>17</v>
      </c>
      <c r="J1" s="31"/>
      <c r="K1" s="31"/>
    </row>
    <row r="2" spans="1:19">
      <c r="A2" s="5">
        <v>7</v>
      </c>
      <c r="B2" s="6">
        <v>4</v>
      </c>
      <c r="C2" s="5">
        <v>11</v>
      </c>
      <c r="D2" s="7">
        <v>15</v>
      </c>
      <c r="E2" s="6">
        <v>7</v>
      </c>
      <c r="F2" s="8">
        <v>6</v>
      </c>
      <c r="G2" s="9">
        <v>4</v>
      </c>
      <c r="H2" s="10">
        <v>13</v>
      </c>
      <c r="I2" s="8">
        <v>2</v>
      </c>
      <c r="J2" s="9">
        <v>11</v>
      </c>
      <c r="K2" s="10">
        <v>12</v>
      </c>
    </row>
    <row r="3" spans="1:19" ht="15.75" thickBot="1">
      <c r="A3" s="11">
        <v>15</v>
      </c>
      <c r="B3" s="12">
        <v>13</v>
      </c>
      <c r="C3" s="11">
        <v>4</v>
      </c>
      <c r="D3" s="13">
        <v>13</v>
      </c>
      <c r="E3" s="12">
        <v>9</v>
      </c>
      <c r="F3" s="14">
        <v>13</v>
      </c>
      <c r="G3" s="15">
        <v>3</v>
      </c>
      <c r="H3" s="16">
        <v>10</v>
      </c>
      <c r="I3" s="14">
        <v>15</v>
      </c>
      <c r="J3" s="15">
        <v>5</v>
      </c>
      <c r="K3" s="16">
        <v>2</v>
      </c>
    </row>
    <row r="4" spans="1:19" ht="15.75" thickBot="1">
      <c r="A4" s="17">
        <v>1</v>
      </c>
      <c r="B4" s="18">
        <v>6</v>
      </c>
      <c r="C4" s="17">
        <v>9</v>
      </c>
      <c r="D4" s="19">
        <v>2</v>
      </c>
      <c r="E4" s="18">
        <v>1</v>
      </c>
    </row>
    <row r="5" spans="1:19" ht="15.75" thickBot="1">
      <c r="A5" t="s">
        <v>18</v>
      </c>
      <c r="E5" t="s">
        <v>19</v>
      </c>
      <c r="I5" t="s">
        <v>20</v>
      </c>
      <c r="M5" t="s">
        <v>21</v>
      </c>
      <c r="Q5" t="s">
        <v>22</v>
      </c>
    </row>
    <row r="6" spans="1:19" ht="15.75" thickBot="1">
      <c r="A6" s="5">
        <f t="array" ref="A6:C7">TRANSPOSE(A2:B4)</f>
        <v>7</v>
      </c>
      <c r="B6" s="7">
        <v>15</v>
      </c>
      <c r="C6" s="6">
        <v>1</v>
      </c>
      <c r="E6" s="20">
        <f t="array" ref="E6">MDETERM(C2:E4)</f>
        <v>337.00000000000011</v>
      </c>
      <c r="I6" s="21">
        <f t="array" ref="I6:K8">MINVERSE(C2:E4)</f>
        <v>-1.4836795252225497E-2</v>
      </c>
      <c r="J6" s="22">
        <v>-2.9673590504450749E-3</v>
      </c>
      <c r="K6" s="23">
        <v>0.13056379821958461</v>
      </c>
      <c r="M6" s="5">
        <f t="array" ref="M6:O7">F2:H3+I2:K3</f>
        <v>8</v>
      </c>
      <c r="N6" s="7">
        <v>15</v>
      </c>
      <c r="O6" s="6">
        <v>25</v>
      </c>
      <c r="Q6" s="5">
        <f t="array" ref="Q6:S7">F2:H3-I2:K3</f>
        <v>4</v>
      </c>
      <c r="R6" s="7">
        <v>-7</v>
      </c>
      <c r="S6" s="6">
        <v>1</v>
      </c>
    </row>
    <row r="7" spans="1:19" ht="15.75" thickBot="1">
      <c r="A7" s="17">
        <v>4</v>
      </c>
      <c r="B7" s="19">
        <v>13</v>
      </c>
      <c r="C7" s="18">
        <v>6</v>
      </c>
      <c r="I7" s="24">
        <v>0.22848664688427295</v>
      </c>
      <c r="J7" s="25">
        <v>-0.15430267062314537</v>
      </c>
      <c r="K7" s="26">
        <v>-0.21068249258160235</v>
      </c>
      <c r="M7" s="17">
        <v>28</v>
      </c>
      <c r="N7" s="19">
        <v>8</v>
      </c>
      <c r="O7" s="18">
        <v>12</v>
      </c>
      <c r="Q7" s="17">
        <v>-2</v>
      </c>
      <c r="R7" s="19">
        <v>-2</v>
      </c>
      <c r="S7" s="18">
        <v>8</v>
      </c>
    </row>
    <row r="8" spans="1:19" ht="15.75" thickBot="1">
      <c r="I8" s="27">
        <v>-0.32344213649851622</v>
      </c>
      <c r="J8" s="28">
        <v>0.33531157270029666</v>
      </c>
      <c r="K8" s="29">
        <v>0.24629080118694352</v>
      </c>
    </row>
  </sheetData>
  <mergeCells count="4">
    <mergeCell ref="A1:B1"/>
    <mergeCell ref="C1:E1"/>
    <mergeCell ref="F1:H1"/>
    <mergeCell ref="I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B14" sqref="B14"/>
    </sheetView>
  </sheetViews>
  <sheetFormatPr defaultRowHeight="15"/>
  <sheetData>
    <row r="1" spans="1:5">
      <c r="A1" t="s">
        <v>23</v>
      </c>
      <c r="B1" t="s">
        <v>24</v>
      </c>
      <c r="C1" t="s">
        <v>25</v>
      </c>
      <c r="E1" t="s">
        <v>26</v>
      </c>
    </row>
    <row r="2" spans="1:5">
      <c r="A2">
        <v>2</v>
      </c>
      <c r="B2">
        <v>9</v>
      </c>
      <c r="C2">
        <v>11</v>
      </c>
      <c r="E2">
        <v>9</v>
      </c>
    </row>
    <row r="3" spans="1:5">
      <c r="A3">
        <v>7</v>
      </c>
      <c r="B3">
        <v>1</v>
      </c>
      <c r="C3">
        <v>4</v>
      </c>
      <c r="E3">
        <v>5</v>
      </c>
    </row>
    <row r="4" spans="1:5">
      <c r="A4">
        <v>9</v>
      </c>
      <c r="B4">
        <v>7</v>
      </c>
      <c r="C4">
        <v>10</v>
      </c>
      <c r="E4">
        <v>11</v>
      </c>
    </row>
    <row r="8" spans="1:5">
      <c r="A8" s="31" t="s">
        <v>27</v>
      </c>
      <c r="B8" s="31"/>
      <c r="C8" s="31"/>
      <c r="E8" t="s">
        <v>28</v>
      </c>
    </row>
    <row r="9" spans="1:5">
      <c r="A9" s="1">
        <f t="array" ref="A9:C11">MINVERSE(A2:C4)</f>
        <v>-0.18367346938775503</v>
      </c>
      <c r="B9" s="1">
        <v>-0.13265306122448972</v>
      </c>
      <c r="C9" s="1">
        <v>0.25510204081632648</v>
      </c>
      <c r="E9" s="1">
        <f t="array" ref="E9:E11">MMULT(A9:C11,E2:E4)</f>
        <v>0.48979591836734748</v>
      </c>
    </row>
    <row r="10" spans="1:5">
      <c r="A10" s="1">
        <v>-0.3469387755102038</v>
      </c>
      <c r="B10" s="1">
        <v>-0.80612244897959118</v>
      </c>
      <c r="C10" s="1">
        <v>0.70408163265306067</v>
      </c>
      <c r="E10" s="1">
        <v>0.59183673469387799</v>
      </c>
    </row>
    <row r="11" spans="1:5">
      <c r="A11" s="1">
        <v>0.40816326530612218</v>
      </c>
      <c r="B11" s="1">
        <v>0.68367346938775453</v>
      </c>
      <c r="C11" s="1">
        <v>-0.6224489795918362</v>
      </c>
      <c r="E11" s="1">
        <v>0.24489795918367463</v>
      </c>
    </row>
    <row r="13" spans="1:5">
      <c r="A13" t="s">
        <v>29</v>
      </c>
    </row>
    <row r="14" spans="1:5">
      <c r="A14">
        <v>1.7304590614995348</v>
      </c>
      <c r="B14">
        <f>LN(A14-1)-SIN(2*A14)</f>
        <v>-1.5589033982066347E-4</v>
      </c>
    </row>
  </sheetData>
  <mergeCells count="1"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7</cp:lastModifiedBy>
  <dcterms:created xsi:type="dcterms:W3CDTF">2019-09-18T10:12:32Z</dcterms:created>
  <dcterms:modified xsi:type="dcterms:W3CDTF">2020-11-17T18:57:39Z</dcterms:modified>
</cp:coreProperties>
</file>