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ny\Work\Code\Creato\MKR1000\TCD1103\"/>
    </mc:Choice>
  </mc:AlternateContent>
  <xr:revisionPtr revIDLastSave="0" documentId="13_ncr:1_{9B8E0683-2E3D-4D0A-AA47-75A76B2E0D3B}" xr6:coauthVersionLast="47" xr6:coauthVersionMax="47" xr10:uidLastSave="{00000000-0000-0000-0000-000000000000}"/>
  <bookViews>
    <workbookView xWindow="-108" yWindow="-108" windowWidth="23256" windowHeight="12456" activeTab="1" xr2:uid="{4F6EC882-D2E9-4FB2-B8FC-E42614E7941B}"/>
  </bookViews>
  <sheets>
    <sheet name="Timing" sheetId="1" r:id="rId1"/>
    <sheet name="PinOut_Mapping" sheetId="2" r:id="rId2"/>
    <sheet name="Dela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C11" i="3"/>
  <c r="C9" i="3"/>
  <c r="C5" i="3"/>
  <c r="B2" i="1"/>
  <c r="B18" i="1" l="1"/>
  <c r="B19" i="1" s="1"/>
  <c r="B13" i="1"/>
  <c r="B4" i="1"/>
  <c r="B6" i="1"/>
  <c r="B8" i="1" s="1"/>
  <c r="B14" i="1" l="1"/>
  <c r="B26" i="1" s="1"/>
  <c r="B15" i="1" l="1"/>
  <c r="B22" i="1" s="1"/>
  <c r="B27" i="1" s="1"/>
  <c r="B23" i="1"/>
  <c r="B24" i="1" l="1"/>
</calcChain>
</file>

<file path=xl/sharedStrings.xml><?xml version="1.0" encoding="utf-8"?>
<sst xmlns="http://schemas.openxmlformats.org/spreadsheetml/2006/main" count="36" uniqueCount="28">
  <si>
    <t>Data rate</t>
  </si>
  <si>
    <t>Per data time</t>
  </si>
  <si>
    <t>Clock Period</t>
  </si>
  <si>
    <t>Total Elements</t>
  </si>
  <si>
    <t>To read all elements</t>
  </si>
  <si>
    <t>s</t>
  </si>
  <si>
    <t>t1</t>
  </si>
  <si>
    <t>t2</t>
  </si>
  <si>
    <t>t3</t>
  </si>
  <si>
    <t>t1+t2+t3</t>
  </si>
  <si>
    <t>ICG time period</t>
  </si>
  <si>
    <t>exposure time</t>
  </si>
  <si>
    <t>For Master Clock Timer</t>
  </si>
  <si>
    <t>GCLK</t>
  </si>
  <si>
    <t>PER</t>
  </si>
  <si>
    <t>CCB</t>
  </si>
  <si>
    <t>For ICG</t>
  </si>
  <si>
    <t>ICG Freq</t>
  </si>
  <si>
    <t>Hz</t>
  </si>
  <si>
    <t>ICG off time percentage</t>
  </si>
  <si>
    <t>SH on time percentage</t>
  </si>
  <si>
    <t>no of clocks for t1</t>
  </si>
  <si>
    <t>CGCLK Period</t>
  </si>
  <si>
    <r>
      <t>Master Clock (</t>
    </r>
    <r>
      <rPr>
        <sz val="11"/>
        <color theme="1"/>
        <rFont val="Calibri"/>
        <family val="2"/>
      </rPr>
      <t>φM)</t>
    </r>
  </si>
  <si>
    <t>ICG</t>
  </si>
  <si>
    <t>SH</t>
  </si>
  <si>
    <t>MCLK</t>
  </si>
  <si>
    <t>Clocks for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</si>
</sst>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396240</xdr:colOff>
      <xdr:row>0</xdr:row>
      <xdr:rowOff>0</xdr:rowOff>
    </xdr:from>
    <xdr:to>
      <xdr:col>22</xdr:col>
      <xdr:colOff>488322</xdr:colOff>
      <xdr:row>21</xdr:row>
      <xdr:rowOff>137505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570FD7-5FB2-DE32-C286-81CE2A4BC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2240" y="0"/>
          <a:ext cx="7407282" cy="3977985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533400</xdr:colOff>
      <xdr:row>23</xdr:row>
      <xdr:rowOff>91440</xdr:rowOff>
    </xdr:from>
    <xdr:to>
      <xdr:col>23</xdr:col>
      <xdr:colOff>99656</xdr:colOff>
      <xdr:row>29</xdr:row>
      <xdr:rowOff>45811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6C148F-A31C-B7C8-0BBC-395270C15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3931920"/>
          <a:ext cx="6881456" cy="1051651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0</xdr:row>
      <xdr:rowOff>68580</xdr:rowOff>
    </xdr:from>
    <xdr:to>
      <xdr:col>10</xdr:col>
      <xdr:colOff>587131</xdr:colOff>
      <xdr:row>22</xdr:row>
      <xdr:rowOff>68929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7E182D-883E-5D42-EC34-49FC1182B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3680" y="68580"/>
          <a:ext cx="4511431" cy="4023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320040</xdr:colOff>
      <xdr:row>11</xdr:row>
      <xdr:rowOff>0</xdr:rowOff>
    </xdr:from>
    <xdr:to>
      <xdr:col>14</xdr:col>
      <xdr:colOff>404501</xdr:colOff>
      <xdr:row>13</xdr:row>
      <xdr:rowOff>7670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1ECFAA-AD39-B048-52B7-0C1CFC011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40" y="2255520"/>
          <a:ext cx="7399661" cy="579170"/>
        </a:xfrm>
        <a:prstGeom prst="rect">
          <a:avLst/>
        </a:prstGeom>
      </xdr:spPr>
    </xdr:pic>
    <xdr:clientData/>
  </xdr:twoCellAnchor>
  <xdr:twoCellAnchor editAs="oneCell">
    <xdr:from>
      <xdr:col>2</xdr:col>
      <xdr:colOff>335280</xdr:colOff>
      <xdr:row>10</xdr:row>
      <xdr:rowOff>7620</xdr:rowOff>
    </xdr:from>
    <xdr:to>
      <xdr:col>14</xdr:col>
      <xdr:colOff>396879</xdr:colOff>
      <xdr:row>10</xdr:row>
      <xdr:rowOff>274343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4F7422-4264-6C44-D914-84786DE63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4480" y="1905000"/>
          <a:ext cx="7376799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7</xdr:row>
      <xdr:rowOff>99060</xdr:rowOff>
    </xdr:from>
    <xdr:to>
      <xdr:col>14</xdr:col>
      <xdr:colOff>419741</xdr:colOff>
      <xdr:row>9</xdr:row>
      <xdr:rowOff>243884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CB509-3AE6-564E-D598-6987787DC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2100" y="1379220"/>
          <a:ext cx="7392041" cy="510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9590-30A0-4D74-A2F3-B9C323B000E5}">
  <dimension ref="A1:C30"/>
  <sheetViews>
    <sheetView workbookViewId="0">
      <selection activeCell="A3" sqref="A3"/>
    </sheetView>
  </sheetViews>
  <sheetFormatPr defaultRowHeight="14.4" x14ac:dyDescent="0.3"/>
  <cols>
    <col min="1" max="1" width="19.44140625" customWidth="1"/>
    <col min="2" max="2" width="12.44140625" customWidth="1"/>
    <col min="3" max="3" width="10.6640625" customWidth="1"/>
  </cols>
  <sheetData>
    <row r="1" spans="1:3" x14ac:dyDescent="0.3">
      <c r="A1" t="s">
        <v>13</v>
      </c>
      <c r="B1">
        <v>48000000</v>
      </c>
    </row>
    <row r="2" spans="1:3" x14ac:dyDescent="0.3">
      <c r="A2" t="s">
        <v>22</v>
      </c>
      <c r="B2">
        <f>1/B1</f>
        <v>2.0833333333333335E-8</v>
      </c>
    </row>
    <row r="3" spans="1:3" x14ac:dyDescent="0.3">
      <c r="A3" t="s">
        <v>23</v>
      </c>
      <c r="B3">
        <v>500000</v>
      </c>
    </row>
    <row r="4" spans="1:3" x14ac:dyDescent="0.3">
      <c r="A4" t="s">
        <v>2</v>
      </c>
      <c r="B4">
        <f>1/B3</f>
        <v>1.9999999999999999E-6</v>
      </c>
    </row>
    <row r="5" spans="1:3" x14ac:dyDescent="0.3">
      <c r="A5" t="s">
        <v>0</v>
      </c>
      <c r="B5">
        <v>250000</v>
      </c>
    </row>
    <row r="6" spans="1:3" x14ac:dyDescent="0.3">
      <c r="A6" t="s">
        <v>1</v>
      </c>
      <c r="B6">
        <f>1/B5</f>
        <v>3.9999999999999998E-6</v>
      </c>
    </row>
    <row r="7" spans="1:3" x14ac:dyDescent="0.3">
      <c r="A7" t="s">
        <v>3</v>
      </c>
      <c r="B7">
        <v>1546</v>
      </c>
    </row>
    <row r="8" spans="1:3" x14ac:dyDescent="0.3">
      <c r="A8" t="s">
        <v>4</v>
      </c>
      <c r="B8">
        <f>B7*B6</f>
        <v>6.1839999999999994E-3</v>
      </c>
      <c r="C8" t="s">
        <v>5</v>
      </c>
    </row>
    <row r="10" spans="1:3" x14ac:dyDescent="0.3">
      <c r="A10" t="s">
        <v>6</v>
      </c>
      <c r="B10" s="1">
        <v>5.0000000000000004E-6</v>
      </c>
    </row>
    <row r="11" spans="1:3" x14ac:dyDescent="0.3">
      <c r="A11" t="s">
        <v>7</v>
      </c>
      <c r="B11" s="1">
        <v>4.9999999999999998E-7</v>
      </c>
    </row>
    <row r="12" spans="1:3" x14ac:dyDescent="0.3">
      <c r="A12" t="s">
        <v>8</v>
      </c>
      <c r="B12" s="2">
        <v>1E-4</v>
      </c>
      <c r="C12" t="s">
        <v>11</v>
      </c>
    </row>
    <row r="13" spans="1:3" x14ac:dyDescent="0.3">
      <c r="A13" t="s">
        <v>9</v>
      </c>
      <c r="B13" s="1">
        <f>SUM(B10:B12)</f>
        <v>1.055E-4</v>
      </c>
      <c r="C13" t="s">
        <v>5</v>
      </c>
    </row>
    <row r="14" spans="1:3" x14ac:dyDescent="0.3">
      <c r="A14" t="s">
        <v>10</v>
      </c>
      <c r="B14" s="1">
        <f>B8+B13</f>
        <v>6.2894999999999991E-3</v>
      </c>
    </row>
    <row r="15" spans="1:3" x14ac:dyDescent="0.3">
      <c r="A15" t="s">
        <v>17</v>
      </c>
      <c r="B15" s="4">
        <f>1/B14</f>
        <v>158.99515064790526</v>
      </c>
      <c r="C15" t="s">
        <v>18</v>
      </c>
    </row>
    <row r="17" spans="1:2" x14ac:dyDescent="0.3">
      <c r="A17" t="s">
        <v>12</v>
      </c>
    </row>
    <row r="18" spans="1:2" x14ac:dyDescent="0.3">
      <c r="A18" t="s">
        <v>14</v>
      </c>
      <c r="B18">
        <f>(B1/B3)-1</f>
        <v>95</v>
      </c>
    </row>
    <row r="19" spans="1:2" x14ac:dyDescent="0.3">
      <c r="A19" t="s">
        <v>15</v>
      </c>
      <c r="B19">
        <f>B18/2</f>
        <v>47.5</v>
      </c>
    </row>
    <row r="21" spans="1:2" x14ac:dyDescent="0.3">
      <c r="A21" t="s">
        <v>16</v>
      </c>
    </row>
    <row r="22" spans="1:2" x14ac:dyDescent="0.3">
      <c r="A22" t="s">
        <v>14</v>
      </c>
      <c r="B22" s="4">
        <f>(B1/B15)-1</f>
        <v>301894.99999999994</v>
      </c>
    </row>
    <row r="23" spans="1:2" x14ac:dyDescent="0.3">
      <c r="A23" t="s">
        <v>19</v>
      </c>
      <c r="B23" s="5">
        <f>B13/B14</f>
        <v>1.6773988393354006E-2</v>
      </c>
    </row>
    <row r="24" spans="1:2" x14ac:dyDescent="0.3">
      <c r="A24" t="s">
        <v>15</v>
      </c>
      <c r="B24" s="3">
        <f>B22*B23</f>
        <v>5063.9832260116063</v>
      </c>
    </row>
    <row r="26" spans="1:2" x14ac:dyDescent="0.3">
      <c r="A26" t="s">
        <v>20</v>
      </c>
      <c r="B26" s="5">
        <f>B12/B14</f>
        <v>1.5899515064790527E-2</v>
      </c>
    </row>
    <row r="27" spans="1:2" x14ac:dyDescent="0.3">
      <c r="A27" t="s">
        <v>15</v>
      </c>
      <c r="B27" s="3">
        <f>B22*B26</f>
        <v>4799.984100484935</v>
      </c>
    </row>
    <row r="29" spans="1:2" x14ac:dyDescent="0.3">
      <c r="A29" t="s">
        <v>7</v>
      </c>
      <c r="B29" s="1">
        <f>B11</f>
        <v>4.9999999999999998E-7</v>
      </c>
    </row>
    <row r="30" spans="1:2" x14ac:dyDescent="0.3">
      <c r="A30" t="s">
        <v>21</v>
      </c>
      <c r="B30" s="3">
        <f>B29/B2</f>
        <v>23.999999999999996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AA41-91B1-4109-B423-55DC67D605BC}">
  <dimension ref="A10:C13"/>
  <sheetViews>
    <sheetView tabSelected="1" workbookViewId="0">
      <selection activeCell="I22" sqref="I22"/>
    </sheetView>
  </sheetViews>
  <sheetFormatPr defaultRowHeight="14.4" x14ac:dyDescent="0.3"/>
  <sheetData>
    <row r="10" spans="1:3" ht="19.8" customHeight="1" x14ac:dyDescent="0.3"/>
    <row r="11" spans="1:3" ht="22.2" customHeight="1" x14ac:dyDescent="0.3">
      <c r="A11" s="6" t="s">
        <v>26</v>
      </c>
      <c r="B11" s="6"/>
      <c r="C11" s="6"/>
    </row>
    <row r="12" spans="1:3" ht="21.6" customHeight="1" x14ac:dyDescent="0.3">
      <c r="A12" s="6" t="s">
        <v>24</v>
      </c>
      <c r="B12" s="6"/>
      <c r="C12" s="6"/>
    </row>
    <row r="13" spans="1:3" ht="23.4" customHeight="1" x14ac:dyDescent="0.3">
      <c r="A13" s="6" t="s">
        <v>25</v>
      </c>
      <c r="B13" s="6"/>
      <c r="C13" s="6"/>
    </row>
  </sheetData>
  <mergeCells count="3">
    <mergeCell ref="A11:C11"/>
    <mergeCell ref="A12:C12"/>
    <mergeCell ref="A13:C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9D11-7E89-4F96-BC8D-2327DFA3648C}">
  <dimension ref="B4:C11"/>
  <sheetViews>
    <sheetView workbookViewId="0">
      <selection activeCell="E21" sqref="E21"/>
    </sheetView>
  </sheetViews>
  <sheetFormatPr defaultRowHeight="14.4" x14ac:dyDescent="0.3"/>
  <cols>
    <col min="2" max="2" width="14" bestFit="1" customWidth="1"/>
    <col min="3" max="3" width="10" bestFit="1" customWidth="1"/>
  </cols>
  <sheetData>
    <row r="4" spans="2:3" x14ac:dyDescent="0.3">
      <c r="B4" t="s">
        <v>13</v>
      </c>
      <c r="C4">
        <v>48000000</v>
      </c>
    </row>
    <row r="5" spans="2:3" x14ac:dyDescent="0.3">
      <c r="B5" t="s">
        <v>22</v>
      </c>
      <c r="C5">
        <f>1/C4</f>
        <v>2.0833333333333335E-8</v>
      </c>
    </row>
    <row r="7" spans="2:3" x14ac:dyDescent="0.3">
      <c r="B7" t="s">
        <v>7</v>
      </c>
      <c r="C7" s="1">
        <v>4.9999999999999998E-7</v>
      </c>
    </row>
    <row r="9" spans="2:3" x14ac:dyDescent="0.3">
      <c r="B9" t="s">
        <v>27</v>
      </c>
      <c r="C9" s="3">
        <f>C7/C5</f>
        <v>23.999999999999996</v>
      </c>
    </row>
    <row r="11" spans="2:3" x14ac:dyDescent="0.3">
      <c r="C11">
        <f>C9*C5</f>
        <v>4.9999999999999998E-7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Timing</vt:lpstr>
      <vt:lpstr>PinOut_Mapping</vt:lpstr>
      <vt:lpstr>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Francis</dc:creator>
  <cp:lastModifiedBy>Tony Francis</cp:lastModifiedBy>
  <dcterms:created xsi:type="dcterms:W3CDTF">2023-05-06T10:15:10Z</dcterms:created>
  <dcterms:modified xsi:type="dcterms:W3CDTF">2023-05-08T12:35:00Z</dcterms:modified>
</cp:coreProperties>
</file>