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izan Tabassum\Desktop\Spectrometer\datasheetsAndDocuments\"/>
    </mc:Choice>
  </mc:AlternateContent>
  <xr:revisionPtr revIDLastSave="0" documentId="8_{5401F7D0-B584-4EC9-AD9A-5CCCD73C7EE5}" xr6:coauthVersionLast="47" xr6:coauthVersionMax="47" xr10:uidLastSave="{00000000-0000-0000-0000-000000000000}"/>
  <bookViews>
    <workbookView xWindow="28680" yWindow="-120" windowWidth="29040" windowHeight="16440" xr2:uid="{E0FA73FC-78AB-497B-8034-638BA5FA5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11" i="1"/>
  <c r="D12" i="1"/>
  <c r="B11" i="1"/>
  <c r="B12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2" i="1"/>
  <c r="D2" i="1" s="1"/>
  <c r="B3" i="1"/>
  <c r="D3" i="1" s="1"/>
</calcChain>
</file>

<file path=xl/sharedStrings.xml><?xml version="1.0" encoding="utf-8"?>
<sst xmlns="http://schemas.openxmlformats.org/spreadsheetml/2006/main" count="7" uniqueCount="7">
  <si>
    <t>DutyCycle</t>
  </si>
  <si>
    <t>Frequency(Hz)</t>
  </si>
  <si>
    <t>IntegrationTime(seconds)</t>
  </si>
  <si>
    <t>ccx SH</t>
  </si>
  <si>
    <t>ccx ICG</t>
  </si>
  <si>
    <t>PER SH</t>
  </si>
  <si>
    <t>PER ICG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</si>
</sst>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D4622-9D3C-4CEF-89B5-A4175AA95E72}" name="Table1" displayName="Table1" ref="A1:G22" totalsRowShown="0">
  <autoFilter ref="A1:G22" xr:uid="{0BBD4622-9D3C-4CEF-89B5-A4175AA95E72}"/>
  <tableColumns count="7">
    <tableColumn id="1" xr3:uid="{A063A893-A765-4FA0-81A0-417F2E5BA8A9}" name="IntegrationTime(seconds)" dataDxfId="6"/>
    <tableColumn id="2" xr3:uid="{64039CB7-53DF-4D23-917D-97745E7BEDD2}" name="Frequency(Hz)" dataDxfId="5">
      <calculatedColumnFormula>1/A2</calculatedColumnFormula>
    </tableColumn>
    <tableColumn id="3" xr3:uid="{938E1041-46A7-4EF3-959B-3141AE88E21F}" name="DutyCycle" dataDxfId="3">
      <calculatedColumnFormula>((0.000001)/A2)</calculatedColumnFormula>
    </tableColumn>
    <tableColumn id="4" xr3:uid="{66E0CC37-CF00-4B5F-9A2B-39EE25621A95}" name="PER SH" dataDxfId="4">
      <calculatedColumnFormula>(48000000/B2)-1</calculatedColumnFormula>
    </tableColumn>
    <tableColumn id="5" xr3:uid="{F00E2AA3-3905-4EA4-B9A2-BB33A80B7577}" name="ccx SH" dataDxfId="1">
      <calculatedColumnFormula>C2*D2</calculatedColumnFormula>
    </tableColumn>
    <tableColumn id="6" xr3:uid="{E1E0EF87-4214-405D-9259-07792998BE30}" name="PER ICG" dataDxfId="2">
      <calculatedColumnFormula>(48000000/161.7)-1</calculatedColumnFormula>
    </tableColumn>
    <tableColumn id="7" xr3:uid="{06274CE0-398D-4335-981E-97B72F5348B5}" name="ccx ICG" dataDxfId="0">
      <calculatedColumnFormula>(A2/0.0062)*F2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2B01-8A8C-48AC-A2B4-0FBE46333335}">
  <dimension ref="A1:G22"/>
  <sheetViews>
    <sheetView tabSelected="1" workbookViewId="0">
      <selection activeCell="P11" sqref="P11"/>
    </sheetView>
  </sheetViews>
  <sheetFormatPr defaultRowHeight="15" x14ac:dyDescent="0.25"/>
  <cols>
    <col min="1" max="1" width="25.85546875" customWidth="1"/>
    <col min="2" max="2" width="15.7109375" customWidth="1"/>
    <col min="3" max="3" width="11.5703125" customWidth="1"/>
  </cols>
  <sheetData>
    <row r="1" spans="1:7" x14ac:dyDescent="0.25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6</v>
      </c>
      <c r="G1" t="s">
        <v>4</v>
      </c>
    </row>
    <row r="2" spans="1:7" x14ac:dyDescent="0.25">
      <c r="A2">
        <v>1.0000000000000001E-5</v>
      </c>
      <c r="B2">
        <f>1/A2</f>
        <v>99999.999999999985</v>
      </c>
      <c r="C2" s="1">
        <f t="shared" ref="C2:C22" si="0">((0.000001)/A2)</f>
        <v>9.9999999999999992E-2</v>
      </c>
      <c r="D2">
        <f t="shared" ref="D2:D22" si="1">(48000000/B2)-1</f>
        <v>479.00000000000006</v>
      </c>
      <c r="E2">
        <f t="shared" ref="E2:E22" si="2">C2*D2</f>
        <v>47.9</v>
      </c>
      <c r="F2" s="2">
        <f t="shared" ref="F2:F22" si="3">(48000000/161.7)-1</f>
        <v>296845.01113172545</v>
      </c>
      <c r="G2" s="2">
        <f t="shared" ref="G2:G22" si="4">(A2/0.0062)*F2</f>
        <v>478.78227601891206</v>
      </c>
    </row>
    <row r="3" spans="1:7" x14ac:dyDescent="0.25">
      <c r="A3">
        <v>2.0000000000000002E-5</v>
      </c>
      <c r="B3">
        <f>1/A3</f>
        <v>49999.999999999993</v>
      </c>
      <c r="C3" s="1">
        <f t="shared" si="0"/>
        <v>4.9999999999999996E-2</v>
      </c>
      <c r="D3">
        <f t="shared" si="1"/>
        <v>959.00000000000011</v>
      </c>
      <c r="E3">
        <f t="shared" si="2"/>
        <v>47.95</v>
      </c>
      <c r="F3" s="2">
        <f t="shared" si="3"/>
        <v>296845.01113172545</v>
      </c>
      <c r="G3" s="2">
        <f t="shared" si="4"/>
        <v>957.56455203782411</v>
      </c>
    </row>
    <row r="4" spans="1:7" x14ac:dyDescent="0.25">
      <c r="A4">
        <v>3.0000000000000001E-5</v>
      </c>
      <c r="B4">
        <f t="shared" ref="B4:B22" si="5">1/A4</f>
        <v>33333.333333333336</v>
      </c>
      <c r="C4" s="1">
        <f t="shared" si="0"/>
        <v>3.3333333333333333E-2</v>
      </c>
      <c r="D4">
        <f t="shared" si="1"/>
        <v>1439</v>
      </c>
      <c r="E4">
        <f t="shared" si="2"/>
        <v>47.966666666666669</v>
      </c>
      <c r="F4" s="2">
        <f t="shared" si="3"/>
        <v>296845.01113172545</v>
      </c>
      <c r="G4" s="2">
        <f t="shared" si="4"/>
        <v>1436.3468280567361</v>
      </c>
    </row>
    <row r="5" spans="1:7" x14ac:dyDescent="0.25">
      <c r="A5">
        <v>4.0000000000000003E-5</v>
      </c>
      <c r="B5">
        <f t="shared" si="5"/>
        <v>24999.999999999996</v>
      </c>
      <c r="C5" s="1">
        <f t="shared" si="0"/>
        <v>2.4999999999999998E-2</v>
      </c>
      <c r="D5">
        <f t="shared" si="1"/>
        <v>1919.0000000000002</v>
      </c>
      <c r="E5">
        <f t="shared" si="2"/>
        <v>47.975000000000001</v>
      </c>
      <c r="F5" s="2">
        <f t="shared" si="3"/>
        <v>296845.01113172545</v>
      </c>
      <c r="G5" s="2">
        <f t="shared" si="4"/>
        <v>1915.1291040756482</v>
      </c>
    </row>
    <row r="6" spans="1:7" x14ac:dyDescent="0.25">
      <c r="A6">
        <v>5.0000000000000002E-5</v>
      </c>
      <c r="B6">
        <f t="shared" si="5"/>
        <v>20000</v>
      </c>
      <c r="C6" s="1">
        <f t="shared" si="0"/>
        <v>1.9999999999999997E-2</v>
      </c>
      <c r="D6">
        <f t="shared" si="1"/>
        <v>2399</v>
      </c>
      <c r="E6">
        <f t="shared" si="2"/>
        <v>47.97999999999999</v>
      </c>
      <c r="F6" s="2">
        <f t="shared" si="3"/>
        <v>296845.01113172545</v>
      </c>
      <c r="G6" s="2">
        <f t="shared" si="4"/>
        <v>2393.9113800945606</v>
      </c>
    </row>
    <row r="7" spans="1:7" x14ac:dyDescent="0.25">
      <c r="A7">
        <v>6.0000000000000002E-5</v>
      </c>
      <c r="B7">
        <f t="shared" si="5"/>
        <v>16666.666666666668</v>
      </c>
      <c r="C7" s="1">
        <f t="shared" si="0"/>
        <v>1.6666666666666666E-2</v>
      </c>
      <c r="D7">
        <f t="shared" si="1"/>
        <v>2879</v>
      </c>
      <c r="E7">
        <f t="shared" si="2"/>
        <v>47.983333333333334</v>
      </c>
      <c r="F7" s="2">
        <f t="shared" si="3"/>
        <v>296845.01113172545</v>
      </c>
      <c r="G7" s="2">
        <f t="shared" si="4"/>
        <v>2872.6936561134721</v>
      </c>
    </row>
    <row r="8" spans="1:7" x14ac:dyDescent="0.25">
      <c r="A8">
        <v>6.9999999999999994E-5</v>
      </c>
      <c r="B8">
        <f t="shared" si="5"/>
        <v>14285.714285714286</v>
      </c>
      <c r="C8" s="1">
        <f t="shared" si="0"/>
        <v>1.4285714285714287E-2</v>
      </c>
      <c r="D8">
        <f t="shared" si="1"/>
        <v>3359</v>
      </c>
      <c r="E8">
        <f t="shared" si="2"/>
        <v>47.985714285714288</v>
      </c>
      <c r="F8" s="2">
        <f t="shared" si="3"/>
        <v>296845.01113172545</v>
      </c>
      <c r="G8" s="2">
        <f t="shared" si="4"/>
        <v>3351.4759321323841</v>
      </c>
    </row>
    <row r="9" spans="1:7" x14ac:dyDescent="0.25">
      <c r="A9">
        <v>8.0000000000000007E-5</v>
      </c>
      <c r="B9">
        <f t="shared" si="5"/>
        <v>12499.999999999998</v>
      </c>
      <c r="C9" s="1">
        <f t="shared" si="0"/>
        <v>1.2499999999999999E-2</v>
      </c>
      <c r="D9">
        <f t="shared" si="1"/>
        <v>3839.0000000000005</v>
      </c>
      <c r="E9">
        <f t="shared" si="2"/>
        <v>47.987500000000004</v>
      </c>
      <c r="F9" s="2">
        <f t="shared" si="3"/>
        <v>296845.01113172545</v>
      </c>
      <c r="G9" s="2">
        <f t="shared" si="4"/>
        <v>3830.2582081512965</v>
      </c>
    </row>
    <row r="10" spans="1:7" x14ac:dyDescent="0.25">
      <c r="A10">
        <v>9.0000000000000006E-5</v>
      </c>
      <c r="B10">
        <f t="shared" si="5"/>
        <v>11111.111111111111</v>
      </c>
      <c r="C10" s="1">
        <f t="shared" si="0"/>
        <v>1.111111111111111E-2</v>
      </c>
      <c r="D10">
        <f t="shared" si="1"/>
        <v>4319</v>
      </c>
      <c r="E10">
        <f t="shared" si="2"/>
        <v>47.98888888888888</v>
      </c>
      <c r="F10" s="2">
        <f t="shared" si="3"/>
        <v>296845.01113172545</v>
      </c>
      <c r="G10" s="2">
        <f t="shared" si="4"/>
        <v>4309.0404841702084</v>
      </c>
    </row>
    <row r="11" spans="1:7" x14ac:dyDescent="0.25">
      <c r="A11">
        <v>1E-4</v>
      </c>
      <c r="B11">
        <f t="shared" si="5"/>
        <v>10000</v>
      </c>
      <c r="C11" s="1">
        <f t="shared" si="0"/>
        <v>9.9999999999999985E-3</v>
      </c>
      <c r="D11">
        <f t="shared" si="1"/>
        <v>4799</v>
      </c>
      <c r="E11">
        <f t="shared" si="2"/>
        <v>47.989999999999995</v>
      </c>
      <c r="F11" s="2">
        <f t="shared" si="3"/>
        <v>296845.01113172545</v>
      </c>
      <c r="G11" s="2">
        <f t="shared" si="4"/>
        <v>4787.8227601891213</v>
      </c>
    </row>
    <row r="12" spans="1:7" x14ac:dyDescent="0.25">
      <c r="A12">
        <v>1.1E-4</v>
      </c>
      <c r="B12">
        <f t="shared" si="5"/>
        <v>9090.9090909090901</v>
      </c>
      <c r="C12" s="1">
        <f t="shared" si="0"/>
        <v>9.0909090909090905E-3</v>
      </c>
      <c r="D12">
        <f t="shared" si="1"/>
        <v>5279.0000000000009</v>
      </c>
      <c r="E12">
        <f t="shared" si="2"/>
        <v>47.990909090909099</v>
      </c>
      <c r="F12" s="2">
        <f t="shared" si="3"/>
        <v>296845.01113172545</v>
      </c>
      <c r="G12" s="2">
        <f t="shared" si="4"/>
        <v>5266.6050362080323</v>
      </c>
    </row>
    <row r="13" spans="1:7" x14ac:dyDescent="0.25">
      <c r="A13">
        <v>1.2E-4</v>
      </c>
      <c r="B13">
        <f t="shared" si="5"/>
        <v>8333.3333333333339</v>
      </c>
      <c r="C13" s="1">
        <f t="shared" si="0"/>
        <v>8.3333333333333332E-3</v>
      </c>
      <c r="D13">
        <f t="shared" si="1"/>
        <v>5759</v>
      </c>
      <c r="E13">
        <f t="shared" si="2"/>
        <v>47.991666666666667</v>
      </c>
      <c r="F13" s="2">
        <f t="shared" si="3"/>
        <v>296845.01113172545</v>
      </c>
      <c r="G13" s="2">
        <f t="shared" si="4"/>
        <v>5745.3873122269442</v>
      </c>
    </row>
    <row r="14" spans="1:7" x14ac:dyDescent="0.25">
      <c r="A14">
        <v>1.2999999999999999E-4</v>
      </c>
      <c r="B14">
        <f t="shared" si="5"/>
        <v>7692.3076923076933</v>
      </c>
      <c r="C14" s="1">
        <f t="shared" si="0"/>
        <v>7.6923076923076927E-3</v>
      </c>
      <c r="D14">
        <f t="shared" si="1"/>
        <v>6238.9999999999991</v>
      </c>
      <c r="E14">
        <f t="shared" si="2"/>
        <v>47.992307692307691</v>
      </c>
      <c r="F14" s="2">
        <f t="shared" si="3"/>
        <v>296845.01113172545</v>
      </c>
      <c r="G14" s="2">
        <f t="shared" si="4"/>
        <v>6224.1695882458553</v>
      </c>
    </row>
    <row r="15" spans="1:7" x14ac:dyDescent="0.25">
      <c r="A15">
        <v>1.3999999999999999E-4</v>
      </c>
      <c r="B15">
        <f t="shared" si="5"/>
        <v>7142.8571428571431</v>
      </c>
      <c r="C15" s="1">
        <f t="shared" si="0"/>
        <v>7.1428571428571435E-3</v>
      </c>
      <c r="D15">
        <f t="shared" si="1"/>
        <v>6719</v>
      </c>
      <c r="E15">
        <f t="shared" si="2"/>
        <v>47.992857142857147</v>
      </c>
      <c r="F15" s="2">
        <f t="shared" si="3"/>
        <v>296845.01113172545</v>
      </c>
      <c r="G15" s="2">
        <f t="shared" si="4"/>
        <v>6702.9518642647681</v>
      </c>
    </row>
    <row r="16" spans="1:7" x14ac:dyDescent="0.25">
      <c r="A16">
        <v>1.4999999999999999E-4</v>
      </c>
      <c r="B16">
        <f t="shared" si="5"/>
        <v>6666.666666666667</v>
      </c>
      <c r="C16" s="1">
        <f t="shared" si="0"/>
        <v>6.6666666666666671E-3</v>
      </c>
      <c r="D16">
        <f t="shared" si="1"/>
        <v>7199</v>
      </c>
      <c r="E16">
        <f t="shared" si="2"/>
        <v>47.993333333333339</v>
      </c>
      <c r="F16" s="2">
        <f t="shared" si="3"/>
        <v>296845.01113172545</v>
      </c>
      <c r="G16" s="2">
        <f t="shared" si="4"/>
        <v>7181.7341402836801</v>
      </c>
    </row>
    <row r="17" spans="1:7" x14ac:dyDescent="0.25">
      <c r="A17">
        <v>1.6000000000000001E-4</v>
      </c>
      <c r="B17">
        <f t="shared" si="5"/>
        <v>6249.9999999999991</v>
      </c>
      <c r="C17" s="1">
        <f t="shared" si="0"/>
        <v>6.2499999999999995E-3</v>
      </c>
      <c r="D17">
        <f t="shared" si="1"/>
        <v>7679.0000000000009</v>
      </c>
      <c r="E17">
        <f t="shared" si="2"/>
        <v>47.993749999999999</v>
      </c>
      <c r="F17" s="2">
        <f t="shared" si="3"/>
        <v>296845.01113172545</v>
      </c>
      <c r="G17" s="2">
        <f t="shared" si="4"/>
        <v>7660.5164163025929</v>
      </c>
    </row>
    <row r="18" spans="1:7" x14ac:dyDescent="0.25">
      <c r="A18">
        <v>1.7000000000000001E-4</v>
      </c>
      <c r="B18">
        <f t="shared" si="5"/>
        <v>5882.3529411764703</v>
      </c>
      <c r="C18" s="1">
        <f t="shared" si="0"/>
        <v>5.8823529411764696E-3</v>
      </c>
      <c r="D18">
        <f t="shared" si="1"/>
        <v>8159</v>
      </c>
      <c r="E18">
        <f t="shared" si="2"/>
        <v>47.994117647058815</v>
      </c>
      <c r="F18" s="2">
        <f t="shared" si="3"/>
        <v>296845.01113172545</v>
      </c>
      <c r="G18" s="2">
        <f t="shared" si="4"/>
        <v>8139.2986923215058</v>
      </c>
    </row>
    <row r="19" spans="1:7" x14ac:dyDescent="0.25">
      <c r="A19">
        <v>1.8000000000000001E-4</v>
      </c>
      <c r="B19">
        <f t="shared" si="5"/>
        <v>5555.5555555555557</v>
      </c>
      <c r="C19" s="1">
        <f t="shared" si="0"/>
        <v>5.5555555555555549E-3</v>
      </c>
      <c r="D19">
        <f t="shared" si="1"/>
        <v>8639</v>
      </c>
      <c r="E19">
        <f t="shared" si="2"/>
        <v>47.99444444444444</v>
      </c>
      <c r="F19" s="2">
        <f t="shared" si="3"/>
        <v>296845.01113172545</v>
      </c>
      <c r="G19" s="2">
        <f t="shared" si="4"/>
        <v>8618.0809683404168</v>
      </c>
    </row>
    <row r="20" spans="1:7" x14ac:dyDescent="0.25">
      <c r="A20">
        <v>1.9000000000000001E-4</v>
      </c>
      <c r="B20">
        <f t="shared" si="5"/>
        <v>5263.1578947368416</v>
      </c>
      <c r="C20" s="1">
        <f t="shared" si="0"/>
        <v>5.263157894736842E-3</v>
      </c>
      <c r="D20">
        <f t="shared" si="1"/>
        <v>9119</v>
      </c>
      <c r="E20">
        <f t="shared" si="2"/>
        <v>47.994736842105262</v>
      </c>
      <c r="F20" s="2">
        <f t="shared" si="3"/>
        <v>296845.01113172545</v>
      </c>
      <c r="G20" s="2">
        <f t="shared" si="4"/>
        <v>9096.8632443593287</v>
      </c>
    </row>
    <row r="21" spans="1:7" x14ac:dyDescent="0.25">
      <c r="A21">
        <v>2.0000000000000001E-4</v>
      </c>
      <c r="B21">
        <f t="shared" si="5"/>
        <v>5000</v>
      </c>
      <c r="C21" s="1">
        <f t="shared" si="0"/>
        <v>4.9999999999999992E-3</v>
      </c>
      <c r="D21">
        <f t="shared" si="1"/>
        <v>9599</v>
      </c>
      <c r="E21">
        <f t="shared" si="2"/>
        <v>47.99499999999999</v>
      </c>
      <c r="F21" s="2">
        <f t="shared" si="3"/>
        <v>296845.01113172545</v>
      </c>
      <c r="G21" s="2">
        <f t="shared" si="4"/>
        <v>9575.6455203782425</v>
      </c>
    </row>
    <row r="22" spans="1:7" x14ac:dyDescent="0.25">
      <c r="A22">
        <v>2.1000000000000001E-4</v>
      </c>
      <c r="B22">
        <f t="shared" si="5"/>
        <v>4761.9047619047615</v>
      </c>
      <c r="C22" s="1">
        <f t="shared" si="0"/>
        <v>4.7619047619047615E-3</v>
      </c>
      <c r="D22">
        <f t="shared" si="1"/>
        <v>10079.000000000002</v>
      </c>
      <c r="E22">
        <f t="shared" si="2"/>
        <v>47.995238095238101</v>
      </c>
      <c r="F22" s="2">
        <f t="shared" si="3"/>
        <v>296845.01113172545</v>
      </c>
      <c r="G22" s="2">
        <f t="shared" si="4"/>
        <v>10054.427796397153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Tabassum</dc:creator>
  <cp:lastModifiedBy>Faizan Tabassum</cp:lastModifiedBy>
  <dcterms:created xsi:type="dcterms:W3CDTF">2024-05-09T10:50:21Z</dcterms:created>
  <dcterms:modified xsi:type="dcterms:W3CDTF">2024-05-10T11:41:54Z</dcterms:modified>
</cp:coreProperties>
</file>