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800" yWindow="1245" windowWidth="27000" windowHeight="14385" tabRatio="600" firstSheet="1" activeTab="1" autoFilterDateGrouping="1"/>
  </bookViews>
  <sheets>
    <sheet name="ProjectMetrics" sheetId="1" state="visible" r:id="rId1"/>
    <sheet name="chart" sheetId="2" state="visible" r:id="rId2"/>
    <sheet name="Daily_Pulls_vs_Scans_2022" sheetId="3" state="visible" r:id="rId3"/>
  </sheets>
  <definedNames>
    <definedName name="_xlnm._FilterDatabase" localSheetId="0" hidden="1">'ProjectMetrics'!$C$1:$V$1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Verdana"/>
      <charset val="1"/>
      <family val="2"/>
      <color theme="1"/>
      <sz val="11"/>
    </font>
    <font>
      <name val="Calibri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0" pivotButton="0" quotePrefix="0" xfId="0"/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" fontId="1" fillId="2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0" fontId="0" fillId="3" borderId="0" pivotButton="0" quotePrefix="0" xfId="0"/>
    <xf numFmtId="164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right"/>
    </xf>
    <xf numFmtId="14" fontId="0" fillId="0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wrapText="1"/>
    </xf>
    <xf numFmtId="2" fontId="0" fillId="4" borderId="0" pivotButton="0" quotePrefix="0" xfId="0"/>
    <xf numFmtId="2" fontId="1" fillId="2" borderId="0" pivotButton="0" quotePrefix="0" xfId="0"/>
    <xf numFmtId="2" fontId="0" fillId="0" borderId="0" pivotButton="0" quotePrefix="0" xfId="0"/>
    <xf numFmtId="14" fontId="4" fillId="0" borderId="0" pivotButton="0" quotePrefix="0" xfId="0"/>
    <xf numFmtId="0" fontId="0" fillId="7" borderId="0" pivotButton="0" quotePrefix="0" xfId="0"/>
    <xf numFmtId="0" fontId="0" fillId="6" borderId="0" pivotButton="0" quotePrefix="0" xfId="0"/>
    <xf numFmtId="14" fontId="5" fillId="0" borderId="0" pivotButton="0" quotePrefix="0" xfId="0"/>
    <xf numFmtId="14" fontId="5" fillId="6" borderId="0" pivotButton="0" quotePrefix="0" xfId="0"/>
    <xf numFmtId="1" fontId="0" fillId="8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14" fontId="0" fillId="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KICS DockerHub Pulls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chart!$B$1</f>
              <strCache>
                <ptCount val="1"/>
                <pt idx="0">
                  <v>Docker Pulls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chart!$A$2:$A$73</f>
              <numCache>
                <formatCode>m/d/yyyy</formatCode>
                <ptCount val="72"/>
                <pt idx="0">
                  <v>44224</v>
                </pt>
                <pt idx="1">
                  <v>44225</v>
                </pt>
                <pt idx="2">
                  <v>44237</v>
                </pt>
                <pt idx="3">
                  <v>44238</v>
                </pt>
                <pt idx="4">
                  <v>44251</v>
                </pt>
                <pt idx="5">
                  <v>44252</v>
                </pt>
                <pt idx="6">
                  <v>44265</v>
                </pt>
                <pt idx="7">
                  <v>44266</v>
                </pt>
                <pt idx="8">
                  <v>44279</v>
                </pt>
                <pt idx="9">
                  <v>44280</v>
                </pt>
                <pt idx="10">
                  <v>44293</v>
                </pt>
                <pt idx="11">
                  <v>44294</v>
                </pt>
                <pt idx="12">
                  <v>44296</v>
                </pt>
                <pt idx="13">
                  <v>44307</v>
                </pt>
                <pt idx="14">
                  <v>44308</v>
                </pt>
                <pt idx="15">
                  <v>44313</v>
                </pt>
                <pt idx="16">
                  <v>44315</v>
                </pt>
                <pt idx="17">
                  <v>44322</v>
                </pt>
                <pt idx="18">
                  <v>44335</v>
                </pt>
                <pt idx="19">
                  <v>44341</v>
                </pt>
                <pt idx="20">
                  <v>44349</v>
                </pt>
                <pt idx="21">
                  <v>44363</v>
                </pt>
                <pt idx="22">
                  <v>44377</v>
                </pt>
                <pt idx="23">
                  <v>44391</v>
                </pt>
                <pt idx="24">
                  <v>44412</v>
                </pt>
                <pt idx="25">
                  <v>44426</v>
                </pt>
                <pt idx="26">
                  <v>44440</v>
                </pt>
                <pt idx="27">
                  <v>44454</v>
                </pt>
                <pt idx="28">
                  <v>44468</v>
                </pt>
                <pt idx="29">
                  <v>44483</v>
                </pt>
                <pt idx="30">
                  <v>44496</v>
                </pt>
                <pt idx="31">
                  <v>44497</v>
                </pt>
                <pt idx="32">
                  <v>44510</v>
                </pt>
                <pt idx="33">
                  <v>44524</v>
                </pt>
                <pt idx="34">
                  <v>44550</v>
                </pt>
                <pt idx="35">
                  <v>44580</v>
                </pt>
                <pt idx="36">
                  <v>44594</v>
                </pt>
                <pt idx="37">
                  <v>44608</v>
                </pt>
                <pt idx="38">
                  <v>44622</v>
                </pt>
                <pt idx="39">
                  <v>44636</v>
                </pt>
                <pt idx="40">
                  <v>44650</v>
                </pt>
                <pt idx="41">
                  <v>44669</v>
                </pt>
                <pt idx="42">
                  <v>44683</v>
                </pt>
                <pt idx="43">
                  <v>44692</v>
                </pt>
                <pt idx="44">
                  <v>44706</v>
                </pt>
                <pt idx="45">
                  <v>44720</v>
                </pt>
                <pt idx="46">
                  <v>44734</v>
                </pt>
                <pt idx="47">
                  <v>44748</v>
                </pt>
                <pt idx="48">
                  <v>44757</v>
                </pt>
                <pt idx="49">
                  <v>44776</v>
                </pt>
                <pt idx="50">
                  <v>44790</v>
                </pt>
                <pt idx="51">
                  <v>44804</v>
                </pt>
                <pt idx="52">
                  <v>44818</v>
                </pt>
                <pt idx="53">
                  <v>44832</v>
                </pt>
                <pt idx="54">
                  <v>44846</v>
                </pt>
                <pt idx="55">
                  <v>44860</v>
                </pt>
                <pt idx="56">
                  <v>44874</v>
                </pt>
                <pt idx="57">
                  <v>44888</v>
                </pt>
                <pt idx="58">
                  <v>44902</v>
                </pt>
                <pt idx="59">
                  <v>44929</v>
                </pt>
                <pt idx="60">
                  <v>44943</v>
                </pt>
                <pt idx="61">
                  <v>44957</v>
                </pt>
                <pt idx="62">
                  <v>44970</v>
                </pt>
                <pt idx="63">
                  <v>44985</v>
                </pt>
                <pt idx="64">
                  <v>44999</v>
                </pt>
                <pt idx="65">
                  <v>45013</v>
                </pt>
                <pt idx="66">
                  <v>45027</v>
                </pt>
                <pt idx="67">
                  <v>45045</v>
                </pt>
                <pt idx="68">
                  <v>45056</v>
                </pt>
                <pt idx="69">
                  <v>45099</v>
                </pt>
                <pt idx="70">
                  <v>45111</v>
                </pt>
                <pt idx="71">
                  <v>45116</v>
                </pt>
              </numCache>
            </numRef>
          </cat>
          <val>
            <numRef>
              <f>chart!$B$2:$B$73</f>
              <numCache>
                <formatCode>General</formatCode>
                <ptCount val="72"/>
                <pt idx="0">
                  <v>301</v>
                </pt>
                <pt idx="1">
                  <v>301</v>
                </pt>
                <pt idx="2">
                  <v>301</v>
                </pt>
                <pt idx="3">
                  <v>666</v>
                </pt>
                <pt idx="4">
                  <v>666</v>
                </pt>
                <pt idx="5">
                  <v>881</v>
                </pt>
                <pt idx="6">
                  <v>881</v>
                </pt>
                <pt idx="7">
                  <v>1500</v>
                </pt>
                <pt idx="8">
                  <v>1500</v>
                </pt>
                <pt idx="9">
                  <v>2800</v>
                </pt>
                <pt idx="10">
                  <v>2800</v>
                </pt>
                <pt idx="11">
                  <v>4900</v>
                </pt>
                <pt idx="12">
                  <v>4900</v>
                </pt>
                <pt idx="13">
                  <v>4900</v>
                </pt>
                <pt idx="14">
                  <v>8000</v>
                </pt>
                <pt idx="15">
                  <v>9200</v>
                </pt>
                <pt idx="16">
                  <v>10000</v>
                </pt>
                <pt idx="17">
                  <v>12000</v>
                </pt>
                <pt idx="18">
                  <v>16000</v>
                </pt>
                <pt idx="19">
                  <v>60000</v>
                </pt>
                <pt idx="20">
                  <v>240000</v>
                </pt>
                <pt idx="21">
                  <v>243000</v>
                </pt>
                <pt idx="22">
                  <v>248000</v>
                </pt>
                <pt idx="23">
                  <v>252000</v>
                </pt>
                <pt idx="24">
                  <v>272000</v>
                </pt>
                <pt idx="25">
                  <v>286000</v>
                </pt>
                <pt idx="26">
                  <v>295000</v>
                </pt>
                <pt idx="27">
                  <v>303000</v>
                </pt>
                <pt idx="28">
                  <v>314000</v>
                </pt>
                <pt idx="29">
                  <v>422000</v>
                </pt>
                <pt idx="30">
                  <v>434000</v>
                </pt>
                <pt idx="31">
                  <v>434930</v>
                </pt>
                <pt idx="32">
                  <v>447000</v>
                </pt>
                <pt idx="33">
                  <v>457422</v>
                </pt>
                <pt idx="34">
                  <v>491217</v>
                </pt>
                <pt idx="35">
                  <v>534400</v>
                </pt>
                <pt idx="36">
                  <v>550802</v>
                </pt>
                <pt idx="37">
                  <v>564304</v>
                </pt>
                <pt idx="38">
                  <v>582655</v>
                </pt>
                <pt idx="39">
                  <v>593194</v>
                </pt>
                <pt idx="40">
                  <v>606584</v>
                </pt>
                <pt idx="41">
                  <v>620793</v>
                </pt>
                <pt idx="42">
                  <v>629988</v>
                </pt>
                <pt idx="43">
                  <v>637530</v>
                </pt>
                <pt idx="44">
                  <v>650907</v>
                </pt>
                <pt idx="45">
                  <v>665895</v>
                </pt>
                <pt idx="46">
                  <v>682899</v>
                </pt>
                <pt idx="47">
                  <v>701253</v>
                </pt>
                <pt idx="48">
                  <v>716525</v>
                </pt>
                <pt idx="49">
                  <v>746428</v>
                </pt>
                <pt idx="50">
                  <v>770870</v>
                </pt>
                <pt idx="51">
                  <v>794412</v>
                </pt>
                <pt idx="52">
                  <v>824144</v>
                </pt>
                <pt idx="53">
                  <v>856235</v>
                </pt>
                <pt idx="54">
                  <v>883291</v>
                </pt>
                <pt idx="55">
                  <v>916402</v>
                </pt>
                <pt idx="56">
                  <v>950491</v>
                </pt>
                <pt idx="57">
                  <v>989119</v>
                </pt>
                <pt idx="58">
                  <v>1027784</v>
                </pt>
                <pt idx="59">
                  <v>1085034</v>
                </pt>
                <pt idx="60">
                  <v>1130657</v>
                </pt>
                <pt idx="61">
                  <v>1180139</v>
                </pt>
                <pt idx="62">
                  <v>1235089</v>
                </pt>
                <pt idx="63">
                  <v>1298503</v>
                </pt>
                <pt idx="64">
                  <v>1366482</v>
                </pt>
                <pt idx="65">
                  <v>1438121</v>
                </pt>
                <pt idx="66">
                  <v>1504877</v>
                </pt>
                <pt idx="67">
                  <v>1607393</v>
                </pt>
                <pt idx="68">
                  <v>1662695</v>
                </pt>
                <pt idx="69">
                  <v>1919831</v>
                </pt>
                <pt idx="70">
                  <v>1984921</v>
                </pt>
                <pt idx="71">
                  <v>2015652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58046392"/>
        <axId val="758063192"/>
      </lineChart>
      <dateAx>
        <axId val="758046392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58063192"/>
        <crosses val="autoZero"/>
        <lblOffset val="100"/>
        <baseTimeUnit val="days"/>
        <majorUnit val="1"/>
        <majorTimeUnit val="months"/>
        <minorUnit val="14"/>
        <minorTimeUnit val="days"/>
      </dateAx>
      <valAx>
        <axId val="758063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out"/>
        <minorTickMark val="out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58046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tc={6552DEF6-6A84-4919-AC34-8B8B2ECF77D7}</author>
  </authors>
  <commentList>
    <comment ref="E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748+471 (48+48+48+48+35+61+183)= 1219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28575</colOff>
      <row>1</row>
      <rowOff>28575</rowOff>
    </from>
    <to>
      <col>28</col>
      <colOff>247650</colOff>
      <row>31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9"/>
  <sheetViews>
    <sheetView workbookViewId="0">
      <pane ySplit="1" topLeftCell="A67" activePane="bottomLeft" state="frozen"/>
      <selection pane="bottomLeft" activeCell="Z87" sqref="Z87"/>
    </sheetView>
  </sheetViews>
  <sheetFormatPr baseColWidth="8" defaultColWidth="8.85546875" defaultRowHeight="15"/>
  <cols>
    <col width="22.140625" customWidth="1" min="2" max="2"/>
    <col width="13.85546875" customWidth="1" style="5" min="3" max="4"/>
    <col width="12.140625" customWidth="1" style="1" min="5" max="5"/>
    <col width="13.42578125" customWidth="1" style="1" min="6" max="6"/>
    <col width="15" customWidth="1" style="7" min="7" max="7"/>
    <col width="12.42578125" customWidth="1" style="1" min="8" max="8"/>
    <col width="13.7109375" customWidth="1" style="7" min="9" max="9"/>
    <col width="17" customWidth="1" style="7" min="10" max="10"/>
    <col width="17.7109375" customWidth="1" style="7" min="11" max="17"/>
    <col width="16.28515625" customWidth="1" style="10" min="18" max="19"/>
    <col width="14.85546875" customWidth="1" style="7" min="20" max="20"/>
    <col width="19" customWidth="1" style="7" min="21" max="21"/>
    <col width="16.7109375" customWidth="1" style="7" min="22" max="22"/>
    <col width="10.42578125" customWidth="1" style="7" min="23" max="23"/>
    <col width="16.42578125" bestFit="1" customWidth="1" min="24" max="24"/>
    <col width="14.140625" bestFit="1" customWidth="1" min="25" max="25"/>
    <col width="17" bestFit="1" customWidth="1" style="29" min="26" max="26"/>
    <col width="19.42578125" customWidth="1" style="7" min="27" max="27"/>
  </cols>
  <sheetData>
    <row r="1" customFormat="1" s="3">
      <c r="C1" s="4" t="inlineStr">
        <is>
          <t>DATE</t>
        </is>
      </c>
      <c r="D1" s="6" t="inlineStr">
        <is>
          <t>Version</t>
        </is>
      </c>
      <c r="E1" s="2" t="inlineStr">
        <is>
          <t>Queries</t>
        </is>
      </c>
      <c r="F1" s="2" t="inlineStr">
        <is>
          <t>Go LOC</t>
        </is>
      </c>
      <c r="G1" s="2" t="inlineStr">
        <is>
          <t>DkrHub pulls</t>
        </is>
      </c>
      <c r="H1" s="2" t="inlineStr">
        <is>
          <t>GH Stars</t>
        </is>
      </c>
      <c r="I1" s="2" t="inlineStr">
        <is>
          <t>GH Forks</t>
        </is>
      </c>
      <c r="J1" s="2" t="inlineStr">
        <is>
          <t>Contributions</t>
        </is>
      </c>
      <c r="K1" s="2" t="inlineStr">
        <is>
          <t>Github Downloads</t>
        </is>
      </c>
      <c r="L1" s="2" t="inlineStr">
        <is>
          <t>Website Accesses</t>
        </is>
      </c>
      <c r="M1" s="2" t="inlineStr">
        <is>
          <t>Docs Accesses</t>
        </is>
      </c>
      <c r="N1" s="2" t="inlineStr">
        <is>
          <t>Bug Open</t>
        </is>
      </c>
      <c r="O1" s="2" t="inlineStr">
        <is>
          <t>Bug Close</t>
        </is>
      </c>
      <c r="P1" s="2" t="inlineStr">
        <is>
          <t>FeatReq Open</t>
        </is>
      </c>
      <c r="Q1" s="2" t="inlineStr">
        <is>
          <t>FeatReq Closed</t>
        </is>
      </c>
      <c r="R1" s="9" t="inlineStr">
        <is>
          <t>Chat Users</t>
        </is>
      </c>
      <c r="S1" s="9" t="inlineStr">
        <is>
          <t>Chat Msgs</t>
        </is>
      </c>
      <c r="T1" s="6" t="inlineStr">
        <is>
          <t>Tests</t>
        </is>
      </c>
      <c r="U1" s="6" t="inlineStr">
        <is>
          <t>Test Coverage</t>
        </is>
      </c>
      <c r="V1" s="6" t="inlineStr">
        <is>
          <t>Code Samples</t>
        </is>
      </c>
      <c r="W1" s="6" t="inlineStr">
        <is>
          <t>E2E tests</t>
        </is>
      </c>
      <c r="X1" s="3" t="inlineStr">
        <is>
          <t>CIS Unique Users</t>
        </is>
      </c>
      <c r="Y1" s="3" t="inlineStr">
        <is>
          <t>CIS Total Scans</t>
        </is>
      </c>
      <c r="Z1" s="28" t="inlineStr">
        <is>
          <t>Avg Scans per Day</t>
        </is>
      </c>
      <c r="AA1" s="6" t="inlineStr">
        <is>
          <t>Avg Scans Per Version</t>
        </is>
      </c>
    </row>
    <row r="2">
      <c r="C2" s="5" t="n">
        <v>44126</v>
      </c>
      <c r="D2" s="1" t="n"/>
      <c r="K2" s="7" t="inlineStr">
        <is>
          <t>NODATA</t>
        </is>
      </c>
      <c r="L2" s="7" t="inlineStr">
        <is>
          <t>NODATA</t>
        </is>
      </c>
      <c r="M2" s="7" t="inlineStr">
        <is>
          <t>NODATA</t>
        </is>
      </c>
      <c r="P2" s="7" t="inlineStr">
        <is>
          <t>NODATA</t>
        </is>
      </c>
      <c r="Q2" s="7" t="inlineStr">
        <is>
          <t>NODATA</t>
        </is>
      </c>
      <c r="R2" s="7" t="inlineStr">
        <is>
          <t>NODATA</t>
        </is>
      </c>
      <c r="S2" s="7" t="inlineStr">
        <is>
          <t>NODATA</t>
        </is>
      </c>
      <c r="T2" s="7" t="inlineStr">
        <is>
          <t>NODATA</t>
        </is>
      </c>
      <c r="U2" s="7" t="inlineStr">
        <is>
          <t>NODATA</t>
        </is>
      </c>
      <c r="V2" s="7" t="inlineStr">
        <is>
          <t>NODATA</t>
        </is>
      </c>
      <c r="W2" s="7" t="inlineStr">
        <is>
          <t>NODATA</t>
        </is>
      </c>
    </row>
    <row r="3">
      <c r="C3" s="5" t="n">
        <v>44133</v>
      </c>
      <c r="D3" s="1" t="n"/>
      <c r="K3" s="7" t="inlineStr">
        <is>
          <t>NODATA</t>
        </is>
      </c>
      <c r="L3" s="7" t="inlineStr">
        <is>
          <t>NODATA</t>
        </is>
      </c>
      <c r="M3" s="7" t="inlineStr">
        <is>
          <t>NODATA</t>
        </is>
      </c>
      <c r="P3" s="7" t="inlineStr">
        <is>
          <t>NODATA</t>
        </is>
      </c>
      <c r="Q3" s="7" t="inlineStr">
        <is>
          <t>NODATA</t>
        </is>
      </c>
      <c r="R3" s="7" t="inlineStr">
        <is>
          <t>NODATA</t>
        </is>
      </c>
      <c r="S3" s="7" t="inlineStr">
        <is>
          <t>NODATA</t>
        </is>
      </c>
      <c r="T3" s="7" t="inlineStr">
        <is>
          <t>NODATA</t>
        </is>
      </c>
      <c r="U3" s="7" t="inlineStr">
        <is>
          <t>NODATA</t>
        </is>
      </c>
      <c r="V3" s="7" t="inlineStr">
        <is>
          <t>NODATA</t>
        </is>
      </c>
      <c r="W3" s="7" t="inlineStr">
        <is>
          <t>NODATA</t>
        </is>
      </c>
    </row>
    <row r="4" ht="27.75" customHeight="1">
      <c r="A4" s="11" t="n"/>
      <c r="B4" s="1" t="inlineStr">
        <is>
          <t>git tag &amp; release</t>
        </is>
      </c>
      <c r="C4" s="5" t="n">
        <v>44140</v>
      </c>
      <c r="D4" s="1" t="n"/>
      <c r="K4" s="7" t="inlineStr">
        <is>
          <t>NODATA</t>
        </is>
      </c>
      <c r="L4" s="7" t="inlineStr">
        <is>
          <t>NODATA</t>
        </is>
      </c>
      <c r="M4" s="7" t="inlineStr">
        <is>
          <t>NODATA</t>
        </is>
      </c>
      <c r="P4" s="7" t="inlineStr">
        <is>
          <t>NODATA</t>
        </is>
      </c>
      <c r="Q4" s="7" t="inlineStr">
        <is>
          <t>NODATA</t>
        </is>
      </c>
      <c r="R4" s="7" t="inlineStr">
        <is>
          <t>NODATA</t>
        </is>
      </c>
      <c r="S4" s="7" t="inlineStr">
        <is>
          <t>NODATA</t>
        </is>
      </c>
      <c r="T4" s="7" t="inlineStr">
        <is>
          <t>NODATA</t>
        </is>
      </c>
      <c r="U4" s="7" t="inlineStr">
        <is>
          <t>NODATA</t>
        </is>
      </c>
      <c r="V4" s="7" t="inlineStr">
        <is>
          <t>NODATA</t>
        </is>
      </c>
      <c r="W4" s="7" t="inlineStr">
        <is>
          <t>NODATA</t>
        </is>
      </c>
    </row>
    <row r="5" ht="29.25" customHeight="1">
      <c r="A5" s="1" t="n"/>
      <c r="B5" s="19" t="n"/>
      <c r="C5" s="5" t="n">
        <v>44151</v>
      </c>
      <c r="D5" s="1" t="n"/>
      <c r="K5" s="7" t="inlineStr">
        <is>
          <t>NODATA</t>
        </is>
      </c>
      <c r="L5" s="7" t="inlineStr">
        <is>
          <t>NODATA</t>
        </is>
      </c>
      <c r="M5" s="7" t="inlineStr">
        <is>
          <t>NODATA</t>
        </is>
      </c>
      <c r="P5" s="7" t="inlineStr">
        <is>
          <t>NODATA</t>
        </is>
      </c>
      <c r="Q5" s="7" t="inlineStr">
        <is>
          <t>NODATA</t>
        </is>
      </c>
      <c r="R5" s="7" t="inlineStr">
        <is>
          <t>NODATA</t>
        </is>
      </c>
      <c r="S5" s="7" t="inlineStr">
        <is>
          <t>NODATA</t>
        </is>
      </c>
      <c r="T5" s="7" t="inlineStr">
        <is>
          <t>NODATA</t>
        </is>
      </c>
      <c r="U5" s="7" t="inlineStr">
        <is>
          <t>NODATA</t>
        </is>
      </c>
      <c r="V5" s="7" t="inlineStr">
        <is>
          <t>NODATA</t>
        </is>
      </c>
      <c r="W5" s="7" t="inlineStr">
        <is>
          <t>NODATA</t>
        </is>
      </c>
    </row>
    <row r="6">
      <c r="C6" s="5" t="n">
        <v>44154</v>
      </c>
      <c r="D6" s="1" t="n"/>
      <c r="K6" s="7" t="inlineStr">
        <is>
          <t>NODATA</t>
        </is>
      </c>
      <c r="L6" s="7" t="inlineStr">
        <is>
          <t>NODATA</t>
        </is>
      </c>
      <c r="M6" s="7" t="inlineStr">
        <is>
          <t>NODATA</t>
        </is>
      </c>
      <c r="P6" s="7" t="inlineStr">
        <is>
          <t>NODATA</t>
        </is>
      </c>
      <c r="Q6" s="7" t="inlineStr">
        <is>
          <t>NODATA</t>
        </is>
      </c>
      <c r="R6" s="7" t="inlineStr">
        <is>
          <t>NODATA</t>
        </is>
      </c>
      <c r="S6" s="7" t="inlineStr">
        <is>
          <t>NODATA</t>
        </is>
      </c>
      <c r="T6" s="7" t="inlineStr">
        <is>
          <t>NODATA</t>
        </is>
      </c>
      <c r="U6" s="7" t="inlineStr">
        <is>
          <t>NODATA</t>
        </is>
      </c>
      <c r="V6" s="7" t="inlineStr">
        <is>
          <t>NODATA</t>
        </is>
      </c>
      <c r="W6" s="7" t="inlineStr">
        <is>
          <t>NODATA</t>
        </is>
      </c>
    </row>
    <row r="7">
      <c r="C7" s="5" t="n">
        <v>44161</v>
      </c>
      <c r="D7" s="1" t="n"/>
      <c r="K7" s="7" t="inlineStr">
        <is>
          <t>NODATA</t>
        </is>
      </c>
      <c r="L7" s="7" t="inlineStr">
        <is>
          <t>NODATA</t>
        </is>
      </c>
      <c r="M7" s="7" t="inlineStr">
        <is>
          <t>NODATA</t>
        </is>
      </c>
      <c r="P7" s="7" t="inlineStr">
        <is>
          <t>NODATA</t>
        </is>
      </c>
      <c r="Q7" s="7" t="inlineStr">
        <is>
          <t>NODATA</t>
        </is>
      </c>
      <c r="R7" s="7" t="inlineStr">
        <is>
          <t>NODATA</t>
        </is>
      </c>
      <c r="S7" s="7" t="inlineStr">
        <is>
          <t>NODATA</t>
        </is>
      </c>
      <c r="T7" s="7" t="inlineStr">
        <is>
          <t>NODATA</t>
        </is>
      </c>
      <c r="U7" s="7" t="inlineStr">
        <is>
          <t>NODATA</t>
        </is>
      </c>
      <c r="V7" s="7" t="inlineStr">
        <is>
          <t>NODATA</t>
        </is>
      </c>
      <c r="W7" s="7" t="inlineStr">
        <is>
          <t>NODATA</t>
        </is>
      </c>
    </row>
    <row r="8" customFormat="1" s="17">
      <c r="C8" s="12" t="n">
        <v>44195</v>
      </c>
      <c r="D8" s="13" t="inlineStr">
        <is>
          <t>v1.0.0</t>
        </is>
      </c>
      <c r="E8" s="14" t="n">
        <v>48</v>
      </c>
      <c r="F8" s="14" t="n">
        <v>3024</v>
      </c>
      <c r="G8" s="13" t="n"/>
      <c r="H8" s="14" t="n"/>
      <c r="I8" s="13" t="n"/>
      <c r="J8" s="13" t="n"/>
      <c r="K8" s="13" t="inlineStr">
        <is>
          <t>NODATA</t>
        </is>
      </c>
      <c r="L8" s="13" t="inlineStr">
        <is>
          <t>NODATA</t>
        </is>
      </c>
      <c r="M8" s="13" t="inlineStr">
        <is>
          <t>NODATA</t>
        </is>
      </c>
      <c r="N8" s="13" t="n"/>
      <c r="O8" s="13" t="n"/>
      <c r="P8" s="13" t="inlineStr">
        <is>
          <t>NODATA</t>
        </is>
      </c>
      <c r="Q8" s="13" t="inlineStr">
        <is>
          <t>NODATA</t>
        </is>
      </c>
      <c r="R8" s="13" t="inlineStr">
        <is>
          <t>NODATA</t>
        </is>
      </c>
      <c r="S8" s="13" t="inlineStr">
        <is>
          <t>NODATA</t>
        </is>
      </c>
      <c r="T8" s="13" t="inlineStr">
        <is>
          <t>NODATA</t>
        </is>
      </c>
      <c r="U8" s="13" t="inlineStr">
        <is>
          <t>NODATA</t>
        </is>
      </c>
      <c r="V8" s="13" t="inlineStr">
        <is>
          <t>NODATA</t>
        </is>
      </c>
      <c r="W8" s="13" t="inlineStr">
        <is>
          <t>NODATA</t>
        </is>
      </c>
      <c r="Z8" s="27" t="n"/>
      <c r="AA8" s="13" t="n"/>
    </row>
    <row r="9">
      <c r="C9" s="5" t="n">
        <v>44168</v>
      </c>
      <c r="D9" s="7" t="n"/>
      <c r="E9" s="1" t="n">
        <v>48</v>
      </c>
      <c r="F9" s="18" t="n">
        <v>3024</v>
      </c>
      <c r="K9" s="7" t="inlineStr">
        <is>
          <t>NODATA</t>
        </is>
      </c>
      <c r="L9" s="7" t="inlineStr">
        <is>
          <t>NODATA</t>
        </is>
      </c>
      <c r="M9" s="7" t="inlineStr">
        <is>
          <t>NODATA</t>
        </is>
      </c>
      <c r="P9" s="7" t="inlineStr">
        <is>
          <t>NODATA</t>
        </is>
      </c>
      <c r="Q9" s="7" t="inlineStr">
        <is>
          <t>NODATA</t>
        </is>
      </c>
      <c r="R9" s="7" t="inlineStr">
        <is>
          <t>NODATA</t>
        </is>
      </c>
      <c r="S9" s="7" t="inlineStr">
        <is>
          <t>NODATA</t>
        </is>
      </c>
      <c r="T9" s="7" t="inlineStr">
        <is>
          <t>NODATA</t>
        </is>
      </c>
      <c r="U9" s="7" t="inlineStr">
        <is>
          <t>NODATA</t>
        </is>
      </c>
      <c r="V9" s="7" t="inlineStr">
        <is>
          <t>NODATA</t>
        </is>
      </c>
      <c r="W9" s="7" t="inlineStr">
        <is>
          <t>NODATA</t>
        </is>
      </c>
    </row>
    <row r="10">
      <c r="C10" s="5" t="n">
        <v>44175</v>
      </c>
      <c r="D10" s="7" t="n"/>
      <c r="E10" s="1" t="n">
        <v>48</v>
      </c>
      <c r="F10" s="18" t="n">
        <v>3024</v>
      </c>
      <c r="K10" s="7" t="inlineStr">
        <is>
          <t>NODATA</t>
        </is>
      </c>
      <c r="L10" s="7" t="inlineStr">
        <is>
          <t>NODATA</t>
        </is>
      </c>
      <c r="M10" s="7" t="inlineStr">
        <is>
          <t>NODATA</t>
        </is>
      </c>
      <c r="P10" s="7" t="inlineStr">
        <is>
          <t>NODATA</t>
        </is>
      </c>
      <c r="Q10" s="7" t="inlineStr">
        <is>
          <t>NODATA</t>
        </is>
      </c>
      <c r="R10" s="7" t="inlineStr">
        <is>
          <t>NODATA</t>
        </is>
      </c>
      <c r="S10" s="7" t="inlineStr">
        <is>
          <t>NODATA</t>
        </is>
      </c>
      <c r="T10" s="7" t="inlineStr">
        <is>
          <t>NODATA</t>
        </is>
      </c>
      <c r="U10" s="7" t="inlineStr">
        <is>
          <t>NODATA</t>
        </is>
      </c>
      <c r="V10" s="7" t="inlineStr">
        <is>
          <t>NODATA</t>
        </is>
      </c>
      <c r="W10" s="7" t="inlineStr">
        <is>
          <t>NODATA</t>
        </is>
      </c>
    </row>
    <row r="11">
      <c r="C11" s="5" t="n">
        <v>44182</v>
      </c>
      <c r="D11" s="7" t="n"/>
      <c r="E11" s="1" t="n">
        <v>48</v>
      </c>
      <c r="F11" s="18" t="n">
        <v>3024</v>
      </c>
      <c r="K11" s="7" t="inlineStr">
        <is>
          <t>NODATA</t>
        </is>
      </c>
      <c r="L11" s="7" t="inlineStr">
        <is>
          <t>NODATA</t>
        </is>
      </c>
      <c r="M11" s="7" t="inlineStr">
        <is>
          <t>NODATA</t>
        </is>
      </c>
      <c r="P11" s="7" t="inlineStr">
        <is>
          <t>NODATA</t>
        </is>
      </c>
      <c r="Q11" s="7" t="inlineStr">
        <is>
          <t>NODATA</t>
        </is>
      </c>
      <c r="R11" s="7" t="inlineStr">
        <is>
          <t>NODATA</t>
        </is>
      </c>
      <c r="S11" s="7" t="inlineStr">
        <is>
          <t>NODATA</t>
        </is>
      </c>
      <c r="T11" s="7" t="inlineStr">
        <is>
          <t>NODATA</t>
        </is>
      </c>
      <c r="U11" s="7" t="inlineStr">
        <is>
          <t>NODATA</t>
        </is>
      </c>
      <c r="V11" s="7" t="inlineStr">
        <is>
          <t>NODATA</t>
        </is>
      </c>
      <c r="W11" s="7" t="inlineStr">
        <is>
          <t>NODATA</t>
        </is>
      </c>
    </row>
    <row r="12">
      <c r="C12" s="5" t="n">
        <v>44188</v>
      </c>
      <c r="D12" s="7" t="n"/>
      <c r="E12" s="1" t="n">
        <v>48</v>
      </c>
      <c r="F12" s="18" t="n">
        <v>3024</v>
      </c>
      <c r="K12" s="7" t="inlineStr">
        <is>
          <t>NODATA</t>
        </is>
      </c>
      <c r="L12" s="7" t="inlineStr">
        <is>
          <t>NODATA</t>
        </is>
      </c>
      <c r="M12" s="7" t="inlineStr">
        <is>
          <t>NODATA</t>
        </is>
      </c>
      <c r="P12" s="7" t="inlineStr">
        <is>
          <t>NODATA</t>
        </is>
      </c>
      <c r="Q12" s="7" t="inlineStr">
        <is>
          <t>NODATA</t>
        </is>
      </c>
      <c r="R12" s="7" t="inlineStr">
        <is>
          <t>NODATA</t>
        </is>
      </c>
      <c r="S12" s="7" t="inlineStr">
        <is>
          <t>NODATA</t>
        </is>
      </c>
      <c r="T12" s="7" t="inlineStr">
        <is>
          <t>NODATA</t>
        </is>
      </c>
      <c r="U12" s="7" t="inlineStr">
        <is>
          <t>NODATA</t>
        </is>
      </c>
      <c r="V12" s="7" t="inlineStr">
        <is>
          <t>NODATA</t>
        </is>
      </c>
      <c r="W12" s="7" t="inlineStr">
        <is>
          <t>NODATA</t>
        </is>
      </c>
    </row>
    <row r="13" customFormat="1" s="17">
      <c r="C13" s="12" t="n">
        <v>44196</v>
      </c>
      <c r="D13" s="13" t="inlineStr">
        <is>
          <t>v1.1.0</t>
        </is>
      </c>
      <c r="E13" s="20">
        <f>691+48+48+48+48+35+61+183</f>
        <v/>
      </c>
      <c r="F13" s="14" t="n">
        <v>3517</v>
      </c>
      <c r="G13" s="13" t="n"/>
      <c r="H13" s="14" t="n"/>
      <c r="I13" s="13" t="n"/>
      <c r="J13" s="13" t="n"/>
      <c r="K13" s="13" t="inlineStr">
        <is>
          <t>NODATA</t>
        </is>
      </c>
      <c r="L13" s="13" t="inlineStr">
        <is>
          <t>NODATA</t>
        </is>
      </c>
      <c r="M13" s="13" t="inlineStr">
        <is>
          <t>NODATA</t>
        </is>
      </c>
      <c r="N13" s="13" t="n"/>
      <c r="O13" s="13" t="n"/>
      <c r="P13" s="13" t="inlineStr">
        <is>
          <t>NODATA</t>
        </is>
      </c>
      <c r="Q13" s="13" t="inlineStr">
        <is>
          <t>NODATA</t>
        </is>
      </c>
      <c r="R13" s="13" t="inlineStr">
        <is>
          <t>NODATA</t>
        </is>
      </c>
      <c r="S13" s="13" t="inlineStr">
        <is>
          <t>NODATA</t>
        </is>
      </c>
      <c r="T13" s="13" t="inlineStr">
        <is>
          <t>NODATA</t>
        </is>
      </c>
      <c r="U13" s="13" t="inlineStr">
        <is>
          <t>NODATA</t>
        </is>
      </c>
      <c r="V13" s="13" t="inlineStr">
        <is>
          <t>NODATA</t>
        </is>
      </c>
      <c r="W13" s="13" t="inlineStr">
        <is>
          <t>NODATA</t>
        </is>
      </c>
      <c r="Z13" s="27" t="n"/>
      <c r="AA13" s="13" t="n"/>
    </row>
    <row r="14">
      <c r="C14" s="5" t="n">
        <v>44203</v>
      </c>
      <c r="D14" s="7" t="n"/>
      <c r="E14" s="21">
        <f>691+48+48+48+48+35+61+183</f>
        <v/>
      </c>
      <c r="F14" s="18" t="n">
        <v>3517</v>
      </c>
      <c r="H14" s="1" t="n">
        <v>23</v>
      </c>
      <c r="I14" s="7" t="n">
        <v>7</v>
      </c>
      <c r="K14" s="7" t="inlineStr">
        <is>
          <t>NODATA</t>
        </is>
      </c>
      <c r="L14" s="7" t="inlineStr">
        <is>
          <t>NODATA</t>
        </is>
      </c>
      <c r="M14" s="7" t="inlineStr">
        <is>
          <t>NODATA</t>
        </is>
      </c>
      <c r="P14" s="7" t="inlineStr">
        <is>
          <t>NODATA</t>
        </is>
      </c>
      <c r="Q14" s="7" t="inlineStr">
        <is>
          <t>NODATA</t>
        </is>
      </c>
      <c r="R14" s="7" t="inlineStr">
        <is>
          <t>NODATA</t>
        </is>
      </c>
      <c r="S14" s="7" t="inlineStr">
        <is>
          <t>NODATA</t>
        </is>
      </c>
      <c r="T14" s="7" t="inlineStr">
        <is>
          <t>NODATA</t>
        </is>
      </c>
      <c r="U14" s="7" t="inlineStr">
        <is>
          <t>NODATA</t>
        </is>
      </c>
      <c r="V14" s="7" t="inlineStr">
        <is>
          <t>NODATA</t>
        </is>
      </c>
      <c r="W14" s="7" t="inlineStr">
        <is>
          <t>NODATA</t>
        </is>
      </c>
    </row>
    <row r="15" customFormat="1" s="17">
      <c r="C15" s="12" t="n">
        <v>44208</v>
      </c>
      <c r="D15" s="13" t="inlineStr">
        <is>
          <t>v1.1.1</t>
        </is>
      </c>
      <c r="E15" s="20">
        <f>742+48+48+48+48+35+61+183</f>
        <v/>
      </c>
      <c r="F15" s="14" t="n">
        <v>3853</v>
      </c>
      <c r="G15" s="13" t="n"/>
      <c r="H15" s="14" t="n">
        <v>23</v>
      </c>
      <c r="I15" s="13" t="n">
        <v>7</v>
      </c>
      <c r="J15" s="13" t="n"/>
      <c r="K15" s="13" t="inlineStr">
        <is>
          <t>NODATA</t>
        </is>
      </c>
      <c r="L15" s="13" t="inlineStr">
        <is>
          <t>NODATA</t>
        </is>
      </c>
      <c r="M15" s="13" t="inlineStr">
        <is>
          <t>NODATA</t>
        </is>
      </c>
      <c r="N15" s="13" t="n"/>
      <c r="O15" s="13" t="n"/>
      <c r="P15" s="13" t="inlineStr">
        <is>
          <t>NODATA</t>
        </is>
      </c>
      <c r="Q15" s="13" t="inlineStr">
        <is>
          <t>NODATA</t>
        </is>
      </c>
      <c r="R15" s="13" t="inlineStr">
        <is>
          <t>NODATA</t>
        </is>
      </c>
      <c r="S15" s="13" t="inlineStr">
        <is>
          <t>NODATA</t>
        </is>
      </c>
      <c r="T15" s="13" t="inlineStr">
        <is>
          <t>NODATA</t>
        </is>
      </c>
      <c r="U15" s="13" t="inlineStr">
        <is>
          <t>NODATA</t>
        </is>
      </c>
      <c r="V15" s="13" t="inlineStr">
        <is>
          <t>NODATA</t>
        </is>
      </c>
      <c r="W15" s="13" t="inlineStr">
        <is>
          <t>NODATA</t>
        </is>
      </c>
      <c r="Z15" s="27" t="n"/>
      <c r="AA15" s="13" t="n"/>
    </row>
    <row r="16">
      <c r="C16" s="5" t="n">
        <v>44216</v>
      </c>
      <c r="D16" s="7" t="n"/>
      <c r="E16" s="21">
        <f>742+48+48+48+48+35+61+183</f>
        <v/>
      </c>
      <c r="F16" s="1" t="n">
        <v>3853</v>
      </c>
      <c r="H16" s="1" t="n">
        <v>75</v>
      </c>
      <c r="I16" s="7" t="n">
        <v>9</v>
      </c>
      <c r="K16" s="7" t="inlineStr">
        <is>
          <t>NODATA</t>
        </is>
      </c>
      <c r="L16" s="7" t="n">
        <v>302</v>
      </c>
      <c r="M16" s="7" t="n">
        <v>111</v>
      </c>
      <c r="P16" s="7" t="inlineStr">
        <is>
          <t>NODATA</t>
        </is>
      </c>
      <c r="Q16" s="7" t="inlineStr">
        <is>
          <t>NODATA</t>
        </is>
      </c>
      <c r="R16" s="10" t="n">
        <v>10</v>
      </c>
      <c r="S16" s="10" t="n">
        <v>4</v>
      </c>
      <c r="T16" s="7" t="n">
        <v>211</v>
      </c>
      <c r="U16" s="8" t="n">
        <v>0.35</v>
      </c>
      <c r="V16" s="7" t="n">
        <v>1562</v>
      </c>
      <c r="W16" s="7" t="inlineStr">
        <is>
          <t>NODATA</t>
        </is>
      </c>
    </row>
    <row r="17">
      <c r="C17" s="5" t="n">
        <v>44224</v>
      </c>
      <c r="D17" s="7" t="n"/>
      <c r="E17" s="21">
        <f>742+48+48+48+48+35+61+183</f>
        <v/>
      </c>
      <c r="F17" s="1" t="n">
        <v>3853</v>
      </c>
      <c r="G17" s="7" t="n">
        <v>301</v>
      </c>
      <c r="H17" s="1" t="n">
        <v>85</v>
      </c>
      <c r="I17" s="7" t="n">
        <v>9</v>
      </c>
      <c r="K17" s="7" t="inlineStr">
        <is>
          <t>NODATA</t>
        </is>
      </c>
      <c r="L17" s="7" t="n">
        <v>302</v>
      </c>
      <c r="M17" s="7" t="n">
        <v>111</v>
      </c>
      <c r="P17" s="7" t="n">
        <v>9</v>
      </c>
      <c r="Q17" s="7" t="inlineStr">
        <is>
          <t>NODATA</t>
        </is>
      </c>
      <c r="R17" s="10" t="n">
        <v>11</v>
      </c>
      <c r="S17" s="10" t="n">
        <v>8</v>
      </c>
      <c r="T17" s="7" t="n">
        <v>211</v>
      </c>
      <c r="U17" s="8" t="n">
        <v>0.79</v>
      </c>
      <c r="V17" s="7" t="n">
        <v>1562</v>
      </c>
      <c r="W17" s="7" t="inlineStr">
        <is>
          <t>NODATA</t>
        </is>
      </c>
    </row>
    <row r="18" customFormat="1" s="17">
      <c r="C18" s="12" t="n">
        <v>44225</v>
      </c>
      <c r="D18" s="13" t="inlineStr">
        <is>
          <t>v1.1.2</t>
        </is>
      </c>
      <c r="E18" s="20">
        <f>731+48+48+48+48+35+61+183</f>
        <v/>
      </c>
      <c r="F18" s="14" t="n">
        <v>7454</v>
      </c>
      <c r="G18" s="13" t="n">
        <v>301</v>
      </c>
      <c r="H18" s="14" t="n">
        <v>85</v>
      </c>
      <c r="I18" s="13" t="n">
        <v>9</v>
      </c>
      <c r="J18" s="13" t="n"/>
      <c r="K18" s="13" t="inlineStr">
        <is>
          <t>NODATA</t>
        </is>
      </c>
      <c r="L18" s="13" t="n">
        <v>302</v>
      </c>
      <c r="M18" s="13" t="n">
        <v>111</v>
      </c>
      <c r="N18" s="13" t="n"/>
      <c r="O18" s="13" t="n"/>
      <c r="P18" s="13" t="n">
        <v>9</v>
      </c>
      <c r="Q18" s="13" t="inlineStr">
        <is>
          <t>NODATA</t>
        </is>
      </c>
      <c r="R18" s="15" t="n">
        <v>11</v>
      </c>
      <c r="S18" s="15" t="n">
        <v>8</v>
      </c>
      <c r="T18" s="13" t="n">
        <v>211</v>
      </c>
      <c r="U18" s="16" t="n">
        <v>0.79</v>
      </c>
      <c r="V18" s="13" t="n">
        <v>1562</v>
      </c>
      <c r="W18" s="13" t="inlineStr">
        <is>
          <t>NODATA</t>
        </is>
      </c>
      <c r="Z18" s="27" t="n"/>
      <c r="AA18" s="13" t="n"/>
    </row>
    <row r="19" customFormat="1" s="17">
      <c r="C19" s="12" t="n">
        <v>44237</v>
      </c>
      <c r="D19" s="13" t="inlineStr">
        <is>
          <t>v1.1.3</t>
        </is>
      </c>
      <c r="E19" s="20">
        <f>748+48+48+48+48+35+61+183</f>
        <v/>
      </c>
      <c r="F19" s="14" t="n">
        <v>7995</v>
      </c>
      <c r="G19" s="13" t="n">
        <v>301</v>
      </c>
      <c r="H19" s="14" t="n">
        <v>85</v>
      </c>
      <c r="I19" s="13" t="n">
        <v>9</v>
      </c>
      <c r="J19" s="13" t="n"/>
      <c r="K19" s="13" t="inlineStr">
        <is>
          <t>NODATA</t>
        </is>
      </c>
      <c r="L19" s="13" t="n">
        <v>302</v>
      </c>
      <c r="M19" s="13" t="n">
        <v>111</v>
      </c>
      <c r="N19" s="13" t="n"/>
      <c r="O19" s="13" t="n"/>
      <c r="P19" s="13" t="n">
        <v>9</v>
      </c>
      <c r="Q19" s="13" t="inlineStr">
        <is>
          <t>NODATA</t>
        </is>
      </c>
      <c r="R19" s="15" t="n">
        <v>11</v>
      </c>
      <c r="S19" s="15" t="n">
        <v>8</v>
      </c>
      <c r="T19" s="13" t="n">
        <v>211</v>
      </c>
      <c r="U19" s="16" t="n">
        <v>0.79</v>
      </c>
      <c r="V19" s="13" t="n">
        <v>1562</v>
      </c>
      <c r="W19" s="13" t="inlineStr">
        <is>
          <t>NODATA</t>
        </is>
      </c>
      <c r="Z19" s="27" t="n"/>
      <c r="AA19" s="13" t="n"/>
    </row>
    <row r="20">
      <c r="C20" s="5" t="n">
        <v>44238</v>
      </c>
      <c r="D20" s="7" t="n"/>
      <c r="E20" s="22">
        <f>748+48+48+48+48+35+61+183</f>
        <v/>
      </c>
      <c r="F20" s="1" t="n">
        <v>7995</v>
      </c>
      <c r="G20" s="7" t="n">
        <v>666</v>
      </c>
      <c r="H20" s="1" t="n">
        <v>109</v>
      </c>
      <c r="I20" s="7" t="n">
        <v>12</v>
      </c>
      <c r="K20" s="7" t="inlineStr">
        <is>
          <t>NODATA</t>
        </is>
      </c>
      <c r="L20" s="7" t="n">
        <v>1080</v>
      </c>
      <c r="M20" s="7" t="n">
        <v>1606</v>
      </c>
      <c r="P20" s="7" t="n">
        <v>9</v>
      </c>
      <c r="Q20" s="7" t="n">
        <v>6</v>
      </c>
      <c r="R20" s="10" t="n">
        <v>13</v>
      </c>
      <c r="S20" s="10" t="n">
        <v>16</v>
      </c>
      <c r="T20" s="7" t="n">
        <v>211</v>
      </c>
      <c r="U20" s="8" t="n">
        <v>0.77</v>
      </c>
      <c r="V20" s="7" t="n">
        <v>1562</v>
      </c>
      <c r="W20" s="7" t="inlineStr">
        <is>
          <t>NODATA</t>
        </is>
      </c>
    </row>
    <row r="21" customFormat="1" s="17">
      <c r="C21" s="12" t="n">
        <v>44251</v>
      </c>
      <c r="D21" s="13" t="inlineStr">
        <is>
          <t>v1.1.4</t>
        </is>
      </c>
      <c r="E21" s="14" t="n">
        <v>1104</v>
      </c>
      <c r="F21" s="14" t="n">
        <v>8442</v>
      </c>
      <c r="G21" s="13" t="n">
        <v>666</v>
      </c>
      <c r="H21" s="14" t="n">
        <v>109</v>
      </c>
      <c r="I21" s="13" t="n">
        <v>12</v>
      </c>
      <c r="J21" s="13" t="n"/>
      <c r="K21" s="13" t="inlineStr">
        <is>
          <t>NODATA</t>
        </is>
      </c>
      <c r="L21" s="13" t="n">
        <v>1080</v>
      </c>
      <c r="M21" s="13" t="n">
        <v>1606</v>
      </c>
      <c r="N21" s="13" t="n"/>
      <c r="O21" s="13" t="n"/>
      <c r="P21" s="13" t="n">
        <v>9</v>
      </c>
      <c r="Q21" s="13" t="n">
        <v>6</v>
      </c>
      <c r="R21" s="15" t="n">
        <v>13</v>
      </c>
      <c r="S21" s="15" t="n">
        <v>16</v>
      </c>
      <c r="T21" s="13" t="n">
        <v>211</v>
      </c>
      <c r="U21" s="16" t="n">
        <v>0.77</v>
      </c>
      <c r="V21" s="13" t="n">
        <v>1562</v>
      </c>
      <c r="W21" s="13" t="inlineStr">
        <is>
          <t>NODATA</t>
        </is>
      </c>
      <c r="Z21" s="27" t="n"/>
      <c r="AA21" s="13" t="n"/>
    </row>
    <row r="22">
      <c r="C22" s="5" t="n">
        <v>44252</v>
      </c>
      <c r="D22" s="7" t="n"/>
      <c r="E22" s="1" t="n">
        <v>1104</v>
      </c>
      <c r="F22" s="1" t="n">
        <v>8442</v>
      </c>
      <c r="G22" s="7" t="n">
        <v>881</v>
      </c>
      <c r="H22" s="1" t="n">
        <v>119</v>
      </c>
      <c r="I22" s="7" t="n">
        <v>16</v>
      </c>
      <c r="K22" s="7" t="inlineStr">
        <is>
          <t>NODATA</t>
        </is>
      </c>
      <c r="L22" s="7" t="n">
        <v>1080</v>
      </c>
      <c r="M22" s="7" t="n">
        <v>2676</v>
      </c>
      <c r="P22" s="7" t="n">
        <v>9</v>
      </c>
      <c r="Q22" s="7" t="n">
        <v>6</v>
      </c>
      <c r="R22" s="10" t="n">
        <v>16</v>
      </c>
      <c r="S22" s="10" t="n">
        <v>26</v>
      </c>
      <c r="T22" s="7" t="n">
        <v>265</v>
      </c>
      <c r="U22" s="8" t="n">
        <v>0.78</v>
      </c>
      <c r="V22" s="7" t="n">
        <v>2329</v>
      </c>
      <c r="W22" s="7" t="inlineStr">
        <is>
          <t>NODATA</t>
        </is>
      </c>
    </row>
    <row r="23" customFormat="1" s="17">
      <c r="C23" s="12" t="n">
        <v>44265</v>
      </c>
      <c r="D23" s="13" t="inlineStr">
        <is>
          <t>v1.2.0</t>
        </is>
      </c>
      <c r="E23" s="14" t="n">
        <v>1174</v>
      </c>
      <c r="F23" s="14" t="n">
        <v>9916</v>
      </c>
      <c r="G23" s="13" t="n">
        <v>881</v>
      </c>
      <c r="H23" s="14" t="n">
        <v>119</v>
      </c>
      <c r="I23" s="13" t="n">
        <v>16</v>
      </c>
      <c r="J23" s="13" t="n"/>
      <c r="K23" s="13" t="inlineStr">
        <is>
          <t>NODATA</t>
        </is>
      </c>
      <c r="L23" s="13" t="n">
        <v>1080</v>
      </c>
      <c r="M23" s="13" t="n">
        <v>2676</v>
      </c>
      <c r="N23" s="13" t="n"/>
      <c r="O23" s="13" t="n"/>
      <c r="P23" s="13" t="n">
        <v>9</v>
      </c>
      <c r="Q23" s="13" t="n">
        <v>6</v>
      </c>
      <c r="R23" s="15" t="n">
        <v>16</v>
      </c>
      <c r="S23" s="15" t="n">
        <v>26</v>
      </c>
      <c r="T23" s="13" t="n">
        <v>265</v>
      </c>
      <c r="U23" s="16" t="n">
        <v>0.78</v>
      </c>
      <c r="V23" s="13" t="n">
        <v>2329</v>
      </c>
      <c r="W23" s="13" t="inlineStr">
        <is>
          <t>NODATA</t>
        </is>
      </c>
      <c r="Z23" s="27" t="n"/>
      <c r="AA23" s="13" t="n"/>
    </row>
    <row r="24">
      <c r="C24" s="5" t="n">
        <v>44266</v>
      </c>
      <c r="D24" s="7" t="n"/>
      <c r="E24" s="1" t="n">
        <v>1174</v>
      </c>
      <c r="F24" s="1" t="n">
        <v>9916</v>
      </c>
      <c r="G24" s="7" t="n">
        <v>1500</v>
      </c>
      <c r="H24" s="1" t="n">
        <v>180</v>
      </c>
      <c r="I24" s="7" t="n">
        <v>24</v>
      </c>
      <c r="K24" s="7" t="inlineStr">
        <is>
          <t>NODATA</t>
        </is>
      </c>
      <c r="L24" s="7" t="n">
        <v>3882</v>
      </c>
      <c r="M24" s="7" t="n">
        <v>5546</v>
      </c>
      <c r="P24" s="7" t="n">
        <v>7</v>
      </c>
      <c r="Q24" s="7" t="n">
        <v>9</v>
      </c>
      <c r="R24" s="10" t="n">
        <v>19</v>
      </c>
      <c r="S24" s="10" t="n">
        <v>26</v>
      </c>
      <c r="T24" s="7" t="n">
        <v>294</v>
      </c>
      <c r="U24" s="8" t="n">
        <v>0.79</v>
      </c>
      <c r="V24" s="7" t="n">
        <v>2107</v>
      </c>
      <c r="W24" s="7" t="inlineStr">
        <is>
          <t>NODATA</t>
        </is>
      </c>
    </row>
    <row r="25" customFormat="1" s="17">
      <c r="C25" s="12" t="n">
        <v>44279</v>
      </c>
      <c r="D25" s="13" t="inlineStr">
        <is>
          <t>v1.2.1</t>
        </is>
      </c>
      <c r="E25" s="14" t="n">
        <v>1224</v>
      </c>
      <c r="F25" s="14" t="n">
        <v>11111</v>
      </c>
      <c r="G25" s="13" t="n">
        <v>1500</v>
      </c>
      <c r="H25" s="14" t="n">
        <v>180</v>
      </c>
      <c r="I25" s="13" t="n">
        <v>24</v>
      </c>
      <c r="J25" s="13" t="n"/>
      <c r="K25" s="13" t="inlineStr">
        <is>
          <t>NODATA</t>
        </is>
      </c>
      <c r="L25" s="13" t="n">
        <v>3882</v>
      </c>
      <c r="M25" s="13" t="n">
        <v>5546</v>
      </c>
      <c r="N25" s="13" t="n"/>
      <c r="O25" s="13" t="n"/>
      <c r="P25" s="13" t="n">
        <v>7</v>
      </c>
      <c r="Q25" s="13" t="n">
        <v>9</v>
      </c>
      <c r="R25" s="15" t="n">
        <v>19</v>
      </c>
      <c r="S25" s="15" t="n">
        <v>26</v>
      </c>
      <c r="T25" s="13" t="n">
        <v>294</v>
      </c>
      <c r="U25" s="16" t="n">
        <v>0.79</v>
      </c>
      <c r="V25" s="13" t="n">
        <v>2107</v>
      </c>
      <c r="W25" s="13" t="inlineStr">
        <is>
          <t>NODATA</t>
        </is>
      </c>
      <c r="Z25" s="27" t="n"/>
      <c r="AA25" s="13" t="n"/>
    </row>
    <row r="26">
      <c r="C26" s="5" t="n">
        <v>44280</v>
      </c>
      <c r="D26" s="7" t="n"/>
      <c r="E26" s="1" t="n">
        <v>1224</v>
      </c>
      <c r="F26" s="1" t="n">
        <v>11111</v>
      </c>
      <c r="G26" s="7" t="n">
        <v>2800</v>
      </c>
      <c r="H26" s="1" t="n">
        <v>217</v>
      </c>
      <c r="I26" s="7" t="n">
        <v>26</v>
      </c>
      <c r="K26" s="7" t="inlineStr">
        <is>
          <t>NODATA</t>
        </is>
      </c>
      <c r="L26" s="7" t="n">
        <v>5013</v>
      </c>
      <c r="M26" s="7" t="n">
        <v>7437</v>
      </c>
      <c r="P26" s="7" t="n">
        <v>10</v>
      </c>
      <c r="Q26" s="7" t="n">
        <v>11</v>
      </c>
      <c r="R26" s="10" t="n">
        <v>24</v>
      </c>
      <c r="S26" s="10" t="n">
        <v>31</v>
      </c>
      <c r="T26" s="7" t="n">
        <v>296</v>
      </c>
      <c r="U26" s="8" t="n">
        <v>0.78</v>
      </c>
      <c r="V26" s="7" t="n">
        <v>2179</v>
      </c>
      <c r="W26" s="7" t="inlineStr">
        <is>
          <t>NODATA</t>
        </is>
      </c>
    </row>
    <row r="27" customFormat="1" s="17">
      <c r="C27" s="12" t="n">
        <v>44293</v>
      </c>
      <c r="D27" s="13" t="inlineStr">
        <is>
          <t>v1.2.2</t>
        </is>
      </c>
      <c r="E27" s="14" t="n">
        <v>1333</v>
      </c>
      <c r="F27" s="14" t="n">
        <v>12107</v>
      </c>
      <c r="G27" s="13" t="n">
        <v>2800</v>
      </c>
      <c r="H27" s="14" t="n">
        <v>217</v>
      </c>
      <c r="I27" s="13" t="n">
        <v>26</v>
      </c>
      <c r="J27" s="13" t="n"/>
      <c r="K27" s="13" t="inlineStr">
        <is>
          <t>NODATA</t>
        </is>
      </c>
      <c r="L27" s="13" t="n">
        <v>5013</v>
      </c>
      <c r="M27" s="13" t="n">
        <v>7437</v>
      </c>
      <c r="N27" s="13" t="n"/>
      <c r="O27" s="13" t="n"/>
      <c r="P27" s="13" t="n">
        <v>10</v>
      </c>
      <c r="Q27" s="13" t="n">
        <v>11</v>
      </c>
      <c r="R27" s="15" t="n">
        <v>24</v>
      </c>
      <c r="S27" s="15" t="n">
        <v>31</v>
      </c>
      <c r="T27" s="13" t="n">
        <v>296</v>
      </c>
      <c r="U27" s="16" t="n">
        <v>0.78</v>
      </c>
      <c r="V27" s="13" t="n">
        <v>2179</v>
      </c>
      <c r="W27" s="13" t="inlineStr">
        <is>
          <t>NODATA</t>
        </is>
      </c>
      <c r="Z27" s="27" t="n"/>
      <c r="AA27" s="13" t="n"/>
    </row>
    <row r="28">
      <c r="C28" s="5" t="n">
        <v>44294</v>
      </c>
      <c r="E28" s="1" t="n">
        <v>1333</v>
      </c>
      <c r="F28" s="1" t="n">
        <v>12107</v>
      </c>
      <c r="G28" s="7" t="n">
        <v>4900</v>
      </c>
      <c r="H28" s="1" t="n">
        <v>312</v>
      </c>
      <c r="I28" s="7" t="n">
        <v>42</v>
      </c>
      <c r="K28" s="7" t="inlineStr">
        <is>
          <t>NODATA</t>
        </is>
      </c>
      <c r="L28" s="7" t="n">
        <v>5894</v>
      </c>
      <c r="M28" s="7" t="n">
        <v>9400</v>
      </c>
      <c r="P28" s="7" t="n">
        <v>8</v>
      </c>
      <c r="Q28" s="7" t="n">
        <v>14</v>
      </c>
      <c r="R28" s="10" t="n">
        <v>27</v>
      </c>
      <c r="S28" s="10" t="n">
        <v>47</v>
      </c>
      <c r="T28" s="7" t="n">
        <v>349</v>
      </c>
      <c r="U28" s="8" t="n">
        <v>0.77</v>
      </c>
      <c r="V28" s="7" t="n">
        <v>2348</v>
      </c>
      <c r="W28" s="7" t="inlineStr">
        <is>
          <t>NODATA</t>
        </is>
      </c>
    </row>
    <row r="29" customFormat="1" s="17">
      <c r="C29" s="12" t="n">
        <v>44296</v>
      </c>
      <c r="D29" s="13" t="inlineStr">
        <is>
          <t>v1.2.3</t>
        </is>
      </c>
      <c r="E29" s="14" t="n">
        <v>1343</v>
      </c>
      <c r="F29" s="14" t="n">
        <v>12148</v>
      </c>
      <c r="G29" s="13" t="n">
        <v>4900</v>
      </c>
      <c r="H29" s="14" t="n">
        <v>312</v>
      </c>
      <c r="I29" s="13" t="n">
        <v>42</v>
      </c>
      <c r="J29" s="13" t="n"/>
      <c r="K29" s="13" t="inlineStr">
        <is>
          <t>NODATA</t>
        </is>
      </c>
      <c r="L29" s="13" t="n">
        <v>5894</v>
      </c>
      <c r="M29" s="13" t="n">
        <v>9400</v>
      </c>
      <c r="N29" s="13" t="n"/>
      <c r="O29" s="13" t="n"/>
      <c r="P29" s="13" t="n">
        <v>8</v>
      </c>
      <c r="Q29" s="13" t="n">
        <v>14</v>
      </c>
      <c r="R29" s="15" t="n">
        <v>27</v>
      </c>
      <c r="S29" s="15" t="n">
        <v>47</v>
      </c>
      <c r="T29" s="13" t="n">
        <v>349</v>
      </c>
      <c r="U29" s="16" t="n">
        <v>0.77</v>
      </c>
      <c r="V29" s="13" t="n">
        <v>2348</v>
      </c>
      <c r="W29" s="13" t="inlineStr">
        <is>
          <t>NODATA</t>
        </is>
      </c>
      <c r="Z29" s="27" t="n"/>
      <c r="AA29" s="13" t="n"/>
    </row>
    <row r="30" customFormat="1" s="17">
      <c r="C30" s="12" t="n">
        <v>44307</v>
      </c>
      <c r="D30" s="13" t="inlineStr">
        <is>
          <t>v1.2.4</t>
        </is>
      </c>
      <c r="E30" s="14" t="n">
        <v>1386</v>
      </c>
      <c r="F30" s="14" t="n">
        <v>12148</v>
      </c>
      <c r="G30" s="13" t="n">
        <v>4900</v>
      </c>
      <c r="H30" s="14" t="n">
        <v>312</v>
      </c>
      <c r="I30" s="13" t="n">
        <v>42</v>
      </c>
      <c r="J30" s="13" t="n"/>
      <c r="K30" s="13" t="inlineStr">
        <is>
          <t>NODATA</t>
        </is>
      </c>
      <c r="L30" s="13" t="n">
        <v>5894</v>
      </c>
      <c r="M30" s="13" t="n">
        <v>9400</v>
      </c>
      <c r="N30" s="13" t="n"/>
      <c r="O30" s="13" t="n"/>
      <c r="P30" s="13" t="n">
        <v>8</v>
      </c>
      <c r="Q30" s="13" t="n">
        <v>14</v>
      </c>
      <c r="R30" s="15" t="n">
        <v>27</v>
      </c>
      <c r="S30" s="15" t="n">
        <v>47</v>
      </c>
      <c r="T30" s="13" t="n">
        <v>349</v>
      </c>
      <c r="U30" s="16" t="n">
        <v>0.77</v>
      </c>
      <c r="V30" s="13" t="n">
        <v>2348</v>
      </c>
      <c r="W30" s="13" t="n">
        <v>5</v>
      </c>
      <c r="Z30" s="27" t="n"/>
      <c r="AA30" s="13" t="n"/>
    </row>
    <row r="31">
      <c r="C31" s="5" t="n">
        <v>44308</v>
      </c>
      <c r="E31" s="1" t="n">
        <v>1386</v>
      </c>
      <c r="F31" s="18" t="n">
        <v>12148</v>
      </c>
      <c r="G31" s="7" t="n">
        <v>8000</v>
      </c>
      <c r="H31" s="1" t="n">
        <v>383</v>
      </c>
      <c r="I31" s="7" t="n">
        <v>45</v>
      </c>
      <c r="K31" s="7" t="inlineStr">
        <is>
          <t>NODATA</t>
        </is>
      </c>
      <c r="L31" s="7" t="n">
        <v>6790</v>
      </c>
      <c r="M31" s="7" t="n">
        <v>11463</v>
      </c>
      <c r="P31" s="7" t="n">
        <v>7</v>
      </c>
      <c r="Q31" s="7" t="n">
        <v>16</v>
      </c>
      <c r="R31" s="10" t="n">
        <v>29</v>
      </c>
      <c r="S31" s="10" t="n">
        <v>64</v>
      </c>
      <c r="T31" s="7" t="n">
        <v>403</v>
      </c>
      <c r="U31" s="8" t="n">
        <v>0.79</v>
      </c>
      <c r="V31" s="7" t="n">
        <v>2624</v>
      </c>
      <c r="W31" s="7" t="n">
        <v>5</v>
      </c>
    </row>
    <row r="32">
      <c r="C32" s="5" t="n">
        <v>44313</v>
      </c>
      <c r="E32" s="1" t="n">
        <v>1386</v>
      </c>
      <c r="F32" s="1" t="n">
        <v>14174</v>
      </c>
      <c r="G32" s="7" t="n">
        <v>9200</v>
      </c>
      <c r="H32" s="1" t="n">
        <v>396</v>
      </c>
      <c r="I32" s="7" t="n">
        <v>46</v>
      </c>
      <c r="K32" s="7" t="inlineStr">
        <is>
          <t>NODATA</t>
        </is>
      </c>
      <c r="L32" s="7" t="n">
        <v>6790</v>
      </c>
      <c r="M32" s="7" t="n">
        <v>11463</v>
      </c>
      <c r="P32" s="7" t="n">
        <v>7</v>
      </c>
      <c r="Q32" s="7" t="n">
        <v>16</v>
      </c>
      <c r="R32" s="10" t="n">
        <v>29</v>
      </c>
      <c r="S32" s="10" t="n">
        <v>64</v>
      </c>
      <c r="T32" s="7" t="n">
        <v>403</v>
      </c>
      <c r="U32" s="8" t="inlineStr">
        <is>
          <t>79,23%</t>
        </is>
      </c>
      <c r="V32" s="7" t="n">
        <v>2624</v>
      </c>
      <c r="W32" s="7" t="n">
        <v>16</v>
      </c>
    </row>
    <row r="33">
      <c r="C33" s="5" t="n">
        <v>44315</v>
      </c>
      <c r="E33" s="1" t="n">
        <v>1394</v>
      </c>
      <c r="F33" s="1" t="n">
        <v>14282</v>
      </c>
      <c r="G33" s="7" t="n">
        <v>10000</v>
      </c>
      <c r="H33" s="1" t="n">
        <v>410</v>
      </c>
      <c r="I33" s="7" t="n">
        <v>46</v>
      </c>
      <c r="K33" s="7" t="inlineStr">
        <is>
          <t>NODATA</t>
        </is>
      </c>
      <c r="L33" s="7" t="n">
        <v>6790</v>
      </c>
      <c r="M33" s="7" t="n">
        <v>11463</v>
      </c>
      <c r="P33" s="7" t="n">
        <v>7</v>
      </c>
      <c r="Q33" s="7" t="n">
        <v>16</v>
      </c>
      <c r="R33" s="10" t="n">
        <v>30</v>
      </c>
      <c r="S33" s="10" t="n">
        <v>68</v>
      </c>
      <c r="T33" s="7" t="n">
        <v>403</v>
      </c>
      <c r="U33" s="7" t="inlineStr">
        <is>
          <t>79,26%</t>
        </is>
      </c>
      <c r="V33" s="7" t="n">
        <v>2624</v>
      </c>
      <c r="W33" s="7" t="n">
        <v>16</v>
      </c>
    </row>
    <row r="34" customFormat="1" s="17">
      <c r="B34" s="23" t="n"/>
      <c r="C34" s="12" t="n">
        <v>44322</v>
      </c>
      <c r="D34" s="12" t="inlineStr">
        <is>
          <t>v1.3.0</t>
        </is>
      </c>
      <c r="E34" s="14" t="n">
        <v>1432</v>
      </c>
      <c r="F34" s="14" t="n">
        <v>15153</v>
      </c>
      <c r="G34" s="13" t="n">
        <v>12000</v>
      </c>
      <c r="H34" s="14" t="n">
        <v>423</v>
      </c>
      <c r="I34" s="13" t="n">
        <v>47</v>
      </c>
      <c r="J34" s="13" t="n"/>
      <c r="K34" s="13" t="n">
        <v>4209</v>
      </c>
      <c r="L34" s="13" t="n">
        <v>7849</v>
      </c>
      <c r="M34" s="13" t="n">
        <v>13338</v>
      </c>
      <c r="N34" s="13" t="n"/>
      <c r="O34" s="13" t="n"/>
      <c r="P34" s="13" t="n">
        <v>9</v>
      </c>
      <c r="Q34" s="13" t="n">
        <v>20</v>
      </c>
      <c r="R34" s="15" t="n">
        <v>30</v>
      </c>
      <c r="S34" s="15" t="n">
        <v>68</v>
      </c>
      <c r="T34" s="13" t="n">
        <v>449</v>
      </c>
      <c r="U34" s="16" t="n">
        <v>0.79</v>
      </c>
      <c r="V34" s="13" t="n">
        <v>2889</v>
      </c>
      <c r="W34" s="13" t="n">
        <v>23</v>
      </c>
      <c r="Z34" s="27" t="n"/>
      <c r="AA34" s="13" t="n"/>
    </row>
    <row r="35" customFormat="1" s="17">
      <c r="C35" s="12" t="n">
        <v>44335</v>
      </c>
      <c r="D35" s="12" t="inlineStr">
        <is>
          <t>v1.3.1</t>
        </is>
      </c>
      <c r="E35" s="14" t="n">
        <v>1544</v>
      </c>
      <c r="F35" s="14" t="n">
        <v>15872</v>
      </c>
      <c r="G35" s="13" t="n">
        <v>16000</v>
      </c>
      <c r="H35" s="14" t="n">
        <v>446</v>
      </c>
      <c r="I35" s="13" t="n">
        <v>49</v>
      </c>
      <c r="J35" s="13" t="n"/>
      <c r="K35" s="13" t="n">
        <v>4897</v>
      </c>
      <c r="L35" s="13" t="n">
        <v>9169</v>
      </c>
      <c r="M35" s="13" t="n">
        <v>14974</v>
      </c>
      <c r="N35" s="13" t="n"/>
      <c r="O35" s="13" t="n"/>
      <c r="P35" s="13" t="n">
        <v>13</v>
      </c>
      <c r="Q35" s="13" t="n">
        <v>20</v>
      </c>
      <c r="R35" s="15" t="n">
        <v>32</v>
      </c>
      <c r="S35" s="15" t="n">
        <v>83</v>
      </c>
      <c r="T35" s="13" t="n">
        <v>482</v>
      </c>
      <c r="U35" s="16" t="n">
        <v>0.84</v>
      </c>
      <c r="V35" s="13" t="n">
        <v>3875</v>
      </c>
      <c r="W35" s="13" t="n">
        <v>34</v>
      </c>
      <c r="Z35" s="27" t="n"/>
      <c r="AA35" s="13" t="n"/>
    </row>
    <row r="36">
      <c r="C36" s="5" t="n">
        <v>44341</v>
      </c>
      <c r="E36" s="1" t="n">
        <v>1550</v>
      </c>
      <c r="F36" s="1" t="n">
        <v>15969</v>
      </c>
      <c r="G36" s="7" t="n">
        <v>60000</v>
      </c>
      <c r="H36" s="1" t="n">
        <v>453</v>
      </c>
      <c r="I36" s="7" t="n">
        <v>51</v>
      </c>
      <c r="K36" s="7" t="n">
        <v>5296</v>
      </c>
      <c r="L36" s="7" t="n">
        <v>9169</v>
      </c>
      <c r="M36" s="7" t="n">
        <v>14974</v>
      </c>
      <c r="P36" s="7" t="n">
        <v>13</v>
      </c>
      <c r="Q36" s="7" t="n">
        <v>20</v>
      </c>
      <c r="R36" s="10" t="n">
        <v>32</v>
      </c>
      <c r="S36" s="10" t="n">
        <v>83</v>
      </c>
      <c r="T36" s="7" t="n">
        <v>482</v>
      </c>
      <c r="U36" s="8" t="n">
        <v>0.84</v>
      </c>
      <c r="V36" s="7" t="n">
        <v>3875</v>
      </c>
      <c r="W36" s="7" t="n">
        <v>34</v>
      </c>
    </row>
    <row r="37" customFormat="1" s="17">
      <c r="C37" s="12" t="n">
        <v>44349</v>
      </c>
      <c r="D37" s="12" t="inlineStr">
        <is>
          <t>v1.3.2</t>
        </is>
      </c>
      <c r="E37" s="14" t="n">
        <v>1571</v>
      </c>
      <c r="F37" s="14" t="n">
        <v>16641</v>
      </c>
      <c r="G37" s="13" t="n">
        <v>240000</v>
      </c>
      <c r="H37" s="14" t="n">
        <v>462</v>
      </c>
      <c r="I37" s="13" t="n">
        <v>53</v>
      </c>
      <c r="J37" s="13" t="n"/>
      <c r="K37" s="13" t="n">
        <v>5792</v>
      </c>
      <c r="L37" s="13" t="n">
        <v>10129</v>
      </c>
      <c r="M37" s="13" t="n">
        <v>17095</v>
      </c>
      <c r="N37" s="13" t="n"/>
      <c r="O37" s="13" t="n"/>
      <c r="P37" s="13" t="n">
        <v>13</v>
      </c>
      <c r="Q37" s="13" t="n">
        <v>24</v>
      </c>
      <c r="R37" s="15" t="n">
        <v>35</v>
      </c>
      <c r="S37" s="15" t="n">
        <v>84</v>
      </c>
      <c r="T37" s="13" t="n">
        <v>499</v>
      </c>
      <c r="U37" s="16" t="n">
        <v>0.84</v>
      </c>
      <c r="V37" s="13" t="n">
        <v>4069</v>
      </c>
      <c r="W37" s="13" t="n">
        <v>34</v>
      </c>
      <c r="Z37" s="27" t="n"/>
      <c r="AA37" s="13" t="n"/>
    </row>
    <row r="38" customFormat="1" s="17">
      <c r="C38" s="12" t="n">
        <v>44363</v>
      </c>
      <c r="D38" s="12" t="inlineStr">
        <is>
          <t>v1.3.3</t>
        </is>
      </c>
      <c r="E38" s="14" t="n">
        <v>1660</v>
      </c>
      <c r="F38" s="14" t="n">
        <v>17471</v>
      </c>
      <c r="G38" s="13" t="n">
        <v>243000</v>
      </c>
      <c r="H38" s="14" t="n">
        <v>482</v>
      </c>
      <c r="I38" s="13" t="n">
        <v>59</v>
      </c>
      <c r="J38" s="13" t="n"/>
      <c r="K38" s="13" t="n">
        <v>6826</v>
      </c>
      <c r="L38" s="13" t="n">
        <v>11077</v>
      </c>
      <c r="M38" s="13" t="n">
        <v>19289</v>
      </c>
      <c r="N38" s="13" t="n">
        <v>6</v>
      </c>
      <c r="O38" s="13" t="n">
        <v>108</v>
      </c>
      <c r="P38" s="13" t="n">
        <v>11</v>
      </c>
      <c r="Q38" s="13" t="n">
        <v>27</v>
      </c>
      <c r="R38" s="15" t="n">
        <v>35</v>
      </c>
      <c r="S38" s="15" t="n">
        <v>92</v>
      </c>
      <c r="T38" s="13" t="n">
        <v>517</v>
      </c>
      <c r="U38" s="16" t="n">
        <v>0.85</v>
      </c>
      <c r="V38" s="13" t="n">
        <v>4474</v>
      </c>
      <c r="W38" s="13" t="n">
        <v>39</v>
      </c>
      <c r="Z38" s="27" t="n"/>
      <c r="AA38" s="13" t="n"/>
    </row>
    <row r="39" customFormat="1" s="17">
      <c r="C39" s="12" t="n">
        <v>44377</v>
      </c>
      <c r="D39" s="12" t="inlineStr">
        <is>
          <t>v1.3.4</t>
        </is>
      </c>
      <c r="E39" s="14" t="n">
        <v>1698</v>
      </c>
      <c r="F39" s="14" t="n">
        <v>17774</v>
      </c>
      <c r="G39" s="13" t="n">
        <v>248000</v>
      </c>
      <c r="H39" s="14" t="n">
        <v>505</v>
      </c>
      <c r="I39" s="13" t="n">
        <v>62</v>
      </c>
      <c r="J39" s="13" t="n"/>
      <c r="K39" s="13" t="n">
        <v>8060</v>
      </c>
      <c r="L39" s="13" t="n">
        <v>11922</v>
      </c>
      <c r="M39" s="13" t="n">
        <v>21615</v>
      </c>
      <c r="N39" s="13" t="n">
        <v>18</v>
      </c>
      <c r="O39" s="13" t="n">
        <v>114</v>
      </c>
      <c r="P39" s="13" t="n">
        <v>11</v>
      </c>
      <c r="Q39" s="13" t="n">
        <v>28</v>
      </c>
      <c r="R39" s="15" t="n">
        <v>35</v>
      </c>
      <c r="S39" s="15" t="n">
        <v>98</v>
      </c>
      <c r="T39" s="25" t="n">
        <v>520</v>
      </c>
      <c r="U39" s="16" t="n">
        <v>0.85</v>
      </c>
      <c r="V39" s="13" t="n">
        <v>4680</v>
      </c>
      <c r="W39" s="13" t="n">
        <v>39</v>
      </c>
      <c r="Z39" s="27" t="n"/>
      <c r="AA39" s="13" t="n"/>
    </row>
    <row r="40" customFormat="1" s="17">
      <c r="C40" s="12" t="n">
        <v>44391</v>
      </c>
      <c r="D40" s="12" t="inlineStr">
        <is>
          <t>v1.3.5</t>
        </is>
      </c>
      <c r="E40" s="14" t="n">
        <v>1709</v>
      </c>
      <c r="F40" s="14" t="n">
        <v>18547</v>
      </c>
      <c r="G40" s="13" t="n">
        <v>252000</v>
      </c>
      <c r="H40" s="14" t="n">
        <v>608</v>
      </c>
      <c r="I40" s="13" t="n">
        <v>63</v>
      </c>
      <c r="J40" s="13" t="n"/>
      <c r="K40" s="13" t="n">
        <v>9491</v>
      </c>
      <c r="L40" s="13" t="n">
        <v>13228</v>
      </c>
      <c r="M40" s="13" t="n">
        <v>23858</v>
      </c>
      <c r="N40" s="13" t="n">
        <v>18</v>
      </c>
      <c r="O40" s="13" t="n">
        <v>119</v>
      </c>
      <c r="P40" s="13" t="n">
        <v>12</v>
      </c>
      <c r="Q40" s="13" t="n">
        <v>29</v>
      </c>
      <c r="R40" s="15" t="n">
        <v>39</v>
      </c>
      <c r="S40" s="15" t="n">
        <v>114</v>
      </c>
      <c r="T40" s="13" t="n">
        <v>540</v>
      </c>
      <c r="U40" s="16" t="n">
        <v>0.85</v>
      </c>
      <c r="V40" s="13" t="n">
        <v>4718</v>
      </c>
      <c r="W40" s="13" t="n">
        <v>40</v>
      </c>
      <c r="Z40" s="27" t="n"/>
      <c r="AA40" s="13" t="n"/>
    </row>
    <row r="41" customFormat="1" s="17">
      <c r="C41" s="12" t="n">
        <v>44412</v>
      </c>
      <c r="D41" s="12" t="inlineStr">
        <is>
          <t>v1.4.0</t>
        </is>
      </c>
      <c r="E41" s="14" t="n">
        <v>1957</v>
      </c>
      <c r="F41" s="14" t="n">
        <v>19363</v>
      </c>
      <c r="G41" s="13" t="n">
        <v>272000</v>
      </c>
      <c r="H41" s="14" t="n">
        <v>639</v>
      </c>
      <c r="I41" s="13" t="n">
        <v>69</v>
      </c>
      <c r="J41" s="13" t="n"/>
      <c r="K41" s="13" t="n">
        <v>11480</v>
      </c>
      <c r="L41" s="13" t="n">
        <v>14585</v>
      </c>
      <c r="M41" s="13" t="n">
        <v>26903</v>
      </c>
      <c r="N41" s="13" t="n">
        <v>13</v>
      </c>
      <c r="O41" s="13" t="n">
        <v>127</v>
      </c>
      <c r="P41" s="13" t="n">
        <v>15</v>
      </c>
      <c r="Q41" s="13" t="n">
        <v>30</v>
      </c>
      <c r="R41" s="15" t="n">
        <v>42</v>
      </c>
      <c r="S41" s="15" t="n">
        <v>139</v>
      </c>
      <c r="T41" s="13" t="n">
        <v>547</v>
      </c>
      <c r="U41" s="16" t="n">
        <v>0.85</v>
      </c>
      <c r="V41" s="13" t="n">
        <v>4924</v>
      </c>
      <c r="W41" s="13" t="n">
        <v>42</v>
      </c>
      <c r="Z41" s="27" t="n"/>
      <c r="AA41" s="13" t="n"/>
    </row>
    <row r="42" customFormat="1" s="17">
      <c r="C42" s="12" t="n">
        <v>44426</v>
      </c>
      <c r="D42" s="12" t="inlineStr">
        <is>
          <t>v1.4.1</t>
        </is>
      </c>
      <c r="E42" s="14" t="n">
        <v>1969</v>
      </c>
      <c r="F42" s="14" t="n">
        <v>19655</v>
      </c>
      <c r="G42" s="13" t="n">
        <v>286000</v>
      </c>
      <c r="H42" s="14" t="n">
        <v>656</v>
      </c>
      <c r="I42" s="13" t="n">
        <v>73</v>
      </c>
      <c r="J42" s="13" t="n"/>
      <c r="K42" s="13" t="n">
        <v>12759</v>
      </c>
      <c r="L42" s="13" t="n">
        <v>15666</v>
      </c>
      <c r="M42" s="13" t="n">
        <v>29416</v>
      </c>
      <c r="N42" s="13" t="n">
        <v>9</v>
      </c>
      <c r="O42" s="13" t="n">
        <v>137</v>
      </c>
      <c r="P42" s="13" t="n">
        <v>13</v>
      </c>
      <c r="Q42" s="13" t="n">
        <v>32</v>
      </c>
      <c r="R42" s="15" t="n">
        <v>44</v>
      </c>
      <c r="S42" s="15" t="n">
        <v>143</v>
      </c>
      <c r="T42" s="13" t="n">
        <v>559</v>
      </c>
      <c r="U42" s="16" t="n">
        <v>0.82</v>
      </c>
      <c r="V42" s="13" t="n">
        <v>4951</v>
      </c>
      <c r="W42" s="13" t="n">
        <v>42</v>
      </c>
      <c r="Z42" s="27" t="n"/>
      <c r="AA42" s="13" t="n"/>
    </row>
    <row r="43" customFormat="1" s="17">
      <c r="C43" s="12" t="n">
        <v>44440</v>
      </c>
      <c r="D43" s="12" t="inlineStr">
        <is>
          <t>v1.4.2</t>
        </is>
      </c>
      <c r="E43" s="14" t="n">
        <v>1980</v>
      </c>
      <c r="F43" s="14" t="n">
        <v>22996</v>
      </c>
      <c r="G43" s="13" t="n">
        <v>295000</v>
      </c>
      <c r="H43" s="14" t="n">
        <v>670</v>
      </c>
      <c r="I43" s="13" t="n">
        <v>79</v>
      </c>
      <c r="J43" s="13" t="n"/>
      <c r="K43" s="13" t="n">
        <v>14049</v>
      </c>
      <c r="L43" s="13" t="n">
        <v>16442</v>
      </c>
      <c r="M43" s="13" t="n">
        <v>31443</v>
      </c>
      <c r="N43" s="13" t="n">
        <v>9</v>
      </c>
      <c r="O43" s="13" t="n">
        <v>140</v>
      </c>
      <c r="P43" s="13" t="n">
        <v>11</v>
      </c>
      <c r="Q43" s="13" t="n">
        <v>36</v>
      </c>
      <c r="R43" s="15" t="n">
        <v>46</v>
      </c>
      <c r="S43" s="15" t="n">
        <v>156</v>
      </c>
      <c r="T43" s="13" t="n">
        <v>649</v>
      </c>
      <c r="U43" s="16" t="n">
        <v>0.82</v>
      </c>
      <c r="V43" s="13" t="n">
        <v>5015</v>
      </c>
      <c r="W43" s="13" t="n">
        <v>42</v>
      </c>
      <c r="Z43" s="27" t="n"/>
      <c r="AA43" s="13" t="n"/>
    </row>
    <row r="44" customFormat="1" s="17">
      <c r="C44" s="12" t="n">
        <v>44454</v>
      </c>
      <c r="D44" s="12" t="inlineStr">
        <is>
          <t>v1.4.3</t>
        </is>
      </c>
      <c r="E44" s="14" t="n">
        <v>2000</v>
      </c>
      <c r="F44" s="14" t="n">
        <v>24556</v>
      </c>
      <c r="G44" s="13" t="n">
        <v>303000</v>
      </c>
      <c r="H44" s="14" t="n">
        <v>685</v>
      </c>
      <c r="I44" s="13" t="n">
        <v>79</v>
      </c>
      <c r="J44" s="13" t="n"/>
      <c r="K44" s="13" t="n">
        <v>15622</v>
      </c>
      <c r="L44" s="13" t="n">
        <v>17124</v>
      </c>
      <c r="M44" s="13" t="n">
        <v>33228</v>
      </c>
      <c r="N44" s="13" t="n">
        <v>10</v>
      </c>
      <c r="O44" s="13" t="n">
        <v>143</v>
      </c>
      <c r="P44" s="13" t="n">
        <v>11</v>
      </c>
      <c r="Q44" s="13" t="n">
        <v>36</v>
      </c>
      <c r="R44" s="15" t="n">
        <v>47</v>
      </c>
      <c r="S44" s="15" t="n">
        <v>164</v>
      </c>
      <c r="T44" s="13" t="n">
        <v>658</v>
      </c>
      <c r="U44" s="16" t="n">
        <v>0.8100000000000001</v>
      </c>
      <c r="V44" s="13" t="n">
        <v>5122</v>
      </c>
      <c r="W44" s="13" t="n">
        <v>42</v>
      </c>
      <c r="Z44" s="27" t="n"/>
      <c r="AA44" s="13" t="n"/>
    </row>
    <row r="45" customFormat="1" s="17">
      <c r="C45" s="12" t="n">
        <v>44468</v>
      </c>
      <c r="D45" s="12" t="inlineStr">
        <is>
          <t>v.1.4.4</t>
        </is>
      </c>
      <c r="E45" s="14" t="n">
        <v>2017</v>
      </c>
      <c r="F45" s="14" t="n">
        <v>27486</v>
      </c>
      <c r="G45" s="13" t="n">
        <v>314000</v>
      </c>
      <c r="H45" s="14" t="n">
        <v>700</v>
      </c>
      <c r="I45" s="13" t="n">
        <v>83</v>
      </c>
      <c r="J45" s="13" t="n"/>
      <c r="K45" s="13" t="n">
        <v>16964</v>
      </c>
      <c r="L45" s="13" t="n">
        <v>17921</v>
      </c>
      <c r="M45" s="13" t="n">
        <v>34989</v>
      </c>
      <c r="N45" s="13" t="n">
        <v>7</v>
      </c>
      <c r="O45" s="13" t="n">
        <v>154</v>
      </c>
      <c r="P45" s="13" t="n">
        <v>12</v>
      </c>
      <c r="Q45" s="13" t="n">
        <v>36</v>
      </c>
      <c r="R45" s="15" t="n">
        <v>48</v>
      </c>
      <c r="S45" s="15" t="n">
        <v>164</v>
      </c>
      <c r="T45" s="13" t="n">
        <v>695</v>
      </c>
      <c r="U45" s="16" t="n">
        <v>0.8</v>
      </c>
      <c r="V45" s="13" t="n">
        <v>5414</v>
      </c>
      <c r="W45" s="13" t="n">
        <v>46</v>
      </c>
      <c r="X45" s="13" t="n">
        <v>7572</v>
      </c>
      <c r="Y45" s="13" t="n">
        <v>191949</v>
      </c>
      <c r="Z45" s="15">
        <f>ROUNDUP(Y45/_xlfn.DAYS(C45,"2021-08-04"),0)</f>
        <v/>
      </c>
      <c r="AA45" s="7">
        <f>ROUNDUP((Y45-Y44)/_xlfn.DAYS(C45,C44),0)</f>
        <v/>
      </c>
    </row>
    <row r="46" customFormat="1" s="17">
      <c r="C46" s="12" t="n">
        <v>44483</v>
      </c>
      <c r="D46" s="12" t="inlineStr">
        <is>
          <t>v.1.4.5</t>
        </is>
      </c>
      <c r="E46" s="14" t="n">
        <v>2026</v>
      </c>
      <c r="F46" s="14" t="n">
        <v>28048</v>
      </c>
      <c r="G46" s="13" t="n">
        <v>422000</v>
      </c>
      <c r="H46" s="14" t="n">
        <v>707</v>
      </c>
      <c r="I46" s="13" t="n">
        <v>86</v>
      </c>
      <c r="J46" s="13" t="n"/>
      <c r="K46" s="13" t="n">
        <v>18327</v>
      </c>
      <c r="L46" s="26" t="n">
        <v>18776</v>
      </c>
      <c r="M46" s="13" t="n">
        <v>36873</v>
      </c>
      <c r="N46" s="13" t="n">
        <v>6</v>
      </c>
      <c r="O46" s="13" t="n">
        <v>160</v>
      </c>
      <c r="P46" s="13" t="n">
        <v>14</v>
      </c>
      <c r="Q46" s="13" t="n">
        <v>37</v>
      </c>
      <c r="R46" s="15" t="n">
        <v>49</v>
      </c>
      <c r="S46" s="15" t="n">
        <v>175</v>
      </c>
      <c r="T46" s="13" t="n">
        <v>699</v>
      </c>
      <c r="U46" s="16" t="n">
        <v>0.8</v>
      </c>
      <c r="V46" s="13" t="n">
        <v>5467</v>
      </c>
      <c r="W46" s="13" t="n">
        <v>49</v>
      </c>
      <c r="X46" s="13" t="n">
        <v>9683</v>
      </c>
      <c r="Y46" s="13" t="n">
        <v>219631</v>
      </c>
      <c r="Z46" s="15">
        <f>ROUNDUP(Y46/_xlfn.DAYS(C46,"2021-08-04"),0)</f>
        <v/>
      </c>
      <c r="AA46" s="7">
        <f>ROUNDUP((Y46-Y45)/_xlfn.DAYS(C46,C45),0)</f>
        <v/>
      </c>
    </row>
    <row r="47" customFormat="1" s="17">
      <c r="C47" s="12" t="n">
        <v>44496</v>
      </c>
      <c r="D47" s="12" t="inlineStr">
        <is>
          <t>v.1.4.6</t>
        </is>
      </c>
      <c r="E47" s="14" t="n">
        <v>2028</v>
      </c>
      <c r="F47" s="14" t="n">
        <v>28955</v>
      </c>
      <c r="G47" s="13" t="n">
        <v>434000</v>
      </c>
      <c r="H47" s="14" t="n">
        <v>730</v>
      </c>
      <c r="I47" s="13" t="n">
        <v>88</v>
      </c>
      <c r="J47" s="13" t="n"/>
      <c r="K47" s="13" t="n">
        <v>19876</v>
      </c>
      <c r="L47" s="13" t="n">
        <v>19971</v>
      </c>
      <c r="M47" s="13" t="n">
        <v>38540</v>
      </c>
      <c r="N47" s="13" t="n">
        <v>10</v>
      </c>
      <c r="O47" s="13" t="n">
        <v>163</v>
      </c>
      <c r="P47" s="13" t="n">
        <v>18</v>
      </c>
      <c r="Q47" s="13" t="n">
        <v>37</v>
      </c>
      <c r="R47" s="15" t="n">
        <v>49</v>
      </c>
      <c r="S47" s="15" t="n">
        <v>177</v>
      </c>
      <c r="T47" s="13" t="n">
        <v>711</v>
      </c>
      <c r="U47" s="16" t="n">
        <v>0.79</v>
      </c>
      <c r="V47" s="13" t="n">
        <v>5493</v>
      </c>
      <c r="W47" s="13" t="n">
        <v>50</v>
      </c>
      <c r="X47" s="13" t="n">
        <v>12055</v>
      </c>
      <c r="Y47" s="15" t="n">
        <v>246099</v>
      </c>
      <c r="Z47" s="15">
        <f>ROUNDUP(Y47/_xlfn.DAYS(C47,"2021-08-04"),0)</f>
        <v/>
      </c>
      <c r="AA47" s="7">
        <f>ROUNDUP((Y47-Y46)/_xlfn.DAYS(C47,C46),0)</f>
        <v/>
      </c>
    </row>
    <row r="48">
      <c r="C48" s="5" t="n">
        <v>44497</v>
      </c>
      <c r="D48" s="5" t="inlineStr">
        <is>
          <t>v.1.4.6-1</t>
        </is>
      </c>
      <c r="E48" s="1" t="n">
        <v>2028</v>
      </c>
      <c r="F48" s="1" t="n">
        <v>28958</v>
      </c>
      <c r="G48" s="7" t="n">
        <v>434930</v>
      </c>
      <c r="H48" s="1" t="n">
        <v>733</v>
      </c>
      <c r="I48" s="7" t="n">
        <v>88</v>
      </c>
      <c r="K48" s="7" t="n">
        <v>20062</v>
      </c>
      <c r="N48" s="7" t="n">
        <v>12</v>
      </c>
      <c r="O48" s="7" t="n">
        <v>163</v>
      </c>
      <c r="P48" s="7" t="n">
        <v>18</v>
      </c>
      <c r="Q48" s="7" t="n">
        <v>37</v>
      </c>
      <c r="R48" s="10" t="n">
        <v>49</v>
      </c>
      <c r="S48" s="10" t="n">
        <v>177</v>
      </c>
      <c r="T48" s="7" t="n">
        <v>711</v>
      </c>
      <c r="U48" s="8" t="n">
        <v>0.79</v>
      </c>
      <c r="V48" s="7" t="n">
        <v>5493</v>
      </c>
      <c r="W48" s="7" t="n">
        <v>50</v>
      </c>
      <c r="X48" s="7" t="n">
        <v>12374</v>
      </c>
      <c r="Y48" s="10" t="n">
        <v>249289</v>
      </c>
      <c r="Z48" s="15">
        <f>ROUNDUP(Y48/_xlfn.DAYS(C48,"2021-08-04"),0)</f>
        <v/>
      </c>
      <c r="AA48" s="7">
        <f>ROUNDUP((Y48-Y47)/_xlfn.DAYS(C48,C47),0)</f>
        <v/>
      </c>
    </row>
    <row r="49" customFormat="1" s="17">
      <c r="C49" s="12" t="n">
        <v>44510</v>
      </c>
      <c r="D49" s="12" t="inlineStr">
        <is>
          <t>v1.4.7</t>
        </is>
      </c>
      <c r="E49" s="14" t="n">
        <v>2039</v>
      </c>
      <c r="F49" s="14" t="n">
        <v>31029</v>
      </c>
      <c r="G49" s="13" t="n">
        <v>447000</v>
      </c>
      <c r="H49" s="14" t="n">
        <v>752</v>
      </c>
      <c r="I49" s="13" t="n">
        <v>95</v>
      </c>
      <c r="J49" s="13" t="n"/>
      <c r="K49" s="13" t="n">
        <v>21523</v>
      </c>
      <c r="L49" s="13" t="n">
        <v>20855</v>
      </c>
      <c r="M49" s="13" t="n">
        <v>40747</v>
      </c>
      <c r="N49" s="13" t="n">
        <v>7</v>
      </c>
      <c r="O49" s="13" t="n">
        <v>170</v>
      </c>
      <c r="P49" s="13" t="n">
        <v>17</v>
      </c>
      <c r="Q49" s="13" t="n">
        <v>39</v>
      </c>
      <c r="R49" s="15" t="n">
        <v>50</v>
      </c>
      <c r="S49" s="15" t="n">
        <v>177</v>
      </c>
      <c r="T49" s="13" t="n">
        <v>771</v>
      </c>
      <c r="U49" s="16" t="n">
        <v>0.8</v>
      </c>
      <c r="V49" s="13" t="n">
        <v>5684</v>
      </c>
      <c r="W49" s="13" t="n">
        <v>51</v>
      </c>
      <c r="X49" s="13" t="n">
        <v>14881</v>
      </c>
      <c r="Y49" s="13" t="n">
        <v>272774</v>
      </c>
      <c r="Z49" s="15">
        <f>ROUNDUP(Y49/_xlfn.DAYS(C49,"2021-08-04"),0)</f>
        <v/>
      </c>
      <c r="AA49" s="7">
        <f>ROUNDUP((Y49-Y48)/_xlfn.DAYS(C49,C48),0)</f>
        <v/>
      </c>
    </row>
    <row r="50" customFormat="1" s="17">
      <c r="C50" s="12" t="n">
        <v>44524</v>
      </c>
      <c r="D50" s="12" t="inlineStr">
        <is>
          <t>v1.4.8</t>
        </is>
      </c>
      <c r="E50" s="14" t="n">
        <v>2069</v>
      </c>
      <c r="F50" s="14" t="n">
        <v>31477</v>
      </c>
      <c r="G50" s="13" t="n">
        <v>457422</v>
      </c>
      <c r="H50" s="14" t="n">
        <v>774</v>
      </c>
      <c r="I50" s="13" t="n">
        <v>101</v>
      </c>
      <c r="J50" s="13" t="n"/>
      <c r="K50" s="13" t="n">
        <v>23202</v>
      </c>
      <c r="L50" s="13" t="n">
        <v>22250</v>
      </c>
      <c r="M50" s="13" t="n">
        <v>43849</v>
      </c>
      <c r="N50" s="13" t="n">
        <v>5</v>
      </c>
      <c r="O50" s="13" t="n">
        <v>178</v>
      </c>
      <c r="P50" s="13" t="n">
        <v>13</v>
      </c>
      <c r="Q50" s="13" t="n">
        <v>43</v>
      </c>
      <c r="R50" s="15" t="n">
        <v>50</v>
      </c>
      <c r="S50" s="15" t="n">
        <v>180</v>
      </c>
      <c r="T50" s="13" t="n">
        <v>777</v>
      </c>
      <c r="U50" s="16" t="n">
        <v>0.8</v>
      </c>
      <c r="V50" s="13" t="n">
        <v>5811</v>
      </c>
      <c r="W50" s="13" t="n">
        <v>53</v>
      </c>
      <c r="X50" s="13" t="n">
        <v>17432</v>
      </c>
      <c r="Y50" s="13" t="n">
        <v>303184</v>
      </c>
      <c r="Z50" s="15">
        <f>ROUNDUP(Y50/_xlfn.DAYS(C50,"2021-08-04"),0)</f>
        <v/>
      </c>
      <c r="AA50" s="7">
        <f>ROUNDUP((Y50-Y49)/_xlfn.DAYS(C50,C49),0)</f>
        <v/>
      </c>
    </row>
    <row r="51" customFormat="1" s="17">
      <c r="C51" s="12" t="n">
        <v>44550</v>
      </c>
      <c r="D51" s="12" t="inlineStr">
        <is>
          <t>v1.4.9</t>
        </is>
      </c>
      <c r="E51" s="14" t="n">
        <v>2089</v>
      </c>
      <c r="F51" s="14" t="n">
        <v>34408</v>
      </c>
      <c r="G51" s="13" t="n">
        <v>491217</v>
      </c>
      <c r="H51" s="14" t="n">
        <v>820</v>
      </c>
      <c r="I51" s="13" t="n">
        <v>108</v>
      </c>
      <c r="J51" s="13" t="n"/>
      <c r="K51" s="13" t="n">
        <v>27599</v>
      </c>
      <c r="L51" s="13" t="n">
        <v>26529</v>
      </c>
      <c r="M51" s="13" t="n">
        <v>49818</v>
      </c>
      <c r="N51" s="13" t="n">
        <v>9</v>
      </c>
      <c r="O51" s="13" t="n">
        <v>183</v>
      </c>
      <c r="P51" s="13" t="n">
        <v>12</v>
      </c>
      <c r="Q51" s="13" t="n">
        <v>45</v>
      </c>
      <c r="R51" s="15" t="n">
        <v>52</v>
      </c>
      <c r="S51" s="15" t="n">
        <v>189</v>
      </c>
      <c r="T51" s="13" t="n">
        <v>815</v>
      </c>
      <c r="U51" s="16" t="n">
        <v>0.8100000000000001</v>
      </c>
      <c r="V51" s="13" t="n">
        <v>5876</v>
      </c>
      <c r="W51" s="13" t="n">
        <v>53</v>
      </c>
      <c r="X51" s="13" t="n">
        <v>25803</v>
      </c>
      <c r="Y51" s="13" t="n">
        <v>395667</v>
      </c>
      <c r="Z51" s="15">
        <f>ROUNDUP(Y51/_xlfn.DAYS(C51,"2021-08-04"),0)</f>
        <v/>
      </c>
      <c r="AA51" s="7">
        <f>ROUNDUP((Y51-Y50)/_xlfn.DAYS(C51,C50),0)</f>
        <v/>
      </c>
    </row>
    <row r="52">
      <c r="C52" s="5" t="n">
        <v>44580</v>
      </c>
      <c r="D52" s="5" t="inlineStr">
        <is>
          <t>v1.5.0</t>
        </is>
      </c>
      <c r="E52" s="1" t="n">
        <v>2120</v>
      </c>
      <c r="F52" s="1" t="n">
        <v>35312</v>
      </c>
      <c r="G52" s="1" t="n">
        <v>534400</v>
      </c>
      <c r="H52" s="1" t="n">
        <v>861</v>
      </c>
      <c r="I52" s="7" t="n">
        <v>114</v>
      </c>
      <c r="K52" s="7" t="n">
        <v>33434</v>
      </c>
      <c r="L52" s="7" t="n">
        <v>28014</v>
      </c>
      <c r="M52" s="7" t="n">
        <v>50119</v>
      </c>
      <c r="N52" s="7" t="n">
        <v>8</v>
      </c>
      <c r="O52" s="7" t="n">
        <v>195</v>
      </c>
      <c r="P52" s="7" t="n">
        <v>10</v>
      </c>
      <c r="Q52" s="7" t="n">
        <v>49</v>
      </c>
      <c r="R52" s="10" t="n">
        <v>56</v>
      </c>
      <c r="S52" s="10" t="n">
        <v>198</v>
      </c>
      <c r="T52" s="7" t="n">
        <v>827</v>
      </c>
      <c r="U52" s="8" t="n">
        <v>0.8</v>
      </c>
      <c r="V52" s="7" t="n">
        <v>6008</v>
      </c>
      <c r="W52" s="7" t="n">
        <v>53</v>
      </c>
      <c r="X52" s="7" t="n">
        <v>34171</v>
      </c>
      <c r="Y52" s="7" t="n">
        <v>517931</v>
      </c>
      <c r="Z52" s="15">
        <f>ROUNDUP(Y52/_xlfn.DAYS(C52,"2021-08-04"),0)</f>
        <v/>
      </c>
      <c r="AA52" s="7">
        <f>ROUNDUP((Y52-Y51)/_xlfn.DAYS(C52,C51),0)</f>
        <v/>
      </c>
    </row>
    <row r="53">
      <c r="C53" s="5" t="n">
        <v>44594</v>
      </c>
      <c r="D53" s="5" t="inlineStr">
        <is>
          <t>v.1.5.1</t>
        </is>
      </c>
      <c r="E53" s="1" t="n">
        <v>2138</v>
      </c>
      <c r="F53" s="1" t="n">
        <v>35987</v>
      </c>
      <c r="G53" s="1" t="n">
        <v>550802</v>
      </c>
      <c r="H53" s="1" t="n">
        <v>875</v>
      </c>
      <c r="I53" s="1" t="n">
        <v>117</v>
      </c>
      <c r="J53" s="1" t="n"/>
      <c r="K53" s="1" t="n">
        <v>38145</v>
      </c>
      <c r="L53" s="1" t="n">
        <v>29943</v>
      </c>
      <c r="M53" s="1" t="n">
        <v>50365</v>
      </c>
      <c r="N53" s="1" t="n">
        <v>7</v>
      </c>
      <c r="O53" s="1" t="n">
        <v>201</v>
      </c>
      <c r="P53" s="1" t="n">
        <v>10</v>
      </c>
      <c r="Q53" s="1" t="n">
        <v>51</v>
      </c>
      <c r="R53" s="1" t="n">
        <v>59</v>
      </c>
      <c r="S53" s="1" t="n">
        <v>209</v>
      </c>
      <c r="T53" s="1" t="n">
        <v>841</v>
      </c>
      <c r="U53" s="8" t="n">
        <v>0.8</v>
      </c>
      <c r="V53" s="1" t="n">
        <v>6072</v>
      </c>
      <c r="W53" s="1" t="n">
        <v>53</v>
      </c>
      <c r="X53" s="7" t="n">
        <v>40943</v>
      </c>
      <c r="Y53" s="7" t="n">
        <v>600037</v>
      </c>
      <c r="Z53" s="15">
        <f>ROUNDUP(Y53/_xlfn.DAYS(C53,"2021-08-04"),0)</f>
        <v/>
      </c>
      <c r="AA53" s="7">
        <f>ROUNDUP((Y53-Y52)/_xlfn.DAYS(C53,C52),0)</f>
        <v/>
      </c>
    </row>
    <row r="54">
      <c r="C54" s="5" t="n">
        <v>44608</v>
      </c>
      <c r="D54" s="5" t="inlineStr">
        <is>
          <t>v.1.5.2</t>
        </is>
      </c>
      <c r="E54" s="1" t="n">
        <v>2142</v>
      </c>
      <c r="F54" s="1" t="n">
        <v>36384</v>
      </c>
      <c r="G54" s="1" t="n">
        <v>564304</v>
      </c>
      <c r="H54" s="1" t="n">
        <v>895</v>
      </c>
      <c r="I54" s="1" t="n">
        <v>122</v>
      </c>
      <c r="J54" s="1" t="n"/>
      <c r="K54" s="1" t="n">
        <v>41728</v>
      </c>
      <c r="L54" s="1" t="n">
        <v>31901</v>
      </c>
      <c r="M54" s="1" t="n">
        <v>50707</v>
      </c>
      <c r="N54" s="1" t="n">
        <v>9</v>
      </c>
      <c r="O54" s="7" t="n">
        <v>205</v>
      </c>
      <c r="P54" s="7" t="n">
        <v>9</v>
      </c>
      <c r="Q54" s="7" t="n">
        <v>55</v>
      </c>
      <c r="R54" s="10" t="n">
        <v>60</v>
      </c>
      <c r="S54" s="10" t="n">
        <v>212</v>
      </c>
      <c r="T54" s="7" t="n">
        <v>853</v>
      </c>
      <c r="U54" s="8" t="n">
        <v>0.77</v>
      </c>
      <c r="V54" s="7" t="n">
        <v>6110</v>
      </c>
      <c r="W54" s="7" t="n">
        <v>54</v>
      </c>
      <c r="X54" s="7" t="n">
        <v>45549</v>
      </c>
      <c r="Y54" s="7" t="n">
        <v>704022</v>
      </c>
      <c r="Z54" s="15">
        <f>ROUNDUP(Y54/_xlfn.DAYS(C54,"2021-08-04"),0)</f>
        <v/>
      </c>
      <c r="AA54" s="7">
        <f>ROUNDUP((Y54-Y53)/_xlfn.DAYS(C54,C53),0)</f>
        <v/>
      </c>
    </row>
    <row r="55">
      <c r="C55" s="5" t="n">
        <v>44622</v>
      </c>
      <c r="D55" s="5" t="inlineStr">
        <is>
          <t>v.1.5.3</t>
        </is>
      </c>
      <c r="E55" s="1" t="n">
        <v>2138</v>
      </c>
      <c r="F55" s="1" t="n">
        <v>36904</v>
      </c>
      <c r="G55" s="7" t="n">
        <v>582655</v>
      </c>
      <c r="H55" s="1" t="n">
        <v>924</v>
      </c>
      <c r="I55" s="7" t="n">
        <v>128</v>
      </c>
      <c r="K55" s="7" t="n">
        <v>42253</v>
      </c>
      <c r="L55" s="7" t="n">
        <v>33440</v>
      </c>
      <c r="M55" s="7" t="n">
        <v>50958</v>
      </c>
      <c r="N55" s="7" t="n">
        <v>11</v>
      </c>
      <c r="O55" s="7" t="n">
        <v>206</v>
      </c>
      <c r="P55" s="7" t="n">
        <v>11</v>
      </c>
      <c r="Q55" s="7" t="n">
        <v>57</v>
      </c>
      <c r="R55" s="10" t="n">
        <v>60</v>
      </c>
      <c r="S55" s="10" t="n">
        <v>213</v>
      </c>
      <c r="T55" s="7" t="n">
        <v>879</v>
      </c>
      <c r="U55" s="8" t="n">
        <v>0.8</v>
      </c>
      <c r="V55" s="7" t="n">
        <v>6116</v>
      </c>
      <c r="W55" s="7" t="n">
        <v>54</v>
      </c>
      <c r="X55" s="7" t="n">
        <v>46486</v>
      </c>
      <c r="Y55" s="7" t="n">
        <v>727151</v>
      </c>
      <c r="Z55" s="15">
        <f>ROUNDUP(Y55/_xlfn.DAYS(C55,"2021-08-04"),0)</f>
        <v/>
      </c>
      <c r="AA55" s="7">
        <f>ROUNDUP((Y55-Y54)/_xlfn.DAYS(C55,C54),0)</f>
        <v/>
      </c>
    </row>
    <row r="56">
      <c r="C56" s="5" t="n">
        <v>44636</v>
      </c>
      <c r="D56" s="5" t="inlineStr">
        <is>
          <t>v.1.5.4</t>
        </is>
      </c>
      <c r="E56" s="1" t="n">
        <v>2245</v>
      </c>
      <c r="F56" s="1" t="n">
        <v>37030</v>
      </c>
      <c r="G56" s="1" t="n">
        <v>593194</v>
      </c>
      <c r="H56" s="1" t="n">
        <v>948</v>
      </c>
      <c r="I56" s="1" t="n">
        <v>131</v>
      </c>
      <c r="J56" s="1" t="n"/>
      <c r="K56" s="1" t="n">
        <v>43421</v>
      </c>
      <c r="L56" s="7" t="n">
        <v>35096</v>
      </c>
      <c r="M56" s="7" t="n">
        <v>51370</v>
      </c>
      <c r="N56" s="7" t="n">
        <v>13</v>
      </c>
      <c r="O56" s="7" t="n">
        <v>208</v>
      </c>
      <c r="P56" s="7" t="n">
        <v>11</v>
      </c>
      <c r="Q56" s="7" t="n">
        <v>60</v>
      </c>
      <c r="R56" s="35" t="n"/>
      <c r="S56" s="35" t="n"/>
      <c r="T56" s="7" t="n">
        <v>881</v>
      </c>
      <c r="U56" s="8" t="n">
        <v>0.8</v>
      </c>
      <c r="V56" s="7" t="n">
        <v>6288</v>
      </c>
      <c r="W56" s="7" t="n">
        <v>54</v>
      </c>
      <c r="X56" s="7" t="n">
        <v>49850</v>
      </c>
      <c r="Y56" s="7" t="n">
        <v>834853</v>
      </c>
      <c r="Z56" s="7">
        <f>ROUNDUP(Y56/_xlfn.DAYS(C56,"2021-08-04"),0)</f>
        <v/>
      </c>
      <c r="AA56" s="7">
        <f>ROUNDUP((Y56-Y55)/_xlfn.DAYS(C56,C55),0)</f>
        <v/>
      </c>
    </row>
    <row r="57">
      <c r="C57" s="5" t="n">
        <v>44650</v>
      </c>
      <c r="D57" s="5" t="inlineStr">
        <is>
          <t>v.1.5.5</t>
        </is>
      </c>
      <c r="E57" s="1" t="n">
        <v>2272</v>
      </c>
      <c r="F57" s="1" t="n">
        <v>37396</v>
      </c>
      <c r="G57" s="1" t="n">
        <v>606584</v>
      </c>
      <c r="H57" s="1" t="n">
        <v>960</v>
      </c>
      <c r="I57" s="7" t="n">
        <v>136</v>
      </c>
      <c r="K57" s="1" t="n">
        <v>44490</v>
      </c>
      <c r="L57" s="7" t="n">
        <v>36861</v>
      </c>
      <c r="M57" s="7" t="n">
        <v>51720</v>
      </c>
      <c r="N57" s="7" t="n">
        <v>14</v>
      </c>
      <c r="O57" s="7" t="n">
        <v>214</v>
      </c>
      <c r="P57" s="7" t="n">
        <v>11</v>
      </c>
      <c r="Q57" s="7" t="n">
        <v>62</v>
      </c>
      <c r="R57" s="35" t="n"/>
      <c r="S57" s="35" t="n"/>
      <c r="T57" s="7" t="n">
        <v>890</v>
      </c>
      <c r="U57" s="8" t="n">
        <v>0.8</v>
      </c>
      <c r="V57" s="7" t="n">
        <v>6405</v>
      </c>
      <c r="W57" s="7" t="n">
        <v>54</v>
      </c>
      <c r="X57" s="7" t="n">
        <v>54055</v>
      </c>
      <c r="Y57" s="7" t="n">
        <v>923655</v>
      </c>
      <c r="Z57" s="7">
        <f>ROUNDUP(Y57/_xlfn.DAYS(C57,"2021-08-04"),0)</f>
        <v/>
      </c>
      <c r="AA57" s="7">
        <f>ROUNDUP((Y57-Y56)/_xlfn.DAYS(C57,C56),0)</f>
        <v/>
      </c>
    </row>
    <row r="58">
      <c r="C58" s="5" t="n">
        <v>44669</v>
      </c>
      <c r="D58" s="5" t="inlineStr">
        <is>
          <t>v.1.5.6</t>
        </is>
      </c>
      <c r="E58" s="1" t="n">
        <v>2324</v>
      </c>
      <c r="F58" s="1" t="n">
        <v>37512</v>
      </c>
      <c r="G58" s="1" t="n">
        <v>620793</v>
      </c>
      <c r="H58" s="1" t="n">
        <v>987</v>
      </c>
      <c r="I58" s="1" t="n">
        <v>142</v>
      </c>
      <c r="J58" s="1" t="n"/>
      <c r="K58" s="1" t="n">
        <v>46595</v>
      </c>
      <c r="L58" s="7" t="n">
        <v>39496</v>
      </c>
      <c r="M58" s="7" t="n">
        <v>52146</v>
      </c>
      <c r="N58" s="7" t="n">
        <v>22</v>
      </c>
      <c r="O58" s="7" t="n">
        <v>215</v>
      </c>
      <c r="P58" s="7" t="n">
        <v>11</v>
      </c>
      <c r="Q58" s="7" t="n">
        <v>62</v>
      </c>
      <c r="R58" s="35" t="n"/>
      <c r="S58" s="35" t="n"/>
      <c r="T58" s="7" t="n">
        <v>892</v>
      </c>
      <c r="U58" s="8" t="n">
        <v>0.8</v>
      </c>
      <c r="V58" s="7" t="n">
        <v>6580</v>
      </c>
      <c r="W58" s="7" t="n">
        <v>54</v>
      </c>
      <c r="X58" s="7" t="n">
        <v>60302</v>
      </c>
      <c r="Y58" s="7" t="n">
        <v>1087516</v>
      </c>
      <c r="Z58" s="7">
        <f>ROUNDUP(Y58/_xlfn.DAYS(C58,"2021-08-04"),0)</f>
        <v/>
      </c>
      <c r="AA58" s="7">
        <f>ROUNDUP((Y58-Y57)/_xlfn.DAYS(C58,C57),0)</f>
        <v/>
      </c>
    </row>
    <row r="59">
      <c r="C59" s="5" t="n">
        <v>44683</v>
      </c>
      <c r="D59" s="5" t="inlineStr">
        <is>
          <t>v.1.5.7</t>
        </is>
      </c>
      <c r="E59" s="1" t="n">
        <v>2343</v>
      </c>
      <c r="F59" s="1" t="n">
        <v>37792</v>
      </c>
      <c r="G59" s="1" t="n">
        <v>629988</v>
      </c>
      <c r="H59" s="1" t="n">
        <v>1000</v>
      </c>
      <c r="I59" s="1" t="n">
        <v>147</v>
      </c>
      <c r="J59" s="1" t="n"/>
      <c r="K59" s="1" t="n">
        <v>47073</v>
      </c>
      <c r="L59" s="1" t="n">
        <v>41151</v>
      </c>
      <c r="M59" s="7" t="n">
        <v>52442</v>
      </c>
      <c r="N59" s="7" t="n">
        <v>22</v>
      </c>
      <c r="O59" s="7" t="n">
        <v>224</v>
      </c>
      <c r="P59" s="7" t="n">
        <v>11</v>
      </c>
      <c r="Q59" s="7" t="n">
        <v>63</v>
      </c>
      <c r="R59" s="35" t="n"/>
      <c r="S59" s="35" t="n"/>
      <c r="T59" s="7" t="n">
        <v>896</v>
      </c>
      <c r="U59" s="8" t="n">
        <v>0.79</v>
      </c>
      <c r="V59" s="7" t="n">
        <v>6659</v>
      </c>
      <c r="W59" s="7" t="n">
        <v>54</v>
      </c>
      <c r="X59" s="7" t="n">
        <v>65030</v>
      </c>
      <c r="Y59" s="7" t="n">
        <v>1158766</v>
      </c>
      <c r="Z59" s="7">
        <f>ROUNDUP(Y59/_xlfn.DAYS(C59,"2021-08-04"),0)</f>
        <v/>
      </c>
      <c r="AA59" s="7">
        <f>ROUNDUP((Y59-Y58)/_xlfn.DAYS(C59,C58),0)</f>
        <v/>
      </c>
    </row>
    <row r="60">
      <c r="C60" s="5" t="n">
        <v>44692</v>
      </c>
      <c r="D60" s="5" t="inlineStr">
        <is>
          <t>v.1.5.8</t>
        </is>
      </c>
      <c r="E60" s="1" t="n">
        <v>2347</v>
      </c>
      <c r="F60" s="1" t="n">
        <v>37792</v>
      </c>
      <c r="G60" s="1" t="n">
        <v>637530</v>
      </c>
      <c r="H60" s="1" t="n">
        <v>1012</v>
      </c>
      <c r="I60" s="7" t="n">
        <v>151</v>
      </c>
      <c r="K60" s="1" t="n">
        <v>47970</v>
      </c>
      <c r="L60" s="7" t="n">
        <v>43548</v>
      </c>
      <c r="M60" s="7" t="n">
        <v>52580</v>
      </c>
      <c r="N60" s="7" t="n">
        <v>22</v>
      </c>
      <c r="O60" s="7" t="n">
        <v>228</v>
      </c>
      <c r="P60" s="7" t="n">
        <v>11</v>
      </c>
      <c r="Q60" s="7" t="n">
        <v>63</v>
      </c>
      <c r="R60" s="35" t="n"/>
      <c r="S60" s="35" t="n"/>
      <c r="T60" s="7" t="n">
        <v>896</v>
      </c>
      <c r="U60" s="8" t="n">
        <v>0.79</v>
      </c>
      <c r="V60" s="7" t="n">
        <v>6666</v>
      </c>
      <c r="W60" s="7" t="n">
        <v>54</v>
      </c>
      <c r="X60" s="7" t="n">
        <v>68658</v>
      </c>
      <c r="Y60" s="7" t="n">
        <v>1213766</v>
      </c>
      <c r="Z60" s="7">
        <f>ROUNDUP(Y60/_xlfn.DAYS(C60,"2021-08-04"),0)</f>
        <v/>
      </c>
      <c r="AA60" s="7">
        <f>ROUNDUP((Y60-Y59)/_xlfn.DAYS(C60,C59),0)</f>
        <v/>
      </c>
    </row>
    <row r="61">
      <c r="C61" s="5" t="n">
        <v>44706</v>
      </c>
      <c r="D61" s="5" t="inlineStr">
        <is>
          <t>v.1.5.9</t>
        </is>
      </c>
      <c r="E61" s="1" t="n">
        <v>2350</v>
      </c>
      <c r="F61" s="1" t="n">
        <v>38501</v>
      </c>
      <c r="G61" s="1" t="n">
        <v>650907</v>
      </c>
      <c r="H61" s="1" t="n">
        <v>1036</v>
      </c>
      <c r="I61" s="7" t="n">
        <v>154</v>
      </c>
      <c r="K61" s="1" t="n">
        <v>48609</v>
      </c>
      <c r="N61" s="7" t="n">
        <v>23</v>
      </c>
      <c r="O61" s="7" t="n">
        <v>230</v>
      </c>
      <c r="P61" s="7" t="n">
        <v>12</v>
      </c>
      <c r="Q61" s="7" t="n">
        <v>63</v>
      </c>
      <c r="R61" s="35" t="n"/>
      <c r="S61" s="35" t="n"/>
      <c r="T61" s="7" t="n">
        <v>914</v>
      </c>
      <c r="U61" s="8" t="n">
        <v>0.79</v>
      </c>
      <c r="V61" s="7" t="n">
        <v>6686</v>
      </c>
      <c r="W61" s="7" t="n">
        <v>55</v>
      </c>
      <c r="X61" s="7" t="n">
        <v>74854</v>
      </c>
      <c r="Y61" s="7" t="n">
        <v>1449839</v>
      </c>
      <c r="Z61" s="7">
        <f>ROUNDUP(Y61/_xlfn.DAYS(C61,"2021-08-04"),0)</f>
        <v/>
      </c>
      <c r="AA61" s="7">
        <f>ROUNDUP((Y61-Y60)/_xlfn.DAYS(C61,C60),0)</f>
        <v/>
      </c>
    </row>
    <row r="62">
      <c r="C62" s="5" t="n">
        <v>44720</v>
      </c>
      <c r="D62" s="5" t="inlineStr">
        <is>
          <t>v.1.5.10</t>
        </is>
      </c>
      <c r="E62" s="1" t="n">
        <v>2352</v>
      </c>
      <c r="F62" s="1" t="n">
        <v>38638</v>
      </c>
      <c r="G62" s="1" t="n">
        <v>665895</v>
      </c>
      <c r="H62" s="1" t="n">
        <v>1059</v>
      </c>
      <c r="I62" s="7" t="n">
        <v>160</v>
      </c>
      <c r="K62" s="1" t="n">
        <v>48764</v>
      </c>
      <c r="L62" s="7" t="n">
        <v>47128</v>
      </c>
      <c r="M62" s="7" t="n">
        <v>43250</v>
      </c>
      <c r="N62" s="7" t="n">
        <v>19</v>
      </c>
      <c r="O62" s="7" t="n">
        <v>235</v>
      </c>
      <c r="P62" s="7" t="n">
        <v>10</v>
      </c>
      <c r="Q62" s="7" t="n">
        <v>65</v>
      </c>
      <c r="R62" s="35" t="n"/>
      <c r="S62" s="35" t="n"/>
      <c r="T62" s="7" t="n">
        <v>919</v>
      </c>
      <c r="U62" s="8" t="n">
        <v>0.79</v>
      </c>
      <c r="V62" s="7" t="n">
        <v>6729</v>
      </c>
      <c r="W62" s="7" t="n">
        <v>56</v>
      </c>
      <c r="X62" s="7" t="n">
        <v>81453</v>
      </c>
      <c r="Y62" s="7" t="n">
        <v>1533559</v>
      </c>
      <c r="Z62" s="7">
        <f>ROUNDUP(Y62/_xlfn.DAYS(C62,"2021-08-04"),0)</f>
        <v/>
      </c>
      <c r="AA62" s="7">
        <f>ROUNDUP((Y62-Y61)/_xlfn.DAYS(C62,C61),0)</f>
        <v/>
      </c>
    </row>
    <row r="63">
      <c r="C63" s="5" t="n">
        <v>44734</v>
      </c>
      <c r="D63" s="5" t="inlineStr">
        <is>
          <t>v.1.5.11</t>
        </is>
      </c>
      <c r="E63" s="1" t="n">
        <v>2352</v>
      </c>
      <c r="F63" s="1" t="n">
        <v>38646</v>
      </c>
      <c r="G63" s="1" t="n">
        <v>682899</v>
      </c>
      <c r="H63" s="1" t="n">
        <v>1085</v>
      </c>
      <c r="I63" s="7" t="n">
        <v>164</v>
      </c>
      <c r="K63" s="1" t="n">
        <v>50168</v>
      </c>
      <c r="L63" s="7" t="n">
        <v>48718</v>
      </c>
      <c r="M63" s="7" t="n">
        <v>53784</v>
      </c>
      <c r="N63" s="7" t="n">
        <v>23</v>
      </c>
      <c r="O63" s="7" t="n">
        <v>239</v>
      </c>
      <c r="P63" s="7" t="n">
        <v>14</v>
      </c>
      <c r="Q63" s="7" t="n">
        <v>65</v>
      </c>
      <c r="R63" s="35" t="n"/>
      <c r="S63" s="35" t="n"/>
      <c r="T63" s="7" t="n">
        <v>919</v>
      </c>
      <c r="U63" s="8" t="n">
        <v>0.79</v>
      </c>
      <c r="V63" s="7" t="n">
        <v>6728</v>
      </c>
      <c r="W63" s="7" t="n">
        <v>56</v>
      </c>
      <c r="X63" s="7" t="n">
        <v>89372</v>
      </c>
      <c r="Y63" s="7" t="n">
        <v>1627137</v>
      </c>
      <c r="Z63" s="7">
        <f>ROUNDUP(Y63/_xlfn.DAYS(C63,"2021-08-04"),0)</f>
        <v/>
      </c>
      <c r="AA63" s="7">
        <f>ROUNDUP((Y63-Y62)/_xlfn.DAYS(C63,C62),0)</f>
        <v/>
      </c>
    </row>
    <row r="64">
      <c r="C64" s="5" t="n">
        <v>44748</v>
      </c>
      <c r="D64" s="5" t="inlineStr">
        <is>
          <t>------</t>
        </is>
      </c>
      <c r="E64" s="1" t="n">
        <v>2353</v>
      </c>
      <c r="F64" s="1" t="n">
        <v>38663</v>
      </c>
      <c r="G64" s="7" t="n">
        <v>701253</v>
      </c>
      <c r="H64" s="1" t="n">
        <v>1103</v>
      </c>
      <c r="I64" s="7" t="n">
        <v>171</v>
      </c>
      <c r="K64" s="7" t="n">
        <v>49748</v>
      </c>
      <c r="N64" s="7" t="n">
        <v>24</v>
      </c>
      <c r="O64" s="7" t="n">
        <v>241</v>
      </c>
      <c r="P64" s="7" t="n">
        <v>16</v>
      </c>
      <c r="Q64" s="7" t="n">
        <v>65</v>
      </c>
      <c r="R64" s="35" t="n"/>
      <c r="S64" s="35" t="n"/>
      <c r="T64" s="7" t="n">
        <v>919</v>
      </c>
      <c r="U64" s="8" t="n">
        <v>0.79</v>
      </c>
      <c r="V64" s="7" t="n">
        <v>6731</v>
      </c>
      <c r="W64" s="7" t="n">
        <v>56</v>
      </c>
      <c r="X64" s="7" t="n">
        <v>97908</v>
      </c>
      <c r="Y64" s="7" t="n">
        <v>1741377</v>
      </c>
      <c r="Z64" s="7">
        <f>ROUNDUP(Y64/_xlfn.DAYS(C64,"2021-08-04"),0)</f>
        <v/>
      </c>
      <c r="AA64" s="7">
        <f>ROUNDUP((Y64-Y63)/_xlfn.DAYS(C64,C63),0)</f>
        <v/>
      </c>
    </row>
    <row r="65">
      <c r="C65" s="5" t="n">
        <v>44757</v>
      </c>
      <c r="D65" s="5" t="inlineStr">
        <is>
          <t>v.1.5.12</t>
        </is>
      </c>
      <c r="E65" s="1" t="n">
        <v>2354</v>
      </c>
      <c r="F65" s="1" t="n">
        <v>39865</v>
      </c>
      <c r="G65" s="7" t="n">
        <v>716525</v>
      </c>
      <c r="H65" s="1" t="n">
        <v>1111</v>
      </c>
      <c r="I65" s="7" t="n">
        <v>174</v>
      </c>
      <c r="J65" s="7" t="n">
        <v>81</v>
      </c>
      <c r="K65" s="7" t="n">
        <v>50051</v>
      </c>
      <c r="N65" s="7" t="n">
        <v>24</v>
      </c>
      <c r="O65" s="7" t="n">
        <v>243</v>
      </c>
      <c r="P65" s="7" t="n">
        <v>17</v>
      </c>
      <c r="Q65" s="7" t="n">
        <v>65</v>
      </c>
      <c r="R65" s="35" t="n"/>
      <c r="S65" s="35" t="n"/>
      <c r="T65" s="7" t="n">
        <v>930</v>
      </c>
      <c r="U65" s="8" t="n">
        <v>0.78</v>
      </c>
      <c r="V65" s="7" t="n">
        <v>6746</v>
      </c>
      <c r="W65" s="7" t="n">
        <v>61</v>
      </c>
      <c r="X65" s="7" t="n">
        <v>104673</v>
      </c>
      <c r="Y65" s="7" t="n">
        <v>1819496</v>
      </c>
      <c r="Z65" s="7">
        <f>ROUNDUP(Y65/_xlfn.DAYS(C65,"2021-08-04"),0)</f>
        <v/>
      </c>
      <c r="AA65" s="7">
        <f>ROUNDUP((Y65-Y64)/_xlfn.DAYS(C65,C64),0)</f>
        <v/>
      </c>
    </row>
    <row r="66">
      <c r="C66" s="5" t="n">
        <v>44776</v>
      </c>
      <c r="D66" s="5" t="inlineStr">
        <is>
          <t>v.1.5.13</t>
        </is>
      </c>
      <c r="E66" s="1" t="n">
        <v>2358</v>
      </c>
      <c r="F66" s="1" t="n">
        <v>39859</v>
      </c>
      <c r="G66" s="7" t="n">
        <v>746428</v>
      </c>
      <c r="H66" s="1" t="n">
        <v>1148</v>
      </c>
      <c r="I66" s="1" t="n">
        <v>173</v>
      </c>
      <c r="J66" s="1" t="n">
        <v>83</v>
      </c>
      <c r="K66" s="7" t="n">
        <v>51981</v>
      </c>
      <c r="N66" s="7" t="n">
        <v>26</v>
      </c>
      <c r="O66" s="7" t="n">
        <v>243</v>
      </c>
      <c r="P66" s="7" t="n">
        <v>17</v>
      </c>
      <c r="Q66" s="7" t="n">
        <v>66</v>
      </c>
      <c r="R66" s="35" t="n"/>
      <c r="S66" s="35" t="n"/>
      <c r="T66" s="7" t="n">
        <v>930</v>
      </c>
      <c r="U66" s="8" t="n">
        <v>0.78</v>
      </c>
      <c r="V66" s="7" t="n">
        <v>6766</v>
      </c>
      <c r="W66" s="7" t="n">
        <v>61</v>
      </c>
      <c r="X66" s="7" t="n">
        <v>118182</v>
      </c>
      <c r="Y66" s="7" t="n">
        <v>1969381</v>
      </c>
      <c r="Z66" s="7">
        <f>ROUNDUP(Y66/_xlfn.DAYS(C66,"2021-08-04"),0)</f>
        <v/>
      </c>
      <c r="AA66" s="7">
        <f>ROUNDUP((Y66-Y65)/_xlfn.DAYS(C66,C65),0)</f>
        <v/>
      </c>
    </row>
    <row r="67">
      <c r="C67" s="5" t="n">
        <v>44790</v>
      </c>
      <c r="D67" s="5" t="inlineStr">
        <is>
          <t>v.1.5.14</t>
        </is>
      </c>
      <c r="E67" s="1" t="n">
        <v>2358</v>
      </c>
      <c r="F67" s="1" t="n">
        <v>39938</v>
      </c>
      <c r="G67" s="7" t="n">
        <v>770870</v>
      </c>
      <c r="H67" s="1" t="n">
        <v>1155</v>
      </c>
      <c r="I67" s="7" t="n">
        <v>175</v>
      </c>
      <c r="J67" s="7" t="n">
        <v>83</v>
      </c>
      <c r="K67" s="7" t="n">
        <v>51307</v>
      </c>
      <c r="N67" s="7" t="n">
        <v>25</v>
      </c>
      <c r="O67" s="7" t="n">
        <v>248</v>
      </c>
      <c r="P67" s="7" t="n">
        <v>17</v>
      </c>
      <c r="Q67" s="7" t="n">
        <v>66</v>
      </c>
      <c r="R67" s="35" t="n"/>
      <c r="S67" s="35" t="n"/>
      <c r="T67" s="7" t="n">
        <v>931</v>
      </c>
      <c r="U67" s="8" t="n">
        <v>0.78</v>
      </c>
      <c r="V67" s="7" t="n">
        <v>6768</v>
      </c>
      <c r="W67" s="7" t="n">
        <v>61</v>
      </c>
      <c r="X67" s="7" t="n">
        <v>130614</v>
      </c>
      <c r="Y67" s="7" t="n">
        <v>2092643</v>
      </c>
      <c r="Z67" s="7">
        <f>ROUNDUP(Y67/_xlfn.DAYS(C67,"2021-08-04"),0)</f>
        <v/>
      </c>
      <c r="AA67" s="7">
        <f>ROUNDUP((Y67-Y66)/_xlfn.DAYS(C67,C66),0)</f>
        <v/>
      </c>
    </row>
    <row r="68">
      <c r="C68" s="5" t="n">
        <v>44804</v>
      </c>
      <c r="D68" s="5" t="inlineStr">
        <is>
          <t>v.1.5.15</t>
        </is>
      </c>
      <c r="E68" s="1" t="n">
        <v>2416</v>
      </c>
      <c r="F68" s="1" t="n">
        <v>39818</v>
      </c>
      <c r="G68" s="7" t="n">
        <v>794412</v>
      </c>
      <c r="H68" s="1" t="n">
        <v>1179</v>
      </c>
      <c r="I68" s="7" t="n">
        <v>182</v>
      </c>
      <c r="J68" s="7" t="n">
        <v>86</v>
      </c>
      <c r="K68" s="7" t="n">
        <v>50183</v>
      </c>
      <c r="N68" s="7" t="n">
        <v>22</v>
      </c>
      <c r="O68" s="7" t="n">
        <v>253</v>
      </c>
      <c r="P68" s="7" t="n">
        <v>17</v>
      </c>
      <c r="Q68" s="7" t="n">
        <v>66</v>
      </c>
      <c r="R68" s="35" t="n"/>
      <c r="S68" s="35" t="n"/>
      <c r="T68" s="7" t="n">
        <v>923</v>
      </c>
      <c r="U68" s="8" t="n">
        <v>0.77</v>
      </c>
      <c r="V68" s="7" t="n">
        <v>6897</v>
      </c>
      <c r="W68" s="7" t="n">
        <v>61</v>
      </c>
      <c r="X68" s="7" t="n">
        <v>142584</v>
      </c>
      <c r="Y68" s="7" t="n">
        <v>2239758</v>
      </c>
      <c r="Z68" s="7">
        <f>ROUNDUP(Y68/_xlfn.DAYS(C68,"2021-08-04"),0)</f>
        <v/>
      </c>
      <c r="AA68" s="7">
        <f>ROUNDUP((Y68-Y67)/_xlfn.DAYS(C68,C67),0)</f>
        <v/>
      </c>
    </row>
    <row r="69">
      <c r="C69" s="5" t="n">
        <v>44818</v>
      </c>
      <c r="D69" s="5" t="inlineStr">
        <is>
          <t>v.1.6.0</t>
        </is>
      </c>
      <c r="E69" s="1" t="n">
        <v>2458</v>
      </c>
      <c r="F69" s="1" t="n">
        <v>40596</v>
      </c>
      <c r="G69" s="7" t="n">
        <v>824144</v>
      </c>
      <c r="H69" s="1" t="n">
        <v>1195</v>
      </c>
      <c r="I69" s="7" t="n">
        <v>184</v>
      </c>
      <c r="K69" s="7" t="n">
        <v>49300</v>
      </c>
      <c r="N69" s="7" t="n">
        <v>24</v>
      </c>
      <c r="O69" s="7" t="n">
        <v>253</v>
      </c>
      <c r="P69" s="7" t="n">
        <v>17</v>
      </c>
      <c r="Q69" s="7" t="n">
        <v>66</v>
      </c>
      <c r="R69" s="35" t="n"/>
      <c r="S69" s="35" t="n"/>
      <c r="T69" s="7" t="n">
        <v>937</v>
      </c>
      <c r="U69" s="8" t="n">
        <v>0.76</v>
      </c>
      <c r="V69" s="7" t="n">
        <v>6983</v>
      </c>
      <c r="W69" s="7" t="n">
        <v>61</v>
      </c>
      <c r="X69" s="7" t="n">
        <v>156966</v>
      </c>
      <c r="Y69" s="7" t="n">
        <v>2384962</v>
      </c>
      <c r="Z69" s="7">
        <f>ROUNDUP(Y69/_xlfn.DAYS(C69,"2021-08-04"),0)</f>
        <v/>
      </c>
      <c r="AA69" s="7">
        <f>ROUNDUP((Y69-Y68)/_xlfn.DAYS(C69,C68),0)</f>
        <v/>
      </c>
    </row>
    <row r="70">
      <c r="C70" s="5" t="n">
        <v>44832</v>
      </c>
      <c r="D70" s="5" t="inlineStr">
        <is>
          <t>v.1.6.1</t>
        </is>
      </c>
      <c r="E70" s="1" t="n">
        <v>2458</v>
      </c>
      <c r="F70" s="1" t="n">
        <v>42334</v>
      </c>
      <c r="G70" s="7" t="n">
        <v>856235</v>
      </c>
      <c r="H70" s="1" t="n">
        <v>1205</v>
      </c>
      <c r="I70" s="7" t="n">
        <v>190</v>
      </c>
      <c r="J70" s="7" t="n">
        <v>93</v>
      </c>
      <c r="K70" s="7" t="n">
        <v>50210</v>
      </c>
      <c r="N70" s="7" t="n">
        <v>22</v>
      </c>
      <c r="O70" s="7" t="n">
        <v>258</v>
      </c>
      <c r="P70" s="7" t="n">
        <v>16</v>
      </c>
      <c r="Q70" s="7" t="n">
        <v>68</v>
      </c>
      <c r="R70" s="35" t="n"/>
      <c r="S70" s="35" t="n"/>
      <c r="T70" s="7" t="n">
        <v>1059</v>
      </c>
      <c r="U70" s="8" t="n">
        <v>0.8</v>
      </c>
      <c r="V70" s="7" t="n">
        <v>6989</v>
      </c>
      <c r="W70" s="7" t="n">
        <v>61</v>
      </c>
      <c r="X70" s="7" t="n">
        <v>171954</v>
      </c>
      <c r="Y70" s="7" t="n">
        <v>2551930</v>
      </c>
      <c r="Z70" s="7">
        <f>ROUNDUP(Y70/_xlfn.DAYS(C70,"2021-08-04"),0)</f>
        <v/>
      </c>
      <c r="AA70" s="7">
        <f>ROUNDUP((Y70-Y69)/_xlfn.DAYS(C70,C69),0)</f>
        <v/>
      </c>
    </row>
    <row r="71">
      <c r="C71" s="5" t="n">
        <v>44846</v>
      </c>
      <c r="D71" s="5" t="inlineStr">
        <is>
          <t>v.1.6.2</t>
        </is>
      </c>
      <c r="E71" s="1" t="n">
        <v>2460</v>
      </c>
      <c r="F71" s="1" t="n">
        <v>42334</v>
      </c>
      <c r="G71" s="7" t="n">
        <v>883291</v>
      </c>
      <c r="H71" s="1" t="n">
        <v>1218</v>
      </c>
      <c r="I71" s="7" t="n">
        <v>194</v>
      </c>
      <c r="J71" s="7" t="n">
        <v>101</v>
      </c>
      <c r="K71" s="7" t="n">
        <v>45291</v>
      </c>
      <c r="N71" s="7" t="n">
        <v>37</v>
      </c>
      <c r="O71" s="7" t="n">
        <v>264</v>
      </c>
      <c r="P71" s="7" t="n">
        <v>21</v>
      </c>
      <c r="Q71" s="7" t="n">
        <v>68</v>
      </c>
      <c r="R71" s="35" t="n"/>
      <c r="S71" s="35" t="n"/>
      <c r="T71" s="7" t="n">
        <v>1059</v>
      </c>
      <c r="U71" s="8" t="n">
        <v>0.8100000000000001</v>
      </c>
      <c r="V71" s="7" t="n">
        <v>7009</v>
      </c>
      <c r="W71" s="7" t="n">
        <v>61</v>
      </c>
      <c r="X71" s="7" t="n">
        <v>184235</v>
      </c>
      <c r="Y71" s="7" t="n">
        <v>2735882</v>
      </c>
      <c r="Z71" s="7">
        <f>ROUNDUP(Y71/_xlfn.DAYS(C71,"2021-08-04"),0)</f>
        <v/>
      </c>
      <c r="AA71" s="7">
        <f>ROUNDUP((Y71-Y70)/_xlfn.DAYS(C71,C70),0)</f>
        <v/>
      </c>
    </row>
    <row r="72">
      <c r="C72" s="5" t="n">
        <v>44860</v>
      </c>
      <c r="D72" s="5" t="inlineStr">
        <is>
          <t>v.1.6.3</t>
        </is>
      </c>
      <c r="E72" s="1" t="n">
        <v>2460</v>
      </c>
      <c r="F72" s="1" t="n">
        <v>42389</v>
      </c>
      <c r="G72" s="7" t="n">
        <v>916402</v>
      </c>
      <c r="H72" s="1" t="n">
        <v>1258</v>
      </c>
      <c r="I72" s="7" t="n">
        <v>200</v>
      </c>
      <c r="J72" s="7" t="n">
        <v>101</v>
      </c>
      <c r="K72" s="7" t="n">
        <v>46347</v>
      </c>
      <c r="N72" s="7" t="n">
        <v>34</v>
      </c>
      <c r="O72" s="7" t="n">
        <v>269</v>
      </c>
      <c r="P72" s="7" t="n">
        <v>24</v>
      </c>
      <c r="Q72" s="7" t="n">
        <v>68</v>
      </c>
      <c r="R72" s="35" t="n"/>
      <c r="S72" s="35" t="n"/>
      <c r="T72" s="7" t="n">
        <v>1059</v>
      </c>
      <c r="U72" s="8" t="n">
        <v>0.8</v>
      </c>
      <c r="V72" s="7" t="n">
        <v>7009</v>
      </c>
      <c r="W72" s="7" t="n">
        <v>61</v>
      </c>
      <c r="X72" s="7" t="n">
        <v>199288</v>
      </c>
      <c r="Y72" s="7" t="n">
        <v>2950629</v>
      </c>
      <c r="Z72" s="7">
        <f>ROUNDUP(Y72/_xlfn.DAYS(C72,"2021-08-04"),0)</f>
        <v/>
      </c>
      <c r="AA72" s="7">
        <f>ROUNDUP((Y72-Y71)/_xlfn.DAYS(C72,C71),0)</f>
        <v/>
      </c>
    </row>
    <row r="73">
      <c r="C73" s="5" t="n">
        <v>44874</v>
      </c>
      <c r="D73" s="5" t="inlineStr">
        <is>
          <t xml:space="preserve">v1.6.4 </t>
        </is>
      </c>
      <c r="E73" s="1" t="n">
        <v>2464</v>
      </c>
      <c r="F73" s="1" t="n">
        <v>42415</v>
      </c>
      <c r="G73" s="7" t="n">
        <v>950491</v>
      </c>
      <c r="H73" s="1" t="n">
        <v>1283</v>
      </c>
      <c r="I73" s="7" t="n">
        <v>205</v>
      </c>
      <c r="J73" s="7" t="n">
        <v>103</v>
      </c>
      <c r="K73" s="7" t="n">
        <v>45823</v>
      </c>
      <c r="N73" s="7" t="n">
        <v>35</v>
      </c>
      <c r="O73" s="7" t="n">
        <v>271</v>
      </c>
      <c r="P73" s="7" t="n">
        <v>26</v>
      </c>
      <c r="Q73" s="7" t="n">
        <v>68</v>
      </c>
      <c r="R73" s="35" t="n"/>
      <c r="S73" s="35" t="n"/>
      <c r="T73" s="7" t="n">
        <v>1060</v>
      </c>
      <c r="U73" s="8" t="n">
        <v>0.8</v>
      </c>
      <c r="V73" s="7" t="n">
        <v>7035</v>
      </c>
      <c r="W73" s="7" t="n">
        <v>61</v>
      </c>
      <c r="X73" s="7" t="n">
        <v>215389</v>
      </c>
      <c r="Y73" s="7" t="n">
        <v>3172134</v>
      </c>
      <c r="Z73" s="7">
        <f>ROUNDUP(Y73/_xlfn.DAYS(C73,"2021-08-04"),0)</f>
        <v/>
      </c>
      <c r="AA73" s="7">
        <f>ROUNDUP((Y73-Y72)/_xlfn.DAYS(C73,C72),0)</f>
        <v/>
      </c>
    </row>
    <row r="74">
      <c r="C74" s="5" t="n">
        <v>44888</v>
      </c>
      <c r="D74" s="5" t="inlineStr">
        <is>
          <t>v1.6.5</t>
        </is>
      </c>
      <c r="E74" s="1" t="n">
        <v>2464</v>
      </c>
      <c r="F74" s="1" t="n">
        <v>42443</v>
      </c>
      <c r="G74" s="7" t="n">
        <v>989119</v>
      </c>
      <c r="H74" s="1" t="n">
        <v>1322</v>
      </c>
      <c r="I74" s="7" t="n">
        <v>211</v>
      </c>
      <c r="J74" s="7" t="n">
        <v>105</v>
      </c>
      <c r="K74" s="7" t="n">
        <v>45481</v>
      </c>
      <c r="N74" s="7" t="n">
        <v>34</v>
      </c>
      <c r="O74" s="7" t="n">
        <v>275</v>
      </c>
      <c r="P74" s="7" t="n">
        <v>26</v>
      </c>
      <c r="Q74" s="7" t="n">
        <v>68</v>
      </c>
      <c r="R74" s="35" t="n"/>
      <c r="S74" s="35" t="n"/>
      <c r="T74" s="7" t="n">
        <v>1061</v>
      </c>
      <c r="U74" s="8" t="n">
        <v>0.8</v>
      </c>
      <c r="V74" s="7" t="n">
        <v>7038</v>
      </c>
      <c r="W74" s="7" t="n">
        <v>61</v>
      </c>
      <c r="X74" s="7" t="n">
        <v>233752</v>
      </c>
      <c r="Y74" s="7" t="n">
        <v>3407399</v>
      </c>
      <c r="Z74" s="7">
        <f>ROUNDUP(Y74/_xlfn.DAYS(C74,"2021-08-04"),0)</f>
        <v/>
      </c>
      <c r="AA74" s="7">
        <f>ROUNDUP((Y74-Y73)/_xlfn.DAYS(C74,C73),0)</f>
        <v/>
      </c>
    </row>
    <row r="75">
      <c r="C75" s="5" t="n">
        <v>44902</v>
      </c>
      <c r="D75" s="5" t="inlineStr">
        <is>
          <t>v1.6.6</t>
        </is>
      </c>
      <c r="E75" s="1" t="n">
        <v>2473</v>
      </c>
      <c r="F75" s="1" t="n">
        <v>42445</v>
      </c>
      <c r="G75" s="7" t="n">
        <v>1027784</v>
      </c>
      <c r="H75" s="1" t="n">
        <v>1345</v>
      </c>
      <c r="I75" s="7" t="n">
        <v>212</v>
      </c>
      <c r="J75" s="7" t="n">
        <v>107</v>
      </c>
      <c r="K75" s="7" t="n">
        <v>44861</v>
      </c>
      <c r="N75" s="7" t="n">
        <v>32</v>
      </c>
      <c r="O75" s="7" t="n">
        <v>277</v>
      </c>
      <c r="P75" s="7" t="n">
        <v>26</v>
      </c>
      <c r="Q75" s="7" t="n">
        <v>68</v>
      </c>
      <c r="R75" s="35" t="n"/>
      <c r="S75" s="35" t="n"/>
      <c r="T75" s="7" t="n">
        <v>1061</v>
      </c>
      <c r="U75" s="8" t="n">
        <v>0.8</v>
      </c>
      <c r="V75" s="7" t="n">
        <v>6944</v>
      </c>
      <c r="W75" s="7" t="n">
        <v>61</v>
      </c>
      <c r="X75" s="7" t="n">
        <v>250904</v>
      </c>
      <c r="Y75" s="7" t="n">
        <v>3646357</v>
      </c>
      <c r="Z75" s="7">
        <f>ROUNDUP(Y75/_xlfn.DAYS(C75,"2021-08-04"),0)</f>
        <v/>
      </c>
      <c r="AA75" s="7">
        <f>ROUNDUP((Y75-Y74)/_xlfn.DAYS(C75,C74),0)</f>
        <v/>
      </c>
    </row>
    <row r="76">
      <c r="C76" s="5" t="n">
        <v>44929</v>
      </c>
      <c r="D76" s="5" t="inlineStr">
        <is>
          <t>v1.6.7</t>
        </is>
      </c>
      <c r="E76" s="1" t="n">
        <v>2473</v>
      </c>
      <c r="F76" s="1" t="n">
        <v>42514</v>
      </c>
      <c r="G76" s="7" t="n">
        <v>1085034</v>
      </c>
      <c r="H76" s="1" t="n">
        <v>1372</v>
      </c>
      <c r="I76" s="7" t="n">
        <v>222</v>
      </c>
      <c r="J76" s="7" t="n">
        <v>108</v>
      </c>
      <c r="K76" s="7" t="n">
        <v>45377</v>
      </c>
      <c r="N76" s="7" t="n">
        <v>28</v>
      </c>
      <c r="O76" s="7" t="n">
        <v>281</v>
      </c>
      <c r="P76" s="7" t="n">
        <v>26</v>
      </c>
      <c r="Q76" s="7" t="n">
        <v>68</v>
      </c>
      <c r="R76" s="35" t="n"/>
      <c r="S76" s="35" t="n"/>
      <c r="T76" s="7" t="n">
        <v>1054</v>
      </c>
      <c r="U76" s="8" t="n">
        <v>0.8</v>
      </c>
      <c r="V76" s="7" t="n">
        <v>7061</v>
      </c>
      <c r="W76" s="7" t="n">
        <v>61</v>
      </c>
      <c r="X76" s="7" t="n">
        <v>266662</v>
      </c>
      <c r="Y76" s="7" t="n">
        <v>4063095</v>
      </c>
      <c r="Z76" s="7">
        <f>ROUNDUP(Y76/_xlfn.DAYS(C76,"2021-08-04"),0)</f>
        <v/>
      </c>
      <c r="AA76" s="7">
        <f>ROUNDUP((Y76-Y75)/_xlfn.DAYS(C76,C75),0)</f>
        <v/>
      </c>
    </row>
    <row r="77">
      <c r="C77" s="5" t="n">
        <v>44943</v>
      </c>
      <c r="D77" s="5" t="inlineStr">
        <is>
          <t>v1.6.8</t>
        </is>
      </c>
      <c r="E77" s="1" t="n">
        <v>2473</v>
      </c>
      <c r="F77" s="1" t="n">
        <v>42533</v>
      </c>
      <c r="G77" s="7" t="n">
        <v>1130657</v>
      </c>
      <c r="H77" s="1" t="n">
        <v>1385</v>
      </c>
      <c r="I77" s="7" t="n">
        <v>224</v>
      </c>
      <c r="J77" s="7" t="n">
        <v>111</v>
      </c>
      <c r="K77" s="7" t="n">
        <v>44751</v>
      </c>
      <c r="N77" s="7" t="n">
        <v>22</v>
      </c>
      <c r="O77" s="7" t="n">
        <v>289</v>
      </c>
      <c r="P77" s="7" t="n">
        <v>26</v>
      </c>
      <c r="Q77" s="7" t="n">
        <v>69</v>
      </c>
      <c r="R77" s="35" t="n"/>
      <c r="S77" s="35" t="n"/>
      <c r="T77" s="7" t="n">
        <v>1054</v>
      </c>
      <c r="U77" s="8" t="n">
        <v>0.8</v>
      </c>
      <c r="V77" s="7" t="n">
        <v>7073</v>
      </c>
      <c r="W77" s="7" t="n">
        <v>61</v>
      </c>
      <c r="X77" s="7" t="n">
        <v>268519</v>
      </c>
      <c r="Y77" s="7" t="n">
        <v>4331645</v>
      </c>
      <c r="Z77" s="7">
        <f>ROUNDUP(Y77/_xlfn.DAYS(C77,"2021-08-04"),0)</f>
        <v/>
      </c>
      <c r="AA77" s="7">
        <f>ROUNDUP((Y77-Y76)/_xlfn.DAYS(C77,C76),0)</f>
        <v/>
      </c>
    </row>
    <row r="78">
      <c r="A78" t="inlineStr">
        <is>
          <t>x</t>
        </is>
      </c>
      <c r="C78" s="5" t="n">
        <v>44957</v>
      </c>
      <c r="D78" s="5" t="inlineStr">
        <is>
          <t>v1.6.9</t>
        </is>
      </c>
      <c r="E78" s="1" t="n">
        <v>2476</v>
      </c>
      <c r="F78" s="1" t="n">
        <v>42533</v>
      </c>
      <c r="G78" s="7" t="n">
        <v>1180139</v>
      </c>
      <c r="H78" s="1" t="n">
        <v>1406</v>
      </c>
      <c r="I78" s="7" t="n">
        <v>226</v>
      </c>
      <c r="J78" s="7" t="n">
        <v>111</v>
      </c>
      <c r="K78" s="7" t="n">
        <v>44242</v>
      </c>
      <c r="N78" s="7" t="n">
        <v>22</v>
      </c>
      <c r="O78" s="7" t="n">
        <v>293</v>
      </c>
      <c r="P78" s="7" t="n">
        <v>25</v>
      </c>
      <c r="Q78" s="7" t="n">
        <v>72</v>
      </c>
      <c r="R78" s="35" t="n"/>
      <c r="S78" s="35" t="n"/>
      <c r="T78" s="7" t="n">
        <v>1054</v>
      </c>
      <c r="U78" s="8" t="n">
        <v>0.8100000000000001</v>
      </c>
      <c r="V78" s="7" t="n">
        <v>7079</v>
      </c>
      <c r="W78" s="7" t="n">
        <v>61</v>
      </c>
      <c r="X78" s="7" t="n">
        <v>270918</v>
      </c>
      <c r="Y78" s="7" t="n">
        <v>4661529</v>
      </c>
      <c r="Z78" s="7">
        <f>ROUNDUP(Y78/_xlfn.DAYS(C78,"2021-08-04"),0)</f>
        <v/>
      </c>
      <c r="AA78" s="7">
        <f>ROUNDUP((Y78-Y77)/_xlfn.DAYS(C78,C77),0)</f>
        <v/>
      </c>
    </row>
    <row r="79">
      <c r="C79" s="5" t="n">
        <v>44970</v>
      </c>
      <c r="D79" s="5" t="inlineStr">
        <is>
          <t>v1.6.10</t>
        </is>
      </c>
      <c r="E79" s="1" t="n">
        <v>2476</v>
      </c>
      <c r="F79" s="1" t="n">
        <v>42564</v>
      </c>
      <c r="G79" s="7" t="n">
        <v>1235089</v>
      </c>
      <c r="H79" s="1" t="n">
        <v>1422</v>
      </c>
      <c r="I79" s="7" t="n">
        <v>228</v>
      </c>
      <c r="J79" s="7" t="n">
        <v>112</v>
      </c>
      <c r="K79" s="7" t="n">
        <v>44491</v>
      </c>
      <c r="N79" s="7" t="n">
        <v>22</v>
      </c>
      <c r="O79" s="7" t="n">
        <v>295</v>
      </c>
      <c r="P79" s="7" t="n">
        <v>25</v>
      </c>
      <c r="Q79" s="7" t="n">
        <v>72</v>
      </c>
      <c r="R79" s="35" t="n"/>
      <c r="S79" s="35" t="n"/>
      <c r="T79" s="7" t="n">
        <v>1055</v>
      </c>
      <c r="U79" s="8" t="n">
        <v>0.8</v>
      </c>
      <c r="V79" s="7" t="n">
        <v>7079</v>
      </c>
      <c r="W79" s="7" t="n">
        <v>61</v>
      </c>
      <c r="X79" s="7" t="n">
        <v>273717</v>
      </c>
      <c r="Y79" s="7" t="n">
        <v>4993715</v>
      </c>
      <c r="Z79" s="7">
        <f>ROUNDUP(Y79/_xlfn.DAYS(C79,"2021-08-04"),0)</f>
        <v/>
      </c>
      <c r="AA79" s="7">
        <f>ROUNDUP((Y79-Y78)/_xlfn.DAYS(C79,C78),0)</f>
        <v/>
      </c>
    </row>
    <row r="80">
      <c r="C80" s="5" t="n">
        <v>44985</v>
      </c>
      <c r="D80" s="5" t="inlineStr">
        <is>
          <t>v1.6.11</t>
        </is>
      </c>
      <c r="E80" s="1" t="n">
        <v>2477</v>
      </c>
      <c r="F80" s="1" t="n">
        <v>42564</v>
      </c>
      <c r="G80" s="7" t="n">
        <v>1298503</v>
      </c>
      <c r="H80" s="1" t="n">
        <v>1432</v>
      </c>
      <c r="I80" s="7" t="n">
        <v>230</v>
      </c>
      <c r="J80" s="7" t="n">
        <v>116</v>
      </c>
      <c r="K80" s="7" t="n">
        <v>44040</v>
      </c>
      <c r="N80" s="7" t="n">
        <v>24</v>
      </c>
      <c r="O80" s="7" t="n">
        <v>298</v>
      </c>
      <c r="P80" s="7" t="n">
        <v>25</v>
      </c>
      <c r="Q80" s="7" t="n">
        <v>72</v>
      </c>
      <c r="R80" s="35" t="n"/>
      <c r="S80" s="35" t="n"/>
      <c r="T80" s="7" t="n">
        <v>1055</v>
      </c>
      <c r="U80" s="8" t="n">
        <v>0.8</v>
      </c>
      <c r="V80" s="7" t="n">
        <v>7083</v>
      </c>
      <c r="W80" s="7" t="n">
        <v>61</v>
      </c>
      <c r="X80" s="7" t="n">
        <v>277038</v>
      </c>
      <c r="Y80" s="7" t="n">
        <v>5389980</v>
      </c>
      <c r="Z80" s="7">
        <f>ROUNDUP(Y80/_xlfn.DAYS(C80,"2021-08-04"),0)</f>
        <v/>
      </c>
      <c r="AA80" s="7">
        <f>ROUNDUP((Y80-Y79)/_xlfn.DAYS(C80,C79),0)</f>
        <v/>
      </c>
    </row>
    <row r="81">
      <c r="C81" s="5" t="n">
        <v>44999</v>
      </c>
      <c r="D81" s="5" t="inlineStr">
        <is>
          <t>v1.6.12</t>
        </is>
      </c>
      <c r="E81" s="1" t="n">
        <v>2477</v>
      </c>
      <c r="F81" s="1" t="n">
        <v>42564</v>
      </c>
      <c r="G81" s="7" t="n">
        <v>1366482</v>
      </c>
      <c r="H81" s="1" t="n">
        <v>1449</v>
      </c>
      <c r="I81" s="7" t="n">
        <v>233</v>
      </c>
      <c r="J81" s="7" t="n">
        <v>119</v>
      </c>
      <c r="K81" s="7" t="n">
        <v>40390</v>
      </c>
      <c r="N81" s="7" t="n">
        <v>25</v>
      </c>
      <c r="O81" s="7" t="n">
        <v>298</v>
      </c>
      <c r="P81" s="7" t="n">
        <v>29</v>
      </c>
      <c r="Q81" s="7" t="n">
        <v>72</v>
      </c>
      <c r="R81" s="35" t="n"/>
      <c r="S81" s="35" t="n"/>
      <c r="T81" s="7" t="n">
        <v>1055</v>
      </c>
      <c r="U81" s="8" t="n">
        <v>0.8</v>
      </c>
      <c r="V81" s="7" t="n">
        <v>7094</v>
      </c>
      <c r="W81" s="7" t="n">
        <v>61</v>
      </c>
      <c r="X81" s="7" t="n">
        <v>281402</v>
      </c>
      <c r="Y81" s="7" t="n">
        <v>5770419</v>
      </c>
      <c r="Z81" s="7">
        <f>ROUNDUP(Y81/_xlfn.DAYS(C81,"2021-08-04"),0)</f>
        <v/>
      </c>
      <c r="AA81" s="7">
        <f>ROUNDUP((Y81-Y80)/_xlfn.DAYS(C81,C80),0)</f>
        <v/>
      </c>
    </row>
    <row r="82">
      <c r="C82" s="5" t="n">
        <v>45013</v>
      </c>
      <c r="D82" s="5" t="inlineStr">
        <is>
          <t>v1.6.13</t>
        </is>
      </c>
      <c r="E82" s="1" t="n">
        <v>2477</v>
      </c>
      <c r="F82" s="1" t="n">
        <v>42650</v>
      </c>
      <c r="G82" s="7" t="n">
        <v>1438121</v>
      </c>
      <c r="H82" s="1" t="n">
        <v>1487</v>
      </c>
      <c r="I82" s="7" t="n">
        <v>238</v>
      </c>
      <c r="J82" s="7" t="n">
        <v>121</v>
      </c>
      <c r="K82" s="7" t="n">
        <v>35316</v>
      </c>
      <c r="N82" s="7" t="n">
        <v>26</v>
      </c>
      <c r="O82" s="7" t="n">
        <v>299</v>
      </c>
      <c r="P82" s="7" t="n">
        <v>30</v>
      </c>
      <c r="Q82" s="7" t="n">
        <v>72</v>
      </c>
      <c r="R82" s="35" t="n"/>
      <c r="S82" s="35" t="n"/>
      <c r="T82" s="7" t="n">
        <v>1058</v>
      </c>
      <c r="U82" s="8" t="n">
        <v>0.8100000000000001</v>
      </c>
      <c r="V82" s="7" t="n">
        <v>7096</v>
      </c>
      <c r="W82" s="7" t="n">
        <v>61</v>
      </c>
      <c r="X82" s="1" t="n">
        <v>285254</v>
      </c>
      <c r="Y82" s="1" t="n">
        <v>6158360</v>
      </c>
      <c r="Z82" s="7">
        <f>ROUNDUP(Y82/_xlfn.DAYS(C82,"2021-08-04"),0)</f>
        <v/>
      </c>
      <c r="AA82" s="7">
        <f>ROUNDUP((Y82-Y81)/_xlfn.DAYS(C82,C81),0)</f>
        <v/>
      </c>
    </row>
    <row r="83">
      <c r="C83" s="5" t="n">
        <v>45027</v>
      </c>
      <c r="D83" s="5" t="inlineStr">
        <is>
          <t>v1.6.14</t>
        </is>
      </c>
      <c r="E83" s="1" t="n">
        <v>2477</v>
      </c>
      <c r="F83" s="1" t="n">
        <v>42808</v>
      </c>
      <c r="G83" s="7" t="n">
        <v>1504877</v>
      </c>
      <c r="H83" s="1" t="n">
        <v>1511</v>
      </c>
      <c r="I83" s="7" t="n">
        <v>240</v>
      </c>
      <c r="J83" s="7" t="n">
        <v>123</v>
      </c>
      <c r="K83" s="7" t="n">
        <v>24449</v>
      </c>
      <c r="N83" s="7" t="n">
        <v>27</v>
      </c>
      <c r="O83" s="7" t="n">
        <v>299</v>
      </c>
      <c r="P83" s="7" t="n">
        <v>32</v>
      </c>
      <c r="Q83" s="7" t="n">
        <v>72</v>
      </c>
      <c r="R83" s="35" t="n"/>
      <c r="S83" s="35" t="n"/>
      <c r="T83" s="7" t="n">
        <v>1063</v>
      </c>
      <c r="U83" s="8" t="n">
        <v>0.8100000000000001</v>
      </c>
      <c r="V83" s="7" t="n">
        <v>7099</v>
      </c>
      <c r="W83" s="7" t="n">
        <v>62</v>
      </c>
      <c r="X83" s="1" t="n">
        <v>285254</v>
      </c>
      <c r="Y83" s="1" t="n">
        <v>6158360</v>
      </c>
      <c r="Z83" s="7">
        <f>ROUNDUP(Y83/_xlfn.DAYS(C83,"2021-08-04"),0)</f>
        <v/>
      </c>
      <c r="AA83" s="7">
        <f>ROUNDUP((Y83-Y82)/_xlfn.DAYS(C83,C82),0)</f>
        <v/>
      </c>
    </row>
    <row r="84">
      <c r="C84" s="5" t="n">
        <v>45045</v>
      </c>
      <c r="D84" s="5" t="inlineStr">
        <is>
          <t>v1.7.0</t>
        </is>
      </c>
      <c r="E84" s="1" t="n">
        <v>2477</v>
      </c>
      <c r="F84" s="1" t="n">
        <v>42484</v>
      </c>
      <c r="G84" s="7" t="n">
        <v>1607393</v>
      </c>
      <c r="H84" s="1" t="n">
        <v>1532</v>
      </c>
      <c r="I84" s="7" t="n">
        <v>246</v>
      </c>
      <c r="J84" s="7" t="n">
        <v>123</v>
      </c>
      <c r="K84" s="7" t="n">
        <v>140</v>
      </c>
      <c r="N84" s="7" t="n">
        <v>30</v>
      </c>
      <c r="O84" s="7" t="n">
        <v>299</v>
      </c>
      <c r="P84" s="7" t="n">
        <v>33</v>
      </c>
      <c r="Q84" s="7" t="n">
        <v>72</v>
      </c>
      <c r="R84" s="35" t="n"/>
      <c r="S84" s="35" t="n"/>
      <c r="T84" s="7" t="n">
        <v>1059</v>
      </c>
      <c r="U84" s="8" t="n">
        <v>0.8100000000000001</v>
      </c>
      <c r="V84" s="7" t="n">
        <v>7099</v>
      </c>
      <c r="W84" s="7" t="n">
        <v>60</v>
      </c>
      <c r="X84" s="1" t="n">
        <v>285254</v>
      </c>
      <c r="Y84" s="1" t="n">
        <v>6158360</v>
      </c>
      <c r="Z84" s="7">
        <f>ROUNDUP(Y84/_xlfn.DAYS(C84,"2021-08-04"),0)</f>
        <v/>
      </c>
      <c r="AA84" s="7">
        <f>ROUNDUP((Y84-Y83)/_xlfn.DAYS(C84,C83),0)</f>
        <v/>
      </c>
    </row>
    <row r="85">
      <c r="C85" s="5" t="n">
        <v>45056</v>
      </c>
      <c r="D85" s="5" t="inlineStr">
        <is>
          <t>v1.7.1</t>
        </is>
      </c>
      <c r="E85" s="1" t="n">
        <v>2477</v>
      </c>
      <c r="F85" s="1" t="n">
        <v>43316</v>
      </c>
      <c r="G85" s="7" t="n">
        <v>1662695</v>
      </c>
      <c r="H85" s="1" t="n">
        <v>1544</v>
      </c>
      <c r="I85" s="7" t="n">
        <v>246</v>
      </c>
      <c r="J85" s="7" t="n">
        <v>126</v>
      </c>
      <c r="K85" s="7" t="n">
        <v>148</v>
      </c>
      <c r="N85" s="7" t="n">
        <v>31</v>
      </c>
      <c r="O85" s="7" t="n">
        <v>301</v>
      </c>
      <c r="P85" s="7" t="n">
        <v>35</v>
      </c>
      <c r="Q85" s="7" t="n">
        <v>73</v>
      </c>
      <c r="R85" s="35" t="n"/>
      <c r="S85" s="35" t="n"/>
      <c r="T85" s="7" t="n">
        <v>1078</v>
      </c>
      <c r="U85" s="8" t="n">
        <v>0.8100000000000001</v>
      </c>
      <c r="V85" s="7" t="n">
        <v>7101</v>
      </c>
      <c r="W85" s="7" t="n">
        <v>62</v>
      </c>
      <c r="X85" s="1" t="n">
        <v>368386</v>
      </c>
      <c r="Y85" s="1" t="n">
        <v>7344554</v>
      </c>
      <c r="Z85" s="7">
        <f>ROUNDUP(Y85/_xlfn.DAYS(C85,"2021-08-04"),0)</f>
        <v/>
      </c>
      <c r="AA85" s="7">
        <f>ROUNDUP((Y85-Y84)/_xlfn.DAYS(C85,C84),0)</f>
        <v/>
      </c>
    </row>
    <row r="86">
      <c r="C86" s="5" t="n">
        <v>45099</v>
      </c>
      <c r="D86" s="5" t="inlineStr">
        <is>
          <t>v1.7.2</t>
        </is>
      </c>
      <c r="E86" s="1" t="n">
        <v>2492</v>
      </c>
      <c r="F86" s="1" t="n">
        <v>43575</v>
      </c>
      <c r="G86" s="7" t="n">
        <v>1919831</v>
      </c>
      <c r="H86" s="1" t="n">
        <v>1600</v>
      </c>
      <c r="I86" s="7" t="n">
        <v>249</v>
      </c>
      <c r="J86" s="7" t="n">
        <v>128</v>
      </c>
      <c r="K86" s="7" t="n">
        <v>708</v>
      </c>
      <c r="N86" s="7" t="n">
        <v>38</v>
      </c>
      <c r="O86" s="7" t="n">
        <v>308</v>
      </c>
      <c r="P86" s="7" t="n">
        <v>36</v>
      </c>
      <c r="Q86" s="7" t="n">
        <v>73</v>
      </c>
      <c r="R86" s="35" t="n"/>
      <c r="S86" s="35" t="n"/>
      <c r="T86" s="7" t="n">
        <v>1079</v>
      </c>
      <c r="U86" s="8" t="n">
        <v>0.8</v>
      </c>
      <c r="V86" s="7" t="n">
        <v>7164</v>
      </c>
      <c r="W86" s="7" t="n">
        <v>62</v>
      </c>
      <c r="X86" s="1" t="n">
        <v>428555</v>
      </c>
      <c r="Y86" s="7" t="n">
        <v>8641454</v>
      </c>
      <c r="Z86" s="7">
        <f>ROUNDUP(Y86/_xlfn.DAYS(C86,"2021-08-04"),0)</f>
        <v/>
      </c>
      <c r="AA86" s="7">
        <f>ROUNDUP((Y86-Y85)/_xlfn.DAYS(C86,C85),0)</f>
        <v/>
      </c>
    </row>
    <row r="87">
      <c r="C87" s="5" t="n">
        <v>45111</v>
      </c>
      <c r="D87" s="5" t="inlineStr">
        <is>
          <t>v1.7.3</t>
        </is>
      </c>
      <c r="E87" s="1" t="n">
        <v>2492</v>
      </c>
      <c r="F87" s="1" t="n">
        <v>43713</v>
      </c>
      <c r="G87" s="7" t="n">
        <v>1984921</v>
      </c>
      <c r="H87" s="1" t="n">
        <v>1628</v>
      </c>
      <c r="I87" s="7" t="n">
        <v>249</v>
      </c>
      <c r="J87" s="7" t="n">
        <v>128</v>
      </c>
      <c r="K87" s="7" t="n">
        <v>1388</v>
      </c>
      <c r="N87" s="7" t="n">
        <v>39</v>
      </c>
      <c r="O87" s="7" t="n">
        <v>311</v>
      </c>
      <c r="P87" s="7" t="n">
        <v>37</v>
      </c>
      <c r="Q87" s="7" t="n">
        <v>73</v>
      </c>
      <c r="R87" s="35" t="n"/>
      <c r="S87" s="35" t="n"/>
      <c r="T87" s="7" t="n">
        <v>1083</v>
      </c>
      <c r="U87" s="8" t="n">
        <v>0.8</v>
      </c>
      <c r="V87" s="7" t="n">
        <v>7164</v>
      </c>
      <c r="W87" s="7" t="n">
        <v>64</v>
      </c>
      <c r="X87" s="7" t="n">
        <v>440614</v>
      </c>
      <c r="Y87" s="7" t="n">
        <v>9023265</v>
      </c>
      <c r="Z87" s="7">
        <f>ROUNDUP(Y87/_xlfn.DAYS(C87,"2021-08-04"),0)</f>
        <v/>
      </c>
      <c r="AA87" s="7">
        <f>ROUNDUP((Y87-Y86)/_xlfn.DAYS(C87,C86),0)</f>
        <v/>
      </c>
    </row>
    <row r="88">
      <c r="C88" t="inlineStr">
        <is>
          <t>2023/07/17</t>
        </is>
      </c>
      <c r="D88" t="inlineStr">
        <is>
          <t>v1.7.3</t>
        </is>
      </c>
      <c r="E88" t="n">
        <v>2492</v>
      </c>
      <c r="F88" t="inlineStr">
        <is>
          <t>43812</t>
        </is>
      </c>
      <c r="G88" t="n">
        <v>2065025</v>
      </c>
      <c r="H88" t="n">
        <v>1639</v>
      </c>
      <c r="I88" t="n">
        <v>252</v>
      </c>
      <c r="K88" t="n">
        <v>2153</v>
      </c>
      <c r="N88" t="n">
        <v>42</v>
      </c>
      <c r="O88" t="n">
        <v>315</v>
      </c>
      <c r="P88" t="n">
        <v>37</v>
      </c>
      <c r="Q88" t="n">
        <v>73</v>
      </c>
      <c r="T88" t="inlineStr">
        <is>
          <t>1084</t>
        </is>
      </c>
      <c r="U88" t="inlineStr">
        <is>
          <t>80</t>
        </is>
      </c>
      <c r="V88" t="n">
        <v>7166</v>
      </c>
      <c r="W88" t="n">
        <v>64</v>
      </c>
      <c r="Z88">
        <f>ROUNDUP(Y87/_xlfn.DAYS(C87,"2021-08-04"),0)</f>
        <v/>
      </c>
      <c r="AA88">
        <f>ROUNDUP((Y87-Y86)/_xlfn.DAYS(C87,C86),0)</f>
        <v/>
      </c>
    </row>
    <row r="89">
      <c r="A89" t="inlineStr"/>
      <c r="B89" t="inlineStr"/>
      <c r="C89" t="inlineStr">
        <is>
          <t>2023/07/17</t>
        </is>
      </c>
      <c r="D89" t="inlineStr">
        <is>
          <t>v1.7.3</t>
        </is>
      </c>
      <c r="E89" t="n">
        <v>2492</v>
      </c>
      <c r="F89" t="inlineStr">
        <is>
          <t>43812</t>
        </is>
      </c>
      <c r="G89" t="n">
        <v>2065353</v>
      </c>
      <c r="H89" t="n">
        <v>1639</v>
      </c>
      <c r="I89" t="n">
        <v>252</v>
      </c>
      <c r="J89" t="inlineStr"/>
      <c r="K89" t="n">
        <v>2156</v>
      </c>
      <c r="L89" t="inlineStr"/>
      <c r="M89" t="inlineStr"/>
      <c r="N89" t="n">
        <v>42</v>
      </c>
      <c r="O89" t="n">
        <v>315</v>
      </c>
      <c r="P89" t="n">
        <v>37</v>
      </c>
      <c r="Q89" t="n">
        <v>73</v>
      </c>
      <c r="R89" t="inlineStr"/>
      <c r="S89" t="inlineStr"/>
      <c r="T89" t="inlineStr">
        <is>
          <t>1084</t>
        </is>
      </c>
      <c r="U89" t="inlineStr">
        <is>
          <t>80</t>
        </is>
      </c>
      <c r="V89" t="n">
        <v>7166</v>
      </c>
      <c r="W89" t="n">
        <v>64</v>
      </c>
      <c r="X89" t="inlineStr"/>
      <c r="Y89" t="inlineStr"/>
      <c r="Z89">
        <f>ROUNDUP(Y89/_xlfn.DAYS(C89,"2021-08-04"),0)</f>
        <v/>
      </c>
      <c r="AA89">
        <f>ROUNDUP((Y89-Y88)/_xlfn.DAYS(C89,C88),0)</f>
        <v/>
      </c>
    </row>
  </sheetData>
  <autoFilter ref="C1:V1"/>
  <pageMargins left="0.7" right="0.7" top="0.75" bottom="0.75" header="0.3" footer="0.3"/>
  <pageSetup orientation="portrait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topLeftCell="D2" workbookViewId="0">
      <selection activeCell="B73" sqref="B73"/>
    </sheetView>
  </sheetViews>
  <sheetFormatPr baseColWidth="8" defaultColWidth="8.85546875" defaultRowHeight="15"/>
  <cols>
    <col width="11.42578125" bestFit="1" customWidth="1" min="1" max="1"/>
    <col width="15.28515625" customWidth="1" min="2" max="2"/>
    <col width="10.42578125" bestFit="1" customWidth="1" min="7" max="7"/>
    <col width="10.7109375" bestFit="1" customWidth="1" min="8" max="8"/>
  </cols>
  <sheetData>
    <row r="1">
      <c r="A1" t="inlineStr">
        <is>
          <t>Date</t>
        </is>
      </c>
      <c r="B1" t="inlineStr">
        <is>
          <t>Docker Pulls</t>
        </is>
      </c>
    </row>
    <row r="2">
      <c r="A2" s="36" t="n">
        <v>44224</v>
      </c>
      <c r="B2" s="7" t="n">
        <v>301</v>
      </c>
    </row>
    <row r="3">
      <c r="A3" s="37" t="n">
        <v>44225</v>
      </c>
      <c r="B3" s="13" t="n">
        <v>301</v>
      </c>
    </row>
    <row r="4">
      <c r="A4" s="37" t="n">
        <v>44237</v>
      </c>
      <c r="B4" s="13" t="n">
        <v>301</v>
      </c>
    </row>
    <row r="5">
      <c r="A5" s="36" t="n">
        <v>44238</v>
      </c>
      <c r="B5" s="7" t="n">
        <v>666</v>
      </c>
      <c r="G5" s="24" t="n"/>
    </row>
    <row r="6">
      <c r="A6" s="37" t="n">
        <v>44251</v>
      </c>
      <c r="B6" s="13" t="n">
        <v>666</v>
      </c>
      <c r="G6" s="24" t="n"/>
    </row>
    <row r="7">
      <c r="A7" s="36" t="n">
        <v>44252</v>
      </c>
      <c r="B7" s="7" t="n">
        <v>881</v>
      </c>
      <c r="G7" s="24" t="n"/>
    </row>
    <row r="8">
      <c r="A8" s="37" t="n">
        <v>44265</v>
      </c>
      <c r="B8" s="13" t="n">
        <v>881</v>
      </c>
      <c r="G8" s="24" t="n"/>
    </row>
    <row r="9">
      <c r="A9" s="36" t="n">
        <v>44266</v>
      </c>
      <c r="B9" s="7" t="n">
        <v>1500</v>
      </c>
      <c r="G9" s="24" t="n"/>
    </row>
    <row r="10">
      <c r="A10" s="37" t="n">
        <v>44279</v>
      </c>
      <c r="B10" s="13" t="n">
        <v>1500</v>
      </c>
      <c r="G10" s="24" t="n"/>
    </row>
    <row r="11">
      <c r="A11" s="36" t="n">
        <v>44280</v>
      </c>
      <c r="B11" s="7" t="n">
        <v>2800</v>
      </c>
      <c r="G11" s="24" t="n"/>
    </row>
    <row r="12">
      <c r="A12" s="37" t="n">
        <v>44293</v>
      </c>
      <c r="B12" s="13" t="n">
        <v>2800</v>
      </c>
      <c r="G12" s="24" t="n"/>
    </row>
    <row r="13">
      <c r="A13" s="36" t="n">
        <v>44294</v>
      </c>
      <c r="B13" s="7" t="n">
        <v>4900</v>
      </c>
      <c r="G13" s="24" t="n"/>
    </row>
    <row r="14">
      <c r="A14" s="37" t="n">
        <v>44296</v>
      </c>
      <c r="B14" s="13" t="n">
        <v>4900</v>
      </c>
      <c r="G14" s="24" t="n"/>
    </row>
    <row r="15">
      <c r="A15" s="37" t="n">
        <v>44307</v>
      </c>
      <c r="B15" s="13" t="n">
        <v>4900</v>
      </c>
      <c r="G15" s="24" t="n"/>
    </row>
    <row r="16">
      <c r="A16" s="36" t="n">
        <v>44308</v>
      </c>
      <c r="B16" s="7" t="n">
        <v>8000</v>
      </c>
    </row>
    <row r="17">
      <c r="A17" s="36" t="n">
        <v>44313</v>
      </c>
      <c r="B17" s="7" t="n">
        <v>9200</v>
      </c>
    </row>
    <row r="18">
      <c r="A18" s="36" t="n">
        <v>44315</v>
      </c>
      <c r="B18" s="7" t="n">
        <v>10000</v>
      </c>
    </row>
    <row r="19">
      <c r="A19" s="37" t="n">
        <v>44322</v>
      </c>
      <c r="B19" s="13" t="n">
        <v>12000</v>
      </c>
    </row>
    <row r="20">
      <c r="A20" s="37" t="n">
        <v>44335</v>
      </c>
      <c r="B20" s="13" t="n">
        <v>16000</v>
      </c>
    </row>
    <row r="21">
      <c r="A21" s="36" t="n">
        <v>44341</v>
      </c>
      <c r="B21" s="7" t="n">
        <v>60000</v>
      </c>
    </row>
    <row r="22">
      <c r="A22" s="37" t="n">
        <v>44349</v>
      </c>
      <c r="B22" s="13" t="n">
        <v>240000</v>
      </c>
    </row>
    <row r="23">
      <c r="A23" s="37" t="n">
        <v>44363</v>
      </c>
      <c r="B23" s="13" t="n">
        <v>243000</v>
      </c>
    </row>
    <row r="24">
      <c r="A24" s="37" t="n">
        <v>44377</v>
      </c>
      <c r="B24" s="13" t="n">
        <v>248000</v>
      </c>
    </row>
    <row r="25">
      <c r="A25" s="37" t="n">
        <v>44391</v>
      </c>
      <c r="B25" s="13" t="n">
        <v>252000</v>
      </c>
    </row>
    <row r="26">
      <c r="A26" s="37" t="n">
        <v>44412</v>
      </c>
      <c r="B26" s="13" t="n">
        <v>272000</v>
      </c>
    </row>
    <row r="27">
      <c r="A27" s="37" t="n">
        <v>44426</v>
      </c>
      <c r="B27" s="13" t="n">
        <v>286000</v>
      </c>
    </row>
    <row r="28">
      <c r="A28" s="37" t="n">
        <v>44440</v>
      </c>
      <c r="B28" s="13" t="n">
        <v>295000</v>
      </c>
    </row>
    <row r="29">
      <c r="A29" s="37" t="n">
        <v>44454</v>
      </c>
      <c r="B29" s="13" t="n">
        <v>303000</v>
      </c>
    </row>
    <row r="30">
      <c r="A30" s="37" t="n">
        <v>44468</v>
      </c>
      <c r="B30" s="13" t="n">
        <v>314000</v>
      </c>
    </row>
    <row r="31">
      <c r="A31" s="37" t="n">
        <v>44483</v>
      </c>
      <c r="B31" s="13" t="n">
        <v>422000</v>
      </c>
    </row>
    <row r="32">
      <c r="A32" s="37" t="n">
        <v>44496</v>
      </c>
      <c r="B32" s="13" t="n">
        <v>434000</v>
      </c>
    </row>
    <row r="33">
      <c r="A33" s="36" t="n">
        <v>44497</v>
      </c>
      <c r="B33" s="7" t="n">
        <v>434930</v>
      </c>
    </row>
    <row r="34">
      <c r="A34" s="37" t="n">
        <v>44510</v>
      </c>
      <c r="B34" s="13" t="n">
        <v>447000</v>
      </c>
    </row>
    <row r="35">
      <c r="A35" s="37" t="n">
        <v>44524</v>
      </c>
      <c r="B35" s="13" t="n">
        <v>457422</v>
      </c>
    </row>
    <row r="36">
      <c r="A36" s="37" t="n">
        <v>44550</v>
      </c>
      <c r="B36" s="13" t="n">
        <v>491217</v>
      </c>
    </row>
    <row r="37">
      <c r="A37" s="36" t="n">
        <v>44580</v>
      </c>
      <c r="B37" s="1" t="n">
        <v>534400</v>
      </c>
    </row>
    <row r="38">
      <c r="A38" s="36" t="n">
        <v>44594</v>
      </c>
      <c r="B38" s="1" t="n">
        <v>550802</v>
      </c>
    </row>
    <row r="39">
      <c r="A39" s="36" t="n">
        <v>44608</v>
      </c>
      <c r="B39" s="1" t="n">
        <v>564304</v>
      </c>
    </row>
    <row r="40">
      <c r="A40" s="36" t="n">
        <v>44622</v>
      </c>
      <c r="B40" s="7" t="n">
        <v>582655</v>
      </c>
    </row>
    <row r="41">
      <c r="A41" s="36" t="n">
        <v>44636</v>
      </c>
      <c r="B41" s="1" t="n">
        <v>593194</v>
      </c>
    </row>
    <row r="42">
      <c r="A42" s="36" t="n">
        <v>44650</v>
      </c>
      <c r="B42" s="1" t="n">
        <v>606584</v>
      </c>
    </row>
    <row r="43">
      <c r="A43" s="36" t="n">
        <v>44669</v>
      </c>
      <c r="B43" s="1" t="n">
        <v>620793</v>
      </c>
    </row>
    <row r="44">
      <c r="A44" s="36" t="n">
        <v>44683</v>
      </c>
      <c r="B44" s="1" t="n">
        <v>629988</v>
      </c>
    </row>
    <row r="45">
      <c r="A45" s="36" t="n">
        <v>44692</v>
      </c>
      <c r="B45" s="1" t="n">
        <v>637530</v>
      </c>
    </row>
    <row r="46">
      <c r="A46" s="36" t="n">
        <v>44706</v>
      </c>
      <c r="B46" s="1" t="n">
        <v>650907</v>
      </c>
    </row>
    <row r="47">
      <c r="A47" s="36" t="n">
        <v>44720</v>
      </c>
      <c r="B47" s="1" t="n">
        <v>665895</v>
      </c>
    </row>
    <row r="48">
      <c r="A48" s="36" t="n">
        <v>44734</v>
      </c>
      <c r="B48" s="1" t="n">
        <v>682899</v>
      </c>
    </row>
    <row r="49">
      <c r="A49" s="36" t="n">
        <v>44748</v>
      </c>
      <c r="B49" s="7" t="n">
        <v>701253</v>
      </c>
    </row>
    <row r="50">
      <c r="A50" s="36" t="n">
        <v>44757</v>
      </c>
      <c r="B50" s="7" t="n">
        <v>716525</v>
      </c>
    </row>
    <row r="51">
      <c r="A51" s="36" t="n">
        <v>44776</v>
      </c>
      <c r="B51" s="7" t="n">
        <v>746428</v>
      </c>
    </row>
    <row r="52">
      <c r="A52" s="36" t="n">
        <v>44790</v>
      </c>
      <c r="B52" s="7" t="n">
        <v>770870</v>
      </c>
    </row>
    <row r="53">
      <c r="A53" s="36" t="n">
        <v>44804</v>
      </c>
      <c r="B53" s="7" t="n">
        <v>794412</v>
      </c>
    </row>
    <row r="54">
      <c r="A54" s="36" t="n">
        <v>44818</v>
      </c>
      <c r="B54" s="7" t="n">
        <v>824144</v>
      </c>
    </row>
    <row r="55">
      <c r="A55" s="36" t="n">
        <v>44832</v>
      </c>
      <c r="B55" s="7" t="n">
        <v>856235</v>
      </c>
    </row>
    <row r="56">
      <c r="A56" s="36" t="n">
        <v>44846</v>
      </c>
      <c r="B56" s="7" t="n">
        <v>883291</v>
      </c>
    </row>
    <row r="57">
      <c r="A57" s="36" t="n">
        <v>44860</v>
      </c>
      <c r="B57" s="7" t="n">
        <v>916402</v>
      </c>
    </row>
    <row r="58">
      <c r="A58" s="36" t="n">
        <v>44874</v>
      </c>
      <c r="B58" s="7" t="n">
        <v>950491</v>
      </c>
    </row>
    <row r="59">
      <c r="A59" s="36" t="n">
        <v>44888</v>
      </c>
      <c r="B59" s="7" t="n">
        <v>989119</v>
      </c>
    </row>
    <row r="60">
      <c r="A60" s="36" t="n">
        <v>44902</v>
      </c>
      <c r="B60" s="7" t="n">
        <v>1027784</v>
      </c>
    </row>
    <row r="61">
      <c r="A61" s="36" t="n">
        <v>44929</v>
      </c>
      <c r="B61" s="7" t="n">
        <v>1085034</v>
      </c>
    </row>
    <row r="62">
      <c r="A62" s="36" t="n">
        <v>44943</v>
      </c>
      <c r="B62" s="7" t="n">
        <v>1130657</v>
      </c>
    </row>
    <row r="63">
      <c r="A63" s="36" t="n">
        <v>44957</v>
      </c>
      <c r="B63" s="7" t="n">
        <v>1180139</v>
      </c>
    </row>
    <row r="64">
      <c r="A64" s="36" t="n">
        <v>44970</v>
      </c>
      <c r="B64" s="7" t="n">
        <v>1235089</v>
      </c>
    </row>
    <row r="65">
      <c r="A65" s="36" t="n">
        <v>44985</v>
      </c>
      <c r="B65" s="7" t="n">
        <v>1298503</v>
      </c>
    </row>
    <row r="66">
      <c r="A66" s="36" t="n">
        <v>44999</v>
      </c>
      <c r="B66" s="7" t="n">
        <v>1366482</v>
      </c>
    </row>
    <row r="67">
      <c r="A67" s="36" t="n">
        <v>45013</v>
      </c>
      <c r="B67" s="7" t="n">
        <v>1438121</v>
      </c>
    </row>
    <row r="68">
      <c r="A68" s="36" t="n">
        <v>45027</v>
      </c>
      <c r="B68" s="7" t="n">
        <v>1504877</v>
      </c>
    </row>
    <row r="69">
      <c r="A69" s="36" t="n">
        <v>45045</v>
      </c>
      <c r="B69" s="7" t="n">
        <v>1607393</v>
      </c>
    </row>
    <row r="70">
      <c r="A70" s="36" t="n">
        <v>45056</v>
      </c>
      <c r="B70" s="7" t="n">
        <v>1662695</v>
      </c>
    </row>
    <row r="71">
      <c r="A71" s="36" t="n">
        <v>45099</v>
      </c>
      <c r="B71" s="7" t="n">
        <v>1919831</v>
      </c>
    </row>
    <row r="72">
      <c r="A72" s="36" t="n">
        <v>45111</v>
      </c>
      <c r="B72" s="7" t="n">
        <v>1984921</v>
      </c>
    </row>
    <row r="73">
      <c r="A73" s="24" t="n">
        <v>45116</v>
      </c>
      <c r="B73" s="7" t="n">
        <v>2015652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58"/>
  <sheetViews>
    <sheetView workbookViewId="0">
      <selection activeCell="C4" sqref="C4"/>
    </sheetView>
  </sheetViews>
  <sheetFormatPr baseColWidth="8" defaultRowHeight="15"/>
  <cols>
    <col width="24.140625" customWidth="1" style="30" min="1" max="1"/>
    <col width="16.5703125" bestFit="1" customWidth="1" min="2" max="2"/>
    <col width="10.85546875" bestFit="1" customWidth="1" min="3" max="3"/>
    <col width="11.7109375" bestFit="1" customWidth="1" min="4" max="4"/>
    <col width="18.85546875" bestFit="1" customWidth="1" style="7" min="5" max="5"/>
    <col width="16.140625" bestFit="1" customWidth="1" min="6" max="6"/>
  </cols>
  <sheetData>
    <row r="2">
      <c r="A2" t="inlineStr">
        <is>
          <t>Date</t>
        </is>
      </c>
      <c r="B2" t="inlineStr">
        <is>
          <t>total Docker Pulls</t>
        </is>
      </c>
      <c r="C2" t="inlineStr">
        <is>
          <t>Pulls in day</t>
        </is>
      </c>
      <c r="D2" t="inlineStr">
        <is>
          <t>Scans in day</t>
        </is>
      </c>
      <c r="E2" t="inlineStr">
        <is>
          <t>less scans than pulls</t>
        </is>
      </c>
      <c r="F2" t="inlineStr">
        <is>
          <t>Avg Scan per Pull</t>
        </is>
      </c>
    </row>
    <row r="3">
      <c r="A3" s="33" t="n">
        <v>44622</v>
      </c>
      <c r="B3" t="n">
        <v>582766</v>
      </c>
      <c r="C3">
        <f>B3-B4</f>
        <v/>
      </c>
      <c r="D3" t="n">
        <v>2961</v>
      </c>
      <c r="E3" s="7">
        <f>IF(D3&lt;C3,"X","")</f>
        <v/>
      </c>
      <c r="F3">
        <f>ROUND(D3/C3,2)</f>
        <v/>
      </c>
    </row>
    <row r="4">
      <c r="A4" s="33" t="n">
        <v>44621</v>
      </c>
      <c r="B4" t="n">
        <v>581801</v>
      </c>
      <c r="C4">
        <f>B4-B5</f>
        <v/>
      </c>
      <c r="D4" t="n">
        <v>3341</v>
      </c>
      <c r="E4" s="7">
        <f>IF(D4&lt;C4,"X","")</f>
        <v/>
      </c>
      <c r="F4">
        <f>ROUND(D4/C4,2)</f>
        <v/>
      </c>
      <c r="J4" s="29" t="n"/>
    </row>
    <row r="5">
      <c r="A5" s="33" t="n">
        <v>44620</v>
      </c>
      <c r="B5" t="n">
        <v>580614</v>
      </c>
      <c r="C5">
        <f>B5-B6</f>
        <v/>
      </c>
      <c r="D5" t="n">
        <v>2307</v>
      </c>
      <c r="E5" s="7">
        <f>IF(D5&lt;C5,"X","")</f>
        <v/>
      </c>
      <c r="F5">
        <f>ROUND(D5/C5,2)</f>
        <v/>
      </c>
      <c r="J5" s="29" t="n"/>
    </row>
    <row r="6">
      <c r="A6" s="33" t="n">
        <v>44619</v>
      </c>
      <c r="B6" t="n">
        <v>578720</v>
      </c>
      <c r="C6">
        <f>B6-B7</f>
        <v/>
      </c>
      <c r="D6" t="n">
        <v>832</v>
      </c>
      <c r="E6" s="7">
        <f>IF(D6&lt;C6,"X","")</f>
        <v/>
      </c>
      <c r="F6">
        <f>ROUND(D6/C6,2)</f>
        <v/>
      </c>
      <c r="J6" s="29" t="n"/>
    </row>
    <row r="7">
      <c r="A7" s="33" t="n">
        <v>44618</v>
      </c>
      <c r="B7" t="n">
        <v>578193</v>
      </c>
      <c r="C7">
        <f>B7-B8</f>
        <v/>
      </c>
      <c r="D7" t="n">
        <v>866</v>
      </c>
      <c r="E7" s="7">
        <f>IF(D7&lt;C7,"X","")</f>
        <v/>
      </c>
      <c r="F7">
        <f>ROUND(D7/C7,2)</f>
        <v/>
      </c>
      <c r="J7" s="29" t="n"/>
    </row>
    <row r="8">
      <c r="A8" s="33" t="n">
        <v>44617</v>
      </c>
      <c r="B8" t="n">
        <v>577793</v>
      </c>
      <c r="C8">
        <f>B8-B9</f>
        <v/>
      </c>
      <c r="D8" t="n">
        <v>1594</v>
      </c>
      <c r="E8" s="7">
        <f>IF(D8&lt;C8,"X","")</f>
        <v/>
      </c>
      <c r="F8">
        <f>ROUND(D8/C8,2)</f>
        <v/>
      </c>
      <c r="J8" s="29" t="n"/>
    </row>
    <row r="9">
      <c r="A9" s="33" t="n">
        <v>44616</v>
      </c>
      <c r="B9" t="n">
        <v>576303</v>
      </c>
      <c r="C9">
        <f>B9-B10</f>
        <v/>
      </c>
      <c r="D9" t="n">
        <v>2957</v>
      </c>
      <c r="E9" s="7">
        <f>IF(D9&lt;C9,"X","")</f>
        <v/>
      </c>
      <c r="F9">
        <f>ROUND(D9/C9,2)</f>
        <v/>
      </c>
      <c r="J9" s="29" t="n"/>
    </row>
    <row r="10">
      <c r="A10" s="33" t="n">
        <v>44615</v>
      </c>
      <c r="B10" t="n">
        <v>574722</v>
      </c>
      <c r="C10">
        <f>B10-B11</f>
        <v/>
      </c>
      <c r="D10" t="n">
        <v>3700</v>
      </c>
      <c r="E10" s="7">
        <f>IF(D10&lt;C10,"X","")</f>
        <v/>
      </c>
      <c r="F10">
        <f>ROUND(D10/C10,2)</f>
        <v/>
      </c>
      <c r="J10" s="29" t="n"/>
    </row>
    <row r="11">
      <c r="A11" s="33" t="n">
        <v>44614</v>
      </c>
      <c r="B11" t="n">
        <v>573108</v>
      </c>
      <c r="C11">
        <f>B11-B12</f>
        <v/>
      </c>
      <c r="D11" t="n">
        <v>3315</v>
      </c>
      <c r="E11" s="7">
        <f>IF(D11&lt;C11,"X","")</f>
        <v/>
      </c>
      <c r="F11">
        <f>ROUND(D11/C11,2)</f>
        <v/>
      </c>
      <c r="J11" s="29" t="n"/>
    </row>
    <row r="12">
      <c r="A12" s="33" t="n">
        <v>44613</v>
      </c>
      <c r="B12" t="n">
        <v>571094</v>
      </c>
      <c r="C12">
        <f>B12-B13</f>
        <v/>
      </c>
      <c r="D12" t="n">
        <v>2804</v>
      </c>
      <c r="E12" s="7">
        <f>IF(D12&lt;C12,"X","")</f>
        <v/>
      </c>
      <c r="F12">
        <f>ROUND(D12/C12,2)</f>
        <v/>
      </c>
      <c r="J12" s="29" t="n"/>
    </row>
    <row r="13">
      <c r="A13" s="33" t="n">
        <v>44612</v>
      </c>
      <c r="B13" t="n">
        <v>569498</v>
      </c>
      <c r="C13">
        <f>B13-B14</f>
        <v/>
      </c>
      <c r="D13" t="n">
        <v>938</v>
      </c>
      <c r="E13" s="7">
        <f>IF(D13&lt;C13,"X","")</f>
        <v/>
      </c>
      <c r="F13">
        <f>ROUND(D13/C13,2)</f>
        <v/>
      </c>
    </row>
    <row r="14">
      <c r="A14" s="33" t="n">
        <v>44611</v>
      </c>
      <c r="B14" t="n">
        <v>569038</v>
      </c>
      <c r="C14">
        <f>B14-B15</f>
        <v/>
      </c>
      <c r="D14" t="n">
        <v>813</v>
      </c>
      <c r="E14" s="7">
        <f>IF(D14&lt;C14,"X","")</f>
        <v/>
      </c>
      <c r="F14">
        <f>ROUND(D14/C14,2)</f>
        <v/>
      </c>
    </row>
    <row r="15">
      <c r="A15" s="33" t="n">
        <v>44610</v>
      </c>
      <c r="B15" t="n">
        <v>568726</v>
      </c>
      <c r="C15">
        <f>B15-B16</f>
        <v/>
      </c>
      <c r="D15" t="n">
        <v>1449</v>
      </c>
      <c r="E15" s="7">
        <f>IF(D15&lt;C15,"X","")</f>
        <v/>
      </c>
      <c r="F15">
        <f>ROUND(D15/C15,2)</f>
        <v/>
      </c>
    </row>
    <row r="16">
      <c r="A16" s="33" t="n">
        <v>44609</v>
      </c>
      <c r="B16" t="n">
        <v>567067</v>
      </c>
      <c r="C16">
        <f>B16-B17</f>
        <v/>
      </c>
      <c r="D16" t="n">
        <v>4359</v>
      </c>
      <c r="E16" s="7">
        <f>IF(D16&lt;C16,"X","")</f>
        <v/>
      </c>
      <c r="F16">
        <f>ROUND(D16/C16,2)</f>
        <v/>
      </c>
    </row>
    <row r="17">
      <c r="A17" s="33" t="n">
        <v>44608</v>
      </c>
      <c r="B17" t="n">
        <v>565353</v>
      </c>
      <c r="C17">
        <f>B17-B18</f>
        <v/>
      </c>
      <c r="D17" t="n">
        <v>3925</v>
      </c>
      <c r="E17" s="7">
        <f>IF(D17&lt;C17,"X","")</f>
        <v/>
      </c>
      <c r="F17">
        <f>ROUND(D17/C17,2)</f>
        <v/>
      </c>
    </row>
    <row r="18">
      <c r="A18" s="33" t="n">
        <v>44607</v>
      </c>
      <c r="B18" t="n">
        <v>563815</v>
      </c>
      <c r="C18">
        <f>B18-B19</f>
        <v/>
      </c>
      <c r="D18" t="n">
        <v>4452</v>
      </c>
      <c r="E18" s="7">
        <f>IF(D18&lt;C18,"X","")</f>
        <v/>
      </c>
      <c r="F18">
        <f>ROUND(D18/C18,2)</f>
        <v/>
      </c>
    </row>
    <row r="19">
      <c r="A19" s="34" t="n">
        <v>44606</v>
      </c>
      <c r="B19" s="32" t="n">
        <v>562356</v>
      </c>
      <c r="C19" s="32">
        <f>B19-B20</f>
        <v/>
      </c>
      <c r="D19" s="32" t="n">
        <v>2180</v>
      </c>
      <c r="E19" s="7">
        <f>IF(D19&lt;C19,"X","")</f>
        <v/>
      </c>
      <c r="F19">
        <f>ROUND(D19/C19,2)</f>
        <v/>
      </c>
    </row>
    <row r="20">
      <c r="A20" s="33" t="n">
        <v>44605</v>
      </c>
      <c r="B20" t="n">
        <v>560639</v>
      </c>
      <c r="C20">
        <f>B20-B21</f>
        <v/>
      </c>
      <c r="D20" t="n">
        <v>4606</v>
      </c>
      <c r="E20" s="7">
        <f>IF(D20&lt;C20,"X","")</f>
        <v/>
      </c>
      <c r="F20">
        <f>ROUND(D20/C20,2)</f>
        <v/>
      </c>
    </row>
    <row r="21">
      <c r="A21" s="33" t="n">
        <v>44604</v>
      </c>
      <c r="B21" t="n">
        <v>560076</v>
      </c>
      <c r="C21">
        <f>B21-B22</f>
        <v/>
      </c>
      <c r="D21" t="n">
        <v>2928</v>
      </c>
      <c r="E21" s="7">
        <f>IF(D21&lt;C21,"X","")</f>
        <v/>
      </c>
      <c r="F21">
        <f>ROUND(D21/C21,2)</f>
        <v/>
      </c>
    </row>
    <row r="22">
      <c r="A22" s="33" t="n">
        <v>44603</v>
      </c>
      <c r="B22" t="n">
        <v>559802</v>
      </c>
      <c r="C22">
        <f>B22-B23</f>
        <v/>
      </c>
      <c r="D22" t="n">
        <v>8502</v>
      </c>
      <c r="E22" s="7">
        <f>IF(D22&lt;C22,"X","")</f>
        <v/>
      </c>
      <c r="F22">
        <f>ROUND(D22/C22,2)</f>
        <v/>
      </c>
    </row>
    <row r="23">
      <c r="A23" s="33" t="n">
        <v>44602</v>
      </c>
      <c r="B23" t="n">
        <v>558814</v>
      </c>
      <c r="C23">
        <f>B23-B24</f>
        <v/>
      </c>
      <c r="D23" t="n">
        <v>4735</v>
      </c>
      <c r="E23" s="7">
        <f>IF(D23&lt;C23,"X","")</f>
        <v/>
      </c>
      <c r="F23">
        <f>ROUND(D23/C23,2)</f>
        <v/>
      </c>
    </row>
    <row r="24">
      <c r="A24" s="33" t="n">
        <v>44601</v>
      </c>
      <c r="B24" t="n">
        <v>557689</v>
      </c>
      <c r="C24">
        <f>B24-B25</f>
        <v/>
      </c>
      <c r="D24" t="n">
        <v>5583</v>
      </c>
      <c r="E24" s="7">
        <f>IF(D24&lt;C24,"X","")</f>
        <v/>
      </c>
      <c r="F24">
        <f>ROUND(D24/C24,2)</f>
        <v/>
      </c>
    </row>
    <row r="25">
      <c r="A25" s="33" t="n">
        <v>44600</v>
      </c>
      <c r="B25" t="n">
        <v>556378</v>
      </c>
      <c r="C25">
        <f>B25-B26</f>
        <v/>
      </c>
      <c r="D25" t="n">
        <v>13182</v>
      </c>
      <c r="E25" s="7">
        <f>IF(D25&lt;C25,"X","")</f>
        <v/>
      </c>
      <c r="F25">
        <f>ROUND(D25/C25,2)</f>
        <v/>
      </c>
    </row>
    <row r="26">
      <c r="A26" s="33" t="n">
        <v>44599</v>
      </c>
      <c r="B26" t="n">
        <v>555058</v>
      </c>
      <c r="C26">
        <f>B26-B27</f>
        <v/>
      </c>
      <c r="D26" t="n">
        <v>5754</v>
      </c>
      <c r="E26" s="7">
        <f>IF(D26&lt;C26,"X","")</f>
        <v/>
      </c>
      <c r="F26">
        <f>ROUND(D26/C26,2)</f>
        <v/>
      </c>
    </row>
    <row r="27">
      <c r="A27" s="33" t="n">
        <v>44598</v>
      </c>
      <c r="B27" t="n">
        <v>553916</v>
      </c>
      <c r="C27">
        <f>B27-B28</f>
        <v/>
      </c>
      <c r="D27" t="n">
        <v>1852</v>
      </c>
      <c r="E27" s="7">
        <f>IF(D27&lt;C27,"X","")</f>
        <v/>
      </c>
      <c r="F27">
        <f>ROUND(D27/C27,2)</f>
        <v/>
      </c>
    </row>
    <row r="28">
      <c r="A28" s="33" t="n">
        <v>44597</v>
      </c>
      <c r="B28" s="31">
        <f>B29+712</f>
        <v/>
      </c>
      <c r="C28">
        <f>B28-B29</f>
        <v/>
      </c>
      <c r="D28" t="n">
        <v>2654</v>
      </c>
      <c r="E28" s="7">
        <f>IF(D28&lt;C28,"X","")</f>
        <v/>
      </c>
      <c r="F28">
        <f>ROUND(D28/C28,2)</f>
        <v/>
      </c>
    </row>
    <row r="29">
      <c r="A29" s="33" t="n">
        <v>44595</v>
      </c>
      <c r="B29" t="n">
        <v>552492</v>
      </c>
      <c r="C29">
        <f>B29-B30</f>
        <v/>
      </c>
      <c r="D29" t="n">
        <v>7321</v>
      </c>
      <c r="E29" s="7">
        <f>IF(D29&lt;C29,"X","")</f>
        <v/>
      </c>
      <c r="F29">
        <f>ROUND(D29/C29,2)</f>
        <v/>
      </c>
    </row>
    <row r="30">
      <c r="A30" s="33" t="n">
        <v>44594</v>
      </c>
      <c r="B30" t="n">
        <v>551372</v>
      </c>
      <c r="C30">
        <f>B30-B31</f>
        <v/>
      </c>
      <c r="D30" t="n">
        <v>3677</v>
      </c>
      <c r="E30" s="7">
        <f>IF(D30&lt;C30,"X","")</f>
        <v/>
      </c>
      <c r="F30">
        <f>ROUND(D30/C30,2)</f>
        <v/>
      </c>
    </row>
    <row r="31">
      <c r="A31" s="33" t="n">
        <v>44593</v>
      </c>
      <c r="B31" t="n">
        <v>549906</v>
      </c>
      <c r="C31">
        <f>B31-B32</f>
        <v/>
      </c>
      <c r="D31" t="n">
        <v>4885</v>
      </c>
      <c r="E31" s="7">
        <f>IF(D31&lt;C31,"X","")</f>
        <v/>
      </c>
      <c r="F31">
        <f>ROUND(D31/C31,2)</f>
        <v/>
      </c>
    </row>
    <row r="32">
      <c r="A32" s="33" t="n">
        <v>44592</v>
      </c>
      <c r="B32" t="n">
        <v>548670</v>
      </c>
      <c r="C32">
        <f>B32-B33</f>
        <v/>
      </c>
      <c r="D32" t="n">
        <v>4905</v>
      </c>
      <c r="E32" s="7">
        <f>IF(D32&lt;C32,"X","")</f>
        <v/>
      </c>
      <c r="F32">
        <f>ROUND(D32/C32,2)</f>
        <v/>
      </c>
    </row>
    <row r="33">
      <c r="A33" s="33" t="n">
        <v>44591</v>
      </c>
      <c r="B33" t="n">
        <v>547505</v>
      </c>
      <c r="C33">
        <f>B33-B34</f>
        <v/>
      </c>
      <c r="D33" t="n">
        <v>2837</v>
      </c>
      <c r="E33" s="7">
        <f>IF(D33&lt;C33,"X","")</f>
        <v/>
      </c>
      <c r="F33">
        <f>ROUND(D33/C33,2)</f>
        <v/>
      </c>
    </row>
    <row r="34">
      <c r="A34" s="33" t="n">
        <v>44589</v>
      </c>
      <c r="B34" t="n">
        <v>546729</v>
      </c>
      <c r="C34">
        <f>B34-B35</f>
        <v/>
      </c>
      <c r="D34" t="n">
        <v>2971</v>
      </c>
      <c r="E34" s="7">
        <f>IF(D34&lt;C34,"X","")</f>
        <v/>
      </c>
      <c r="F34">
        <f>ROUND(D34/C34,2)</f>
        <v/>
      </c>
    </row>
    <row r="35">
      <c r="A35" s="33" t="n">
        <v>44588</v>
      </c>
      <c r="B35" t="n">
        <v>545689</v>
      </c>
      <c r="C35">
        <f>B35-B36</f>
        <v/>
      </c>
      <c r="D35" t="n">
        <v>4567</v>
      </c>
      <c r="E35" s="7">
        <f>IF(D35&lt;C35,"X","")</f>
        <v/>
      </c>
      <c r="F35">
        <f>ROUND(D35/C35,2)</f>
        <v/>
      </c>
    </row>
    <row r="36">
      <c r="A36" s="33" t="n">
        <v>44587</v>
      </c>
      <c r="B36" t="n">
        <v>544274</v>
      </c>
      <c r="C36">
        <f>B36-B37</f>
        <v/>
      </c>
      <c r="D36" t="n">
        <v>3035</v>
      </c>
      <c r="E36" s="7">
        <f>IF(D36&lt;C36,"X","")</f>
        <v/>
      </c>
      <c r="F36">
        <f>ROUND(D36/C36,2)</f>
        <v/>
      </c>
    </row>
    <row r="37">
      <c r="A37" s="33" t="n">
        <v>44586</v>
      </c>
      <c r="B37" t="n">
        <v>542547</v>
      </c>
      <c r="C37">
        <f>B37-B38</f>
        <v/>
      </c>
      <c r="D37" t="n">
        <v>3330</v>
      </c>
      <c r="E37" s="7">
        <f>IF(D37&lt;C37,"X","")</f>
        <v/>
      </c>
      <c r="F37">
        <f>ROUND(D37/C37,2)</f>
        <v/>
      </c>
    </row>
    <row r="38">
      <c r="A38" s="33" t="n">
        <v>44585</v>
      </c>
      <c r="B38" t="n">
        <v>540775</v>
      </c>
      <c r="C38">
        <f>B38-B39</f>
        <v/>
      </c>
      <c r="D38" t="n">
        <v>3498</v>
      </c>
      <c r="E38" s="7">
        <f>IF(D38&lt;C38,"X","")</f>
        <v/>
      </c>
      <c r="F38">
        <f>ROUND(D38/C38,2)</f>
        <v/>
      </c>
    </row>
    <row r="39">
      <c r="A39" s="33" t="n">
        <v>44584</v>
      </c>
      <c r="B39" t="n">
        <v>539297</v>
      </c>
      <c r="C39">
        <f>B39-B40</f>
        <v/>
      </c>
      <c r="D39" t="n">
        <v>1983</v>
      </c>
      <c r="E39" s="7">
        <f>IF(D39&lt;C39,"X","")</f>
        <v/>
      </c>
      <c r="F39">
        <f>ROUND(D39/C39,2)</f>
        <v/>
      </c>
    </row>
    <row r="40">
      <c r="A40" s="33" t="n">
        <v>44583</v>
      </c>
      <c r="B40" t="n">
        <v>538882</v>
      </c>
      <c r="C40">
        <f>B40-B41</f>
        <v/>
      </c>
      <c r="D40" t="n">
        <v>877</v>
      </c>
      <c r="E40" s="7">
        <f>IF(D40&lt;C40,"X","")</f>
        <v/>
      </c>
      <c r="F40">
        <f>ROUND(D40/C40,2)</f>
        <v/>
      </c>
    </row>
    <row r="41">
      <c r="A41" s="33" t="n">
        <v>44582</v>
      </c>
      <c r="B41" t="n">
        <v>538078</v>
      </c>
      <c r="C41">
        <f>B41-B42</f>
        <v/>
      </c>
      <c r="D41" t="n">
        <v>2893</v>
      </c>
      <c r="E41" s="7">
        <f>IF(D41&lt;C41,"X","")</f>
        <v/>
      </c>
      <c r="F41">
        <f>ROUND(D41/C41,2)</f>
        <v/>
      </c>
    </row>
    <row r="42">
      <c r="A42" s="33" t="n">
        <v>44581</v>
      </c>
      <c r="B42" t="n">
        <v>536394</v>
      </c>
      <c r="C42">
        <f>B42-B43</f>
        <v/>
      </c>
      <c r="D42" t="n">
        <v>3463</v>
      </c>
      <c r="E42" s="7">
        <f>IF(D42&lt;C42,"X","")</f>
        <v/>
      </c>
      <c r="F42">
        <f>ROUND(D42/C42,2)</f>
        <v/>
      </c>
    </row>
    <row r="43">
      <c r="A43" s="33" t="n">
        <v>44580</v>
      </c>
      <c r="B43" t="n">
        <v>534847</v>
      </c>
      <c r="C43">
        <f>B43-B44</f>
        <v/>
      </c>
      <c r="D43" t="n">
        <v>3628</v>
      </c>
      <c r="E43" s="7">
        <f>IF(D43&lt;C43,"X","")</f>
        <v/>
      </c>
      <c r="F43">
        <f>ROUND(D43/C43,2)</f>
        <v/>
      </c>
    </row>
    <row r="44">
      <c r="A44" s="33" t="n">
        <v>44579</v>
      </c>
      <c r="B44" t="n">
        <v>532522</v>
      </c>
      <c r="C44">
        <f>B44-B45</f>
        <v/>
      </c>
      <c r="D44" t="n">
        <v>3736</v>
      </c>
      <c r="E44" s="7">
        <f>IF(D44&lt;C44,"X","")</f>
        <v/>
      </c>
      <c r="F44">
        <f>ROUND(D44/C44,2)</f>
        <v/>
      </c>
    </row>
    <row r="45">
      <c r="A45" s="33" t="n">
        <v>44578</v>
      </c>
      <c r="B45" t="n">
        <v>530276</v>
      </c>
      <c r="C45">
        <f>B45-B46</f>
        <v/>
      </c>
      <c r="D45" t="n">
        <v>4625</v>
      </c>
      <c r="E45" s="7">
        <f>IF(D45&lt;C45,"X","")</f>
        <v/>
      </c>
      <c r="F45">
        <f>ROUND(D45/C45,2)</f>
        <v/>
      </c>
    </row>
    <row r="46">
      <c r="A46" s="33" t="n">
        <v>44577</v>
      </c>
      <c r="B46" t="n">
        <v>528613</v>
      </c>
      <c r="C46">
        <f>B46-B47</f>
        <v/>
      </c>
      <c r="D46" t="n">
        <v>976</v>
      </c>
      <c r="E46" s="7">
        <f>IF(D46&lt;C46,"X","")</f>
        <v/>
      </c>
      <c r="F46">
        <f>ROUND(D46/C46,2)</f>
        <v/>
      </c>
    </row>
    <row r="47">
      <c r="A47" s="33" t="n">
        <v>44576</v>
      </c>
      <c r="B47" t="n">
        <v>527850</v>
      </c>
      <c r="C47">
        <f>B47-B48</f>
        <v/>
      </c>
      <c r="D47" t="n">
        <v>981</v>
      </c>
      <c r="E47" s="7">
        <f>IF(D47&lt;C47,"X","")</f>
        <v/>
      </c>
      <c r="F47">
        <f>ROUND(D47/C47,2)</f>
        <v/>
      </c>
    </row>
    <row r="48">
      <c r="A48" s="33" t="n">
        <v>44575</v>
      </c>
      <c r="B48" t="n">
        <v>527009</v>
      </c>
      <c r="C48">
        <f>B48-B49</f>
        <v/>
      </c>
      <c r="D48" t="n">
        <v>3270</v>
      </c>
      <c r="E48" s="7">
        <f>IF(D48&lt;C48,"X","")</f>
        <v/>
      </c>
      <c r="F48">
        <f>ROUND(D48/C48,2)</f>
        <v/>
      </c>
    </row>
    <row r="49">
      <c r="A49" s="33" t="n">
        <v>44573</v>
      </c>
      <c r="B49" t="n">
        <v>523303</v>
      </c>
      <c r="C49">
        <f>B49-B50</f>
        <v/>
      </c>
      <c r="D49" t="n">
        <v>4145</v>
      </c>
      <c r="E49" s="7">
        <f>IF(D49&lt;C49,"X","")</f>
        <v/>
      </c>
      <c r="F49">
        <f>ROUND(D49/C49,2)</f>
        <v/>
      </c>
    </row>
    <row r="50">
      <c r="A50" s="33" t="n">
        <v>44572</v>
      </c>
      <c r="B50" t="n">
        <v>521452</v>
      </c>
      <c r="C50">
        <f>B50-B51</f>
        <v/>
      </c>
      <c r="D50" t="n">
        <v>3533</v>
      </c>
      <c r="E50" s="7">
        <f>IF(D50&lt;C50,"X","")</f>
        <v/>
      </c>
      <c r="F50">
        <f>ROUND(D50/C50,2)</f>
        <v/>
      </c>
    </row>
    <row r="51">
      <c r="A51" s="33" t="n">
        <v>44571</v>
      </c>
      <c r="B51" t="n">
        <v>519583</v>
      </c>
      <c r="C51">
        <f>B51-B52</f>
        <v/>
      </c>
      <c r="D51" t="n">
        <v>4593</v>
      </c>
      <c r="E51" s="7">
        <f>IF(D51&lt;C51,"X","")</f>
        <v/>
      </c>
      <c r="F51">
        <f>ROUND(D51/C51,2)</f>
        <v/>
      </c>
    </row>
    <row r="52">
      <c r="A52" s="33" t="n">
        <v>44567</v>
      </c>
      <c r="B52" t="n">
        <v>514848</v>
      </c>
      <c r="C52">
        <f>B52-B53</f>
        <v/>
      </c>
      <c r="D52" t="n">
        <v>3797</v>
      </c>
      <c r="E52" s="7">
        <f>IF(D52&lt;C52,"X","")</f>
        <v/>
      </c>
      <c r="F52">
        <f>ROUND(D52/C52,2)</f>
        <v/>
      </c>
    </row>
    <row r="53">
      <c r="A53" s="33" t="n">
        <v>44566</v>
      </c>
      <c r="B53" t="n">
        <v>512010</v>
      </c>
      <c r="C53">
        <f>B53-B54</f>
        <v/>
      </c>
      <c r="D53" t="n">
        <v>2716</v>
      </c>
      <c r="E53" s="7">
        <f>IF(D53&lt;C53,"X","")</f>
        <v/>
      </c>
      <c r="F53">
        <f>ROUND(D53/C53,2)</f>
        <v/>
      </c>
    </row>
    <row r="54">
      <c r="A54" s="33" t="n">
        <v>44565</v>
      </c>
      <c r="B54" t="n">
        <v>510271</v>
      </c>
      <c r="C54">
        <f>B54-B55</f>
        <v/>
      </c>
      <c r="D54" t="n">
        <v>2045</v>
      </c>
      <c r="E54" s="7">
        <f>IF(D54&lt;C54,"X","")</f>
        <v/>
      </c>
      <c r="F54">
        <f>ROUND(D54/C54,2)</f>
        <v/>
      </c>
    </row>
    <row r="55">
      <c r="A55" s="33" t="n">
        <v>44564</v>
      </c>
      <c r="B55" t="n">
        <v>508145</v>
      </c>
      <c r="C55">
        <f>B55-B56</f>
        <v/>
      </c>
      <c r="D55" t="n">
        <v>1106</v>
      </c>
      <c r="E55" s="7">
        <f>IF(D55&lt;C55,"X","")</f>
        <v/>
      </c>
      <c r="F55">
        <f>ROUND(D55/C55,2)</f>
        <v/>
      </c>
    </row>
    <row r="56">
      <c r="A56" s="33" t="n">
        <v>44563</v>
      </c>
      <c r="B56" t="n">
        <v>506968</v>
      </c>
      <c r="C56">
        <f>B56-B57</f>
        <v/>
      </c>
      <c r="D56" t="n">
        <v>246</v>
      </c>
      <c r="E56" s="7">
        <f>IF(D56&lt;C56,"X","")</f>
        <v/>
      </c>
      <c r="F56">
        <f>ROUND(D56/C56,2)</f>
        <v/>
      </c>
    </row>
    <row r="57">
      <c r="A57" s="33" t="n">
        <v>44562</v>
      </c>
      <c r="B57" t="n">
        <v>506295</v>
      </c>
      <c r="C57">
        <f>B57-B58</f>
        <v/>
      </c>
      <c r="D57" t="n">
        <v>154</v>
      </c>
      <c r="E57" s="7">
        <f>IF(D57&lt;C57,"X","")</f>
        <v/>
      </c>
      <c r="F57">
        <f>ROUND(D57/C57,2)</f>
        <v/>
      </c>
    </row>
    <row r="58">
      <c r="B58" t="n">
        <v>505255</v>
      </c>
      <c r="D58" t="n">
        <v>435</v>
      </c>
      <c r="E58" s="7">
        <f>IF(D58&lt;C58,"X","")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2021-04-26T09:53:34Z</dcterms:created>
  <dcterms:modified xsi:type="dcterms:W3CDTF">2023-07-17T16:35:10Z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0x010100F68141B0DF7E1C438A3C694435168493</vt:lpwstr>
  </property>
  <property name="MediaServiceImageTags" fmtid="{D5CDD505-2E9C-101B-9397-08002B2CF9AE}" pid="3">
    <vt:lpwstr/>
  </property>
</Properties>
</file>