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nguyen/Documents/"/>
    </mc:Choice>
  </mc:AlternateContent>
  <xr:revisionPtr revIDLastSave="0" documentId="13_ncr:1_{2D93C96F-7765-DA49-9850-7FEEE9ABA45C}" xr6:coauthVersionLast="47" xr6:coauthVersionMax="47" xr10:uidLastSave="{00000000-0000-0000-0000-000000000000}"/>
  <bookViews>
    <workbookView xWindow="0" yWindow="740" windowWidth="29400" windowHeight="18380" xr2:uid="{76812995-D231-364A-84BE-19544B6E6F23}"/>
  </bookViews>
  <sheets>
    <sheet name="problem3.70" sheetId="1" r:id="rId1"/>
  </sheets>
  <definedNames>
    <definedName name="_xlchart.v1.2" hidden="1">problem3.70!$A$45:$A$64</definedName>
    <definedName name="_xlchart.v1.3" hidden="1">problem3.70!$B$45:$B$64</definedName>
    <definedName name="_xlchart.v2.0" hidden="1">problem3.70!$A$45:$A$64</definedName>
    <definedName name="_xlchart.v2.1" hidden="1">problem3.70!$B$45:$B$64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B63" i="1"/>
  <c r="B44" i="1" s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4" i="1"/>
  <c r="D42" i="1" a="1"/>
  <c r="D42" i="1" s="1"/>
  <c r="D38" i="1" a="1"/>
  <c r="D38" i="1" s="1"/>
  <c r="B39" i="1"/>
  <c r="B38" i="1"/>
  <c r="B40" i="1"/>
  <c r="B41" i="1"/>
  <c r="B42" i="1"/>
  <c r="D26" i="1"/>
  <c r="D27" i="1"/>
  <c r="D28" i="1"/>
  <c r="D29" i="1"/>
  <c r="D30" i="1"/>
  <c r="D31" i="1"/>
  <c r="D32" i="1"/>
  <c r="D33" i="1"/>
  <c r="D34" i="1"/>
  <c r="D25" i="1"/>
  <c r="D24" i="1"/>
  <c r="B26" i="1"/>
  <c r="B27" i="1"/>
  <c r="B28" i="1"/>
  <c r="B29" i="1"/>
  <c r="B30" i="1"/>
  <c r="B31" i="1"/>
  <c r="B32" i="1"/>
  <c r="B33" i="1"/>
  <c r="B34" i="1"/>
  <c r="B25" i="1"/>
  <c r="B24" i="1"/>
  <c r="B2" i="1"/>
  <c r="B3" i="1"/>
  <c r="B4" i="1"/>
  <c r="B5" i="1"/>
  <c r="B6" i="1"/>
  <c r="B7" i="1"/>
  <c r="B8" i="1"/>
  <c r="B9" i="1"/>
  <c r="B10" i="1"/>
  <c r="B11" i="1"/>
  <c r="B22" i="1" s="1"/>
  <c r="B12" i="1"/>
  <c r="B13" i="1"/>
  <c r="B14" i="1"/>
  <c r="B15" i="1"/>
  <c r="B16" i="1"/>
  <c r="B17" i="1"/>
  <c r="B18" i="1"/>
  <c r="B19" i="1"/>
  <c r="B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<sst xmlns="http://schemas.openxmlformats.org/spreadsheetml/2006/main" count="14" uniqueCount="12">
  <si>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Trials</t>
  </si>
  <si>
    <t>Probability of success</t>
  </si>
  <si>
    <t>P(10 fails)</t>
  </si>
  <si>
    <t>P(Exactly 5 trials)</t>
  </si>
  <si>
    <t>P(At least 4 trials)</t>
  </si>
  <si>
    <t>problem 3.78</t>
  </si>
  <si>
    <t>P(At least 4 qualify)</t>
  </si>
  <si>
    <t>Number of ppl</t>
  </si>
  <si>
    <t>Favorable Rates</t>
  </si>
  <si>
    <t>P(All 5 qualify)</t>
  </si>
  <si>
    <t>P(At least 17)</t>
  </si>
  <si>
    <t>P(Fewer than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</si>
</sst>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problem3.70!$B$1</c:f>
              <c:strCache>
                <c:ptCount val="1"/>
                <c:pt idx="0">
                  <c:v>Probability of success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problem3.70!$A$2:$A$20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problem3.70!$B$2:$B$20</c:f>
              <c:numCache>
                <c:formatCode>General</c:formatCode>
                <c:ptCount val="19"/>
                <c:pt idx="0">
                  <c:v>0.2</c:v>
                </c:pt>
                <c:pt idx="1">
                  <c:v>0.16000000000000003</c:v>
                </c:pt>
                <c:pt idx="2">
                  <c:v>0.12800000000000003</c:v>
                </c:pt>
                <c:pt idx="3">
                  <c:v>0.10240000000000003</c:v>
                </c:pt>
                <c:pt idx="4">
                  <c:v>8.1920000000000048E-2</c:v>
                </c:pt>
                <c:pt idx="5">
                  <c:v>6.5536000000000039E-2</c:v>
                </c:pt>
                <c:pt idx="6">
                  <c:v>5.2428800000000032E-2</c:v>
                </c:pt>
                <c:pt idx="7">
                  <c:v>4.1943040000000036E-2</c:v>
                </c:pt>
                <c:pt idx="8">
                  <c:v>3.355443200000003E-2</c:v>
                </c:pt>
                <c:pt idx="9">
                  <c:v>2.6843545600000025E-2</c:v>
                </c:pt>
                <c:pt idx="10">
                  <c:v>2.1474836480000023E-2</c:v>
                </c:pt>
                <c:pt idx="11">
                  <c:v>1.717986918400002E-2</c:v>
                </c:pt>
                <c:pt idx="12">
                  <c:v>1.3743895347200019E-2</c:v>
                </c:pt>
                <c:pt idx="13">
                  <c:v>1.0995116277760016E-2</c:v>
                </c:pt>
                <c:pt idx="14">
                  <c:v>8.7960930222080128E-3</c:v>
                </c:pt>
                <c:pt idx="15">
                  <c:v>7.036874417766412E-3</c:v>
                </c:pt>
                <c:pt idx="16">
                  <c:v>5.6294995342131299E-3</c:v>
                </c:pt>
                <c:pt idx="17">
                  <c:v>4.5035996273705041E-3</c:v>
                </c:pt>
                <c:pt idx="18">
                  <c:v>3.6028797018964036E-3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4-0340-A1AC-5415D5EC8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179008"/>
        <c:axId val="547611600"/>
      </c:barChart>
      <c:catAx>
        <c:axId val="54817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11600"/>
        <c:crosses val="autoZero"/>
        <c:auto val="1"/>
        <c:lblAlgn val="ctr"/>
        <c:lblOffset val="100"/>
        <c:noMultiLvlLbl val="0"/>
      </c:catAx>
      <c:valAx>
        <c:axId val="54761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7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problem3.70!$B$37</c:f>
              <c:strCache>
                <c:ptCount val="1"/>
                <c:pt idx="0">
                  <c:v>Favorable Rates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problem3.70!$A$38:$A$42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problem3.70!$B$38:$B$42</c:f>
              <c:numCache>
                <c:formatCode>General</c:formatCode>
                <c:ptCount val="5"/>
                <c:pt idx="0">
                  <c:v>2.835E-2</c:v>
                </c:pt>
                <c:pt idx="1">
                  <c:v>0.13229999999999997</c:v>
                </c:pt>
                <c:pt idx="2">
                  <c:v>0.30869999999999992</c:v>
                </c:pt>
                <c:pt idx="3">
                  <c:v>0.36014999999999991</c:v>
                </c:pt>
                <c:pt idx="4">
                  <c:v>0.16806999999999994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96-2843-B7DF-1D200D8F6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5498256"/>
        <c:axId val="1865499968"/>
      </c:barChart>
      <c:catAx>
        <c:axId val="186549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499968"/>
        <c:crosses val="autoZero"/>
        <c:auto val="1"/>
        <c:lblAlgn val="ctr"/>
        <c:lblOffset val="100"/>
        <c:noMultiLvlLbl val="0"/>
      </c:catAx>
      <c:valAx>
        <c:axId val="186549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49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problem3.70!$C$38:$C$42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problem3.70!$D$38:$D$42</c:f>
              <c:numCache>
                <c:formatCode>General</c:formatCode>
                <c:ptCount val="5"/>
                <c:pt idx="0">
                  <c:v>0.99756999999999996</c:v>
                </c:pt>
                <c:pt idx="1">
                  <c:v>0.96921999999999997</c:v>
                </c:pt>
                <c:pt idx="2">
                  <c:v>0.83692</c:v>
                </c:pt>
                <c:pt idx="3">
                  <c:v>0.52822000000000002</c:v>
                </c:pt>
                <c:pt idx="4">
                  <c:v>0.16807000000000016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6-9145-A804-8039D51A9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5684032"/>
        <c:axId val="1502455040"/>
      </c:barChart>
      <c:catAx>
        <c:axId val="186568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455040"/>
        <c:crosses val="autoZero"/>
        <c:auto val="1"/>
        <c:lblAlgn val="ctr"/>
        <c:lblOffset val="100"/>
        <c:noMultiLvlLbl val="0"/>
      </c:catAx>
      <c:valAx>
        <c:axId val="150245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68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Binomial</a:t>
            </a:r>
            <a:r>
              <a:rPr lang="en-US" baseline="0"/>
              <a:t> Distribution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problem3.70!$A$45:$A$64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problem3.70!$B$45:$B$64</c:f>
              <c:numCache>
                <c:formatCode>General</c:formatCode>
                <c:ptCount val="20"/>
                <c:pt idx="0">
                  <c:v>1.6271660537999993E-9</c:v>
                </c:pt>
                <c:pt idx="1">
                  <c:v>3.6068847525899984E-8</c:v>
                </c:pt>
                <c:pt idx="2">
                  <c:v>5.049638653625997E-7</c:v>
                </c:pt>
                <c:pt idx="3">
                  <c:v>5.0075583315124463E-6</c:v>
                </c:pt>
                <c:pt idx="4">
                  <c:v>3.7389768875292933E-5</c:v>
                </c:pt>
                <c:pt idx="5">
                  <c:v>2.1810698510587546E-4</c:v>
                </c:pt>
                <c:pt idx="6">
                  <c:v>1.017832597160752E-3</c:v>
                </c:pt>
                <c:pt idx="7">
                  <c:v>3.8592819309011847E-3</c:v>
                </c:pt>
                <c:pt idx="8">
                  <c:v>1.2006654896137019E-2</c:v>
                </c:pt>
                <c:pt idx="9">
                  <c:v>3.0817080900085014E-2</c:v>
                </c:pt>
                <c:pt idx="10">
                  <c:v>6.5369565545634875E-2</c:v>
                </c:pt>
                <c:pt idx="11">
                  <c:v>0.114396739704861</c:v>
                </c:pt>
                <c:pt idx="12">
                  <c:v>0.16426198521723631</c:v>
                </c:pt>
                <c:pt idx="13">
                  <c:v>0.19163898275344235</c:v>
                </c:pt>
                <c:pt idx="14">
                  <c:v>0.17886305056987953</c:v>
                </c:pt>
                <c:pt idx="15">
                  <c:v>0.13042097437387049</c:v>
                </c:pt>
                <c:pt idx="16">
                  <c:v>7.1603672205262217E-2</c:v>
                </c:pt>
                <c:pt idx="17">
                  <c:v>2.784587252426864E-2</c:v>
                </c:pt>
                <c:pt idx="18">
                  <c:v>6.8393371112238765E-3</c:v>
                </c:pt>
                <c:pt idx="19">
                  <c:v>7.9792266297611884E-4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8E-0E4F-893F-7C503F237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5592592"/>
        <c:axId val="280960928"/>
      </c:barChart>
      <c:catAx>
        <c:axId val="71559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960928"/>
        <c:crosses val="autoZero"/>
        <c:auto val="1"/>
        <c:lblAlgn val="ctr"/>
        <c:lblOffset val="100"/>
        <c:noMultiLvlLbl val="0"/>
      </c:catAx>
      <c:valAx>
        <c:axId val="28096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59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146050</xdr:rowOff>
    </xdr:from>
    <xdr:to>
      <xdr:col>7</xdr:col>
      <xdr:colOff>635000</xdr:colOff>
      <xdr:row>14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3F4347-CAA1-D503-9962-0FEE66A67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32</xdr:row>
      <xdr:rowOff>82550</xdr:rowOff>
    </xdr:from>
    <xdr:to>
      <xdr:col>8</xdr:col>
      <xdr:colOff>812800</xdr:colOff>
      <xdr:row>43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AAC900-80DD-D6E5-78B2-5EE15BFAE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279400</xdr:colOff>
      <xdr:row>29</xdr:row>
      <xdr:rowOff>196850</xdr:rowOff>
    </xdr:from>
    <xdr:to>
      <xdr:col>14</xdr:col>
      <xdr:colOff>723900</xdr:colOff>
      <xdr:row>43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D2AC63-CDF6-C9FD-BBC7-21AB9E59C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38100</xdr:colOff>
      <xdr:row>44</xdr:row>
      <xdr:rowOff>120650</xdr:rowOff>
    </xdr:from>
    <xdr:to>
      <xdr:col>9</xdr:col>
      <xdr:colOff>482600</xdr:colOff>
      <xdr:row>58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A17CAE-CDAA-61D7-7BF2-783C98251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FACE-3B56-6049-8AA3-DE4622224A01}">
  <dimension ref="A1:D64"/>
  <sheetViews>
    <sheetView tabSelected="1" topLeftCell="A30" workbookViewId="0">
      <selection activeCell="K48" sqref="K48"/>
    </sheetView>
  </sheetViews>
  <sheetFormatPr baseColWidth="10" defaultRowHeight="16" x14ac:dyDescent="0.2"/>
  <cols>
    <col min="1" max="2" width="18.6640625" bestFit="1" customWidth="1"/>
    <col min="3" max="3" width="42.5" bestFit="1" customWidth="1"/>
    <col min="4" max="4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f>0.8^(A2-A2+C191)*0.2</f>
        <v>0.2</v>
      </c>
    </row>
    <row r="3" spans="1:2" x14ac:dyDescent="0.2">
      <c r="A3">
        <v>2</v>
      </c>
      <c r="B3">
        <f t="shared" ref="B3:B20" si="0">0.8^(A3-1)*0.2</f>
        <v>0.16000000000000003</v>
      </c>
    </row>
    <row r="4" spans="1:2" x14ac:dyDescent="0.2">
      <c r="A4">
        <v>3</v>
      </c>
      <c r="B4">
        <f t="shared" si="0"/>
        <v>0.12800000000000003</v>
      </c>
    </row>
    <row r="5" spans="1:2" x14ac:dyDescent="0.2">
      <c r="A5">
        <v>4</v>
      </c>
      <c r="B5">
        <f t="shared" si="0"/>
        <v>0.10240000000000003</v>
      </c>
    </row>
    <row r="6" spans="1:2" x14ac:dyDescent="0.2">
      <c r="A6">
        <v>5</v>
      </c>
      <c r="B6">
        <f t="shared" si="0"/>
        <v>8.1920000000000048E-2</v>
      </c>
    </row>
    <row r="7" spans="1:2" x14ac:dyDescent="0.2">
      <c r="A7">
        <v>6</v>
      </c>
      <c r="B7">
        <f t="shared" si="0"/>
        <v>6.5536000000000039E-2</v>
      </c>
    </row>
    <row r="8" spans="1:2" x14ac:dyDescent="0.2">
      <c r="A8">
        <v>7</v>
      </c>
      <c r="B8">
        <f t="shared" si="0"/>
        <v>5.2428800000000032E-2</v>
      </c>
    </row>
    <row r="9" spans="1:2" x14ac:dyDescent="0.2">
      <c r="A9">
        <v>8</v>
      </c>
      <c r="B9">
        <f t="shared" si="0"/>
        <v>4.1943040000000036E-2</v>
      </c>
    </row>
    <row r="10" spans="1:2" x14ac:dyDescent="0.2">
      <c r="A10">
        <v>9</v>
      </c>
      <c r="B10">
        <f t="shared" si="0"/>
        <v>3.355443200000003E-2</v>
      </c>
    </row>
    <row r="11" spans="1:2" x14ac:dyDescent="0.2">
      <c r="A11">
        <v>10</v>
      </c>
      <c r="B11">
        <f t="shared" si="0"/>
        <v>2.6843545600000025E-2</v>
      </c>
    </row>
    <row r="12" spans="1:2" x14ac:dyDescent="0.2">
      <c r="A12">
        <v>11</v>
      </c>
      <c r="B12">
        <f t="shared" si="0"/>
        <v>2.1474836480000023E-2</v>
      </c>
    </row>
    <row r="13" spans="1:2" x14ac:dyDescent="0.2">
      <c r="A13">
        <v>12</v>
      </c>
      <c r="B13">
        <f t="shared" si="0"/>
        <v>1.717986918400002E-2</v>
      </c>
    </row>
    <row r="14" spans="1:2" x14ac:dyDescent="0.2">
      <c r="A14">
        <v>13</v>
      </c>
      <c r="B14">
        <f t="shared" si="0"/>
        <v>1.3743895347200019E-2</v>
      </c>
    </row>
    <row r="15" spans="1:2" x14ac:dyDescent="0.2">
      <c r="A15">
        <v>14</v>
      </c>
      <c r="B15">
        <f t="shared" si="0"/>
        <v>1.0995116277760016E-2</v>
      </c>
    </row>
    <row r="16" spans="1:2" x14ac:dyDescent="0.2">
      <c r="A16">
        <v>15</v>
      </c>
      <c r="B16">
        <f t="shared" si="0"/>
        <v>8.7960930222080128E-3</v>
      </c>
    </row>
    <row r="17" spans="1:4" x14ac:dyDescent="0.2">
      <c r="A17">
        <v>16</v>
      </c>
      <c r="B17">
        <f t="shared" si="0"/>
        <v>7.036874417766412E-3</v>
      </c>
    </row>
    <row r="18" spans="1:4" x14ac:dyDescent="0.2">
      <c r="A18">
        <v>17</v>
      </c>
      <c r="B18">
        <f t="shared" si="0"/>
        <v>5.6294995342131299E-3</v>
      </c>
    </row>
    <row r="19" spans="1:4" x14ac:dyDescent="0.2">
      <c r="A19">
        <v>18</v>
      </c>
      <c r="B19">
        <f t="shared" si="0"/>
        <v>4.5035996273705041E-3</v>
      </c>
    </row>
    <row r="20" spans="1:4" x14ac:dyDescent="0.2">
      <c r="A20">
        <v>19</v>
      </c>
      <c r="B20">
        <f t="shared" si="0"/>
        <v>3.6028797018964036E-3</v>
      </c>
    </row>
    <row r="22" spans="1:4" x14ac:dyDescent="0.2">
      <c r="A22" t="s">
        <v>2</v>
      </c>
      <c r="B22">
        <f>1-B11</f>
        <v>0.97315645439999998</v>
      </c>
    </row>
    <row r="23" spans="1:4" x14ac:dyDescent="0.2">
      <c r="A23" t="s">
        <v>5</v>
      </c>
    </row>
    <row r="24" spans="1:4" x14ac:dyDescent="0.2">
      <c r="A24" t="s">
        <v>3</v>
      </c>
      <c r="B24">
        <f>(0.4^(5-1)) * 0.6</f>
        <v>1.5360000000000006E-2</v>
      </c>
      <c r="C24" t="s">
        <v>4</v>
      </c>
      <c r="D24">
        <f>1 - ((0.4^0 * 0.6) + (0.4^1 * 0.6) + (0.4^2 * 0.6) + (0.4^3 * 0.6))</f>
        <v>2.5600000000000067E-2</v>
      </c>
    </row>
    <row r="25" spans="1:4" x14ac:dyDescent="0.2">
      <c r="A25">
        <v>1</v>
      </c>
      <c r="B25">
        <f>(0.4^(A25-1)) * 0.6</f>
        <v>0.6</v>
      </c>
      <c r="C25">
        <v>1</v>
      </c>
      <c r="D25">
        <f>0.4^(A25-1)</f>
        <v>1</v>
      </c>
    </row>
    <row r="26" spans="1:4" x14ac:dyDescent="0.2">
      <c r="A26">
        <v>2</v>
      </c>
      <c r="B26">
        <f t="shared" ref="B26:B34" si="1">(0.4^(A26-1)) * 0.6</f>
        <v>0.24</v>
      </c>
      <c r="C26">
        <v>2</v>
      </c>
      <c r="D26">
        <f t="shared" ref="D26:D34" si="2">0.4^(A26-1)</f>
        <v>0.4</v>
      </c>
    </row>
    <row r="27" spans="1:4" x14ac:dyDescent="0.2">
      <c r="A27">
        <v>3</v>
      </c>
      <c r="B27">
        <f t="shared" si="1"/>
        <v>9.6000000000000016E-2</v>
      </c>
      <c r="C27">
        <v>3</v>
      </c>
      <c r="D27">
        <f t="shared" si="2"/>
        <v>0.16000000000000003</v>
      </c>
    </row>
    <row r="28" spans="1:4" x14ac:dyDescent="0.2">
      <c r="A28">
        <v>4</v>
      </c>
      <c r="B28">
        <f t="shared" si="1"/>
        <v>3.8400000000000011E-2</v>
      </c>
      <c r="C28">
        <v>4</v>
      </c>
      <c r="D28">
        <f t="shared" si="2"/>
        <v>6.4000000000000015E-2</v>
      </c>
    </row>
    <row r="29" spans="1:4" x14ac:dyDescent="0.2">
      <c r="A29">
        <v>5</v>
      </c>
      <c r="B29">
        <f t="shared" si="1"/>
        <v>1.5360000000000006E-2</v>
      </c>
      <c r="C29">
        <v>5</v>
      </c>
      <c r="D29">
        <f t="shared" si="2"/>
        <v>2.5600000000000012E-2</v>
      </c>
    </row>
    <row r="30" spans="1:4" x14ac:dyDescent="0.2">
      <c r="A30">
        <v>6</v>
      </c>
      <c r="B30">
        <f t="shared" si="1"/>
        <v>6.1440000000000036E-3</v>
      </c>
      <c r="C30">
        <v>6</v>
      </c>
      <c r="D30">
        <f t="shared" si="2"/>
        <v>1.0240000000000006E-2</v>
      </c>
    </row>
    <row r="31" spans="1:4" x14ac:dyDescent="0.2">
      <c r="A31">
        <v>7</v>
      </c>
      <c r="B31">
        <f t="shared" si="1"/>
        <v>2.4576000000000012E-3</v>
      </c>
      <c r="C31">
        <v>7</v>
      </c>
      <c r="D31">
        <f t="shared" si="2"/>
        <v>4.0960000000000024E-3</v>
      </c>
    </row>
    <row r="32" spans="1:4" x14ac:dyDescent="0.2">
      <c r="A32">
        <v>8</v>
      </c>
      <c r="B32">
        <f t="shared" si="1"/>
        <v>9.8304000000000078E-4</v>
      </c>
      <c r="C32">
        <v>8</v>
      </c>
      <c r="D32">
        <f t="shared" si="2"/>
        <v>1.6384000000000012E-3</v>
      </c>
    </row>
    <row r="33" spans="1:4" x14ac:dyDescent="0.2">
      <c r="A33">
        <v>9</v>
      </c>
      <c r="B33">
        <f t="shared" si="1"/>
        <v>3.9321600000000032E-4</v>
      </c>
      <c r="C33">
        <v>9</v>
      </c>
      <c r="D33">
        <f t="shared" si="2"/>
        <v>6.5536000000000056E-4</v>
      </c>
    </row>
    <row r="34" spans="1:4" x14ac:dyDescent="0.2">
      <c r="A34">
        <v>10</v>
      </c>
      <c r="B34">
        <f t="shared" si="1"/>
        <v>1.5728640000000013E-4</v>
      </c>
      <c r="C34">
        <v>10</v>
      </c>
      <c r="D34">
        <f t="shared" si="2"/>
        <v>2.6214400000000023E-4</v>
      </c>
    </row>
    <row r="36" spans="1:4" x14ac:dyDescent="0.2">
      <c r="A36" t="s">
        <v>9</v>
      </c>
      <c r="B36">
        <v>0.16807</v>
      </c>
      <c r="C36" t="s">
        <v>6</v>
      </c>
      <c r="D36">
        <v>0.52822000000000002</v>
      </c>
    </row>
    <row r="37" spans="1:4" x14ac:dyDescent="0.2">
      <c r="A37" t="s">
        <v>7</v>
      </c>
      <c r="B37" t="s">
        <v>8</v>
      </c>
      <c r="C37" t="s">
        <v>7</v>
      </c>
      <c r="D37" t="s">
        <v>8</v>
      </c>
    </row>
    <row r="38" spans="1:4" x14ac:dyDescent="0.2">
      <c r="A38">
        <v>1</v>
      </c>
      <c r="B38">
        <f>COMBIN(5, A38) * (0.7^A38) * (0.3^(5 - A38))</f>
        <v>2.835E-2</v>
      </c>
      <c r="C38">
        <v>1</v>
      </c>
      <c r="D38" cm="1">
        <f t="array" ref="D38">1 - SUMPRODUCT(COMBIN(5, ROW($C$38:C38)-ROW($C$38)) * (0.7^(ROW($C$38:C38)-ROW($C$38))) * (0.3^(5-(ROW($C$38:C38)-ROW($C$38)))))</f>
        <v>0.99756999999999996</v>
      </c>
    </row>
    <row r="39" spans="1:4" x14ac:dyDescent="0.2">
      <c r="A39">
        <v>2</v>
      </c>
      <c r="B39">
        <f>COMBIN(5, A39) * (0.7^A39) * (0.3^(5 - A39))</f>
        <v>0.13229999999999997</v>
      </c>
      <c r="C39">
        <v>2</v>
      </c>
      <c r="D39">
        <v>0.96921999999999997</v>
      </c>
    </row>
    <row r="40" spans="1:4" x14ac:dyDescent="0.2">
      <c r="A40">
        <v>3</v>
      </c>
      <c r="B40">
        <f t="shared" ref="B40:B42" si="3">COMBIN(5, A40) * (0.7^A40) * (0.3^(5 - A40))</f>
        <v>0.30869999999999992</v>
      </c>
      <c r="C40">
        <v>3</v>
      </c>
      <c r="D40">
        <v>0.83692</v>
      </c>
    </row>
    <row r="41" spans="1:4" x14ac:dyDescent="0.2">
      <c r="A41">
        <v>4</v>
      </c>
      <c r="B41">
        <f t="shared" si="3"/>
        <v>0.36014999999999991</v>
      </c>
      <c r="C41">
        <v>4</v>
      </c>
      <c r="D41">
        <v>0.52822000000000002</v>
      </c>
    </row>
    <row r="42" spans="1:4" x14ac:dyDescent="0.2">
      <c r="A42">
        <v>5</v>
      </c>
      <c r="B42">
        <f t="shared" si="3"/>
        <v>0.16806999999999994</v>
      </c>
      <c r="C42">
        <v>5</v>
      </c>
      <c r="D42" cm="1">
        <f t="array" ref="D42">1 - SUMPRODUCT(COMBIN(5, ROW($C$38:C42)-ROW($C$38)) * (0.7^(ROW($C$38:C42)-ROW($C$38))) * (0.3^(5-(ROW($C$38:C42)-ROW($C$38)))))</f>
        <v>0.16807000000000016</v>
      </c>
    </row>
    <row r="44" spans="1:4" x14ac:dyDescent="0.2">
      <c r="A44" t="s">
        <v>10</v>
      </c>
      <c r="B44">
        <f>SUM(B61:B64)</f>
        <v>0.10708680450373086</v>
      </c>
      <c r="C44" t="s">
        <v>11</v>
      </c>
      <c r="D44">
        <f>SUM(B45:B58)</f>
        <v>0.58362917051765018</v>
      </c>
    </row>
    <row r="45" spans="1:4" x14ac:dyDescent="0.2">
      <c r="A45">
        <v>1</v>
      </c>
      <c r="B45">
        <f>FACT(20) / (FACT(A45) * FACT(20-A45)) * (0.7^A45) * (0.3^(20-A45))</f>
        <v>1.6271660537999993E-9</v>
      </c>
    </row>
    <row r="46" spans="1:4" x14ac:dyDescent="0.2">
      <c r="A46">
        <v>2</v>
      </c>
      <c r="B46">
        <f t="shared" ref="B46:B64" si="4">FACT(20) / (FACT(A46) * FACT(20-A46)) * (0.7^A46) * (0.3^(20-A46))</f>
        <v>3.6068847525899984E-8</v>
      </c>
    </row>
    <row r="47" spans="1:4" x14ac:dyDescent="0.2">
      <c r="A47">
        <v>3</v>
      </c>
      <c r="B47">
        <f t="shared" si="4"/>
        <v>5.049638653625997E-7</v>
      </c>
    </row>
    <row r="48" spans="1:4" x14ac:dyDescent="0.2">
      <c r="A48">
        <v>4</v>
      </c>
      <c r="B48">
        <f t="shared" si="4"/>
        <v>5.0075583315124463E-6</v>
      </c>
    </row>
    <row r="49" spans="1:2" x14ac:dyDescent="0.2">
      <c r="A49">
        <v>5</v>
      </c>
      <c r="B49">
        <f t="shared" si="4"/>
        <v>3.7389768875292933E-5</v>
      </c>
    </row>
    <row r="50" spans="1:2" x14ac:dyDescent="0.2">
      <c r="A50">
        <v>6</v>
      </c>
      <c r="B50">
        <f t="shared" si="4"/>
        <v>2.1810698510587546E-4</v>
      </c>
    </row>
    <row r="51" spans="1:2" x14ac:dyDescent="0.2">
      <c r="A51">
        <v>7</v>
      </c>
      <c r="B51">
        <f t="shared" si="4"/>
        <v>1.017832597160752E-3</v>
      </c>
    </row>
    <row r="52" spans="1:2" x14ac:dyDescent="0.2">
      <c r="A52">
        <v>8</v>
      </c>
      <c r="B52">
        <f t="shared" si="4"/>
        <v>3.8592819309011847E-3</v>
      </c>
    </row>
    <row r="53" spans="1:2" x14ac:dyDescent="0.2">
      <c r="A53">
        <v>9</v>
      </c>
      <c r="B53">
        <f t="shared" si="4"/>
        <v>1.2006654896137019E-2</v>
      </c>
    </row>
    <row r="54" spans="1:2" x14ac:dyDescent="0.2">
      <c r="A54">
        <v>10</v>
      </c>
      <c r="B54">
        <f t="shared" si="4"/>
        <v>3.0817080900085014E-2</v>
      </c>
    </row>
    <row r="55" spans="1:2" x14ac:dyDescent="0.2">
      <c r="A55">
        <v>11</v>
      </c>
      <c r="B55">
        <f t="shared" si="4"/>
        <v>6.5369565545634875E-2</v>
      </c>
    </row>
    <row r="56" spans="1:2" x14ac:dyDescent="0.2">
      <c r="A56">
        <v>12</v>
      </c>
      <c r="B56">
        <f t="shared" si="4"/>
        <v>0.114396739704861</v>
      </c>
    </row>
    <row r="57" spans="1:2" x14ac:dyDescent="0.2">
      <c r="A57">
        <v>13</v>
      </c>
      <c r="B57">
        <f t="shared" si="4"/>
        <v>0.16426198521723631</v>
      </c>
    </row>
    <row r="58" spans="1:2" x14ac:dyDescent="0.2">
      <c r="A58">
        <v>14</v>
      </c>
      <c r="B58">
        <f t="shared" si="4"/>
        <v>0.19163898275344235</v>
      </c>
    </row>
    <row r="59" spans="1:2" x14ac:dyDescent="0.2">
      <c r="A59">
        <v>15</v>
      </c>
      <c r="B59">
        <f t="shared" si="4"/>
        <v>0.17886305056987953</v>
      </c>
    </row>
    <row r="60" spans="1:2" x14ac:dyDescent="0.2">
      <c r="A60">
        <v>16</v>
      </c>
      <c r="B60">
        <f t="shared" si="4"/>
        <v>0.13042097437387049</v>
      </c>
    </row>
    <row r="61" spans="1:2" x14ac:dyDescent="0.2">
      <c r="A61">
        <v>17</v>
      </c>
      <c r="B61">
        <f t="shared" si="4"/>
        <v>7.1603672205262217E-2</v>
      </c>
    </row>
    <row r="62" spans="1:2" x14ac:dyDescent="0.2">
      <c r="A62">
        <v>18</v>
      </c>
      <c r="B62">
        <f t="shared" si="4"/>
        <v>2.784587252426864E-2</v>
      </c>
    </row>
    <row r="63" spans="1:2" x14ac:dyDescent="0.2">
      <c r="A63">
        <v>19</v>
      </c>
      <c r="B63">
        <f>FACT(20) / (FACT(A63) * FACT(20-A63)) * (0.7^A63) * (0.3^(20-A63))</f>
        <v>6.8393371112238765E-3</v>
      </c>
    </row>
    <row r="64" spans="1:2" x14ac:dyDescent="0.2">
      <c r="A64">
        <v>20</v>
      </c>
      <c r="B64">
        <f t="shared" si="4"/>
        <v>7.9792266297611884E-4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problem3.70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Nguyen</dc:creator>
  <cp:lastModifiedBy>Michael Nguyen</cp:lastModifiedBy>
  <dcterms:created xsi:type="dcterms:W3CDTF">2025-02-28T00:00:54Z</dcterms:created>
  <dcterms:modified xsi:type="dcterms:W3CDTF">2025-03-12T01:27:47Z</dcterms:modified>
</cp:coreProperties>
</file>