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ekn\VSCodeProjects\reading-schedule\"/>
    </mc:Choice>
  </mc:AlternateContent>
  <xr:revisionPtr revIDLastSave="0" documentId="13_ncr:1_{152D2125-F1CF-4E38-AC63-BEFEE928AD61}" xr6:coauthVersionLast="45" xr6:coauthVersionMax="45" xr10:uidLastSave="{00000000-0000-0000-0000-000000000000}"/>
  <bookViews>
    <workbookView xWindow="2160" yWindow="1455" windowWidth="19920" windowHeight="12675" activeTab="1" xr2:uid="{00000000-000D-0000-FFFF-FFFF00000000}"/>
  </bookViews>
  <sheets>
    <sheet name="总计划" sheetId="6" r:id="rId1"/>
    <sheet name="条目" sheetId="1" r:id="rId2"/>
    <sheet name="计划" sheetId="2" r:id="rId3"/>
    <sheet name="读物分类" sheetId="3" r:id="rId4"/>
    <sheet name="阅读状态" sheetId="4" r:id="rId5"/>
    <sheet name="公式" sheetId="5" r:id="rId6"/>
    <sheet name="Sheet1" sheetId="7" r:id="rId7"/>
  </sheets>
  <definedNames>
    <definedName name="_xlnm._FilterDatabase" localSheetId="2" hidden="1">计划!$A$1:$J$9</definedName>
    <definedName name="_xlnm._FilterDatabase" localSheetId="1" hidden="1">条目!$A$1:$I$4</definedName>
    <definedName name="计算超时时长">计划!$I$2</definedName>
    <definedName name="计算时长">计划!$H$2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H9" i="2"/>
  <c r="I8" i="2" l="1"/>
  <c r="H8" i="2"/>
  <c r="H6" i="2" l="1"/>
  <c r="H7" i="2"/>
  <c r="I6" i="2"/>
  <c r="I7" i="2"/>
  <c r="I5" i="2"/>
  <c r="H5" i="2"/>
  <c r="I2" i="2" l="1"/>
  <c r="I3" i="2"/>
  <c r="I4" i="2"/>
  <c r="H4" i="2"/>
  <c r="H3" i="2" l="1"/>
  <c r="K3" i="1"/>
  <c r="K4" i="1" l="1"/>
  <c r="K2" i="1"/>
  <c r="J3" i="1"/>
  <c r="J4" i="1"/>
  <c r="J2" i="1"/>
  <c r="H2" i="2"/>
</calcChain>
</file>

<file path=xl/sharedStrings.xml><?xml version="1.0" encoding="utf-8"?>
<sst xmlns="http://schemas.openxmlformats.org/spreadsheetml/2006/main" count="126" uniqueCount="99">
  <si>
    <t>深入刨析tomcat</t>
    <phoneticPr fontId="1" type="noConversion"/>
  </si>
  <si>
    <t>章节</t>
    <phoneticPr fontId="1" type="noConversion"/>
  </si>
  <si>
    <t>状态</t>
    <phoneticPr fontId="1" type="noConversion"/>
  </si>
  <si>
    <t>开始时间</t>
    <phoneticPr fontId="1" type="noConversion"/>
  </si>
  <si>
    <t>结束时间</t>
    <phoneticPr fontId="1" type="noConversion"/>
  </si>
  <si>
    <t>程序员修炼之道</t>
    <phoneticPr fontId="1" type="noConversion"/>
  </si>
  <si>
    <t>进行中</t>
  </si>
  <si>
    <t>读物名称</t>
    <phoneticPr fontId="1" type="noConversion"/>
  </si>
  <si>
    <t>类型</t>
    <phoneticPr fontId="1" type="noConversion"/>
  </si>
  <si>
    <t>资源地址</t>
    <phoneticPr fontId="1" type="noConversion"/>
  </si>
  <si>
    <t>类别</t>
    <phoneticPr fontId="1" type="noConversion"/>
  </si>
  <si>
    <t>实体书</t>
  </si>
  <si>
    <t>实体书</t>
    <phoneticPr fontId="1" type="noConversion"/>
  </si>
  <si>
    <t>电子书</t>
    <phoneticPr fontId="1" type="noConversion"/>
  </si>
  <si>
    <t>文章</t>
    <phoneticPr fontId="1" type="noConversion"/>
  </si>
  <si>
    <t>文档</t>
    <phoneticPr fontId="1" type="noConversion"/>
  </si>
  <si>
    <t>标准</t>
    <phoneticPr fontId="1" type="noConversion"/>
  </si>
  <si>
    <t>手册及教程</t>
    <phoneticPr fontId="1" type="noConversion"/>
  </si>
  <si>
    <t>标签</t>
    <phoneticPr fontId="1" type="noConversion"/>
  </si>
  <si>
    <t>算法第四版</t>
    <phoneticPr fontId="1" type="noConversion"/>
  </si>
  <si>
    <t>servlet,服务器</t>
    <phoneticPr fontId="1" type="noConversion"/>
  </si>
  <si>
    <t>java,数据结构</t>
    <phoneticPr fontId="1" type="noConversion"/>
  </si>
  <si>
    <t>心法</t>
    <phoneticPr fontId="1" type="noConversion"/>
  </si>
  <si>
    <t>当前章节</t>
    <phoneticPr fontId="1" type="noConversion"/>
  </si>
  <si>
    <t>计划结束时间</t>
    <phoneticPr fontId="1" type="noConversion"/>
  </si>
  <si>
    <t>当前小节</t>
    <phoneticPr fontId="1" type="noConversion"/>
  </si>
  <si>
    <t>算法第四版</t>
  </si>
  <si>
    <t>状态</t>
    <phoneticPr fontId="1" type="noConversion"/>
  </si>
  <si>
    <t>未开始</t>
  </si>
  <si>
    <t>未开始</t>
    <phoneticPr fontId="1" type="noConversion"/>
  </si>
  <si>
    <t>已开始</t>
    <phoneticPr fontId="1" type="noConversion"/>
  </si>
  <si>
    <t>进行中</t>
    <phoneticPr fontId="1" type="noConversion"/>
  </si>
  <si>
    <t>暂停</t>
    <phoneticPr fontId="1" type="noConversion"/>
  </si>
  <si>
    <t>停止</t>
    <phoneticPr fontId="1" type="noConversion"/>
  </si>
  <si>
    <t>结束</t>
    <phoneticPr fontId="1" type="noConversion"/>
  </si>
  <si>
    <t>1基础</t>
    <phoneticPr fontId="1" type="noConversion"/>
  </si>
  <si>
    <t>结束但超时</t>
    <phoneticPr fontId="1" type="noConversion"/>
  </si>
  <si>
    <t>总时长</t>
    <phoneticPr fontId="1" type="noConversion"/>
  </si>
  <si>
    <t>计划结束时间</t>
    <phoneticPr fontId="1" type="noConversion"/>
  </si>
  <si>
    <t>总时间</t>
    <phoneticPr fontId="1" type="noConversion"/>
  </si>
  <si>
    <t>超时时间</t>
    <phoneticPr fontId="1" type="noConversion"/>
  </si>
  <si>
    <t>计算总时长</t>
    <phoneticPr fontId="1" type="noConversion"/>
  </si>
  <si>
    <t>计算超时时长</t>
    <phoneticPr fontId="1" type="noConversion"/>
  </si>
  <si>
    <r>
      <rPr>
        <sz val="11"/>
        <color theme="1"/>
        <rFont val="等线"/>
        <family val="2"/>
        <scheme val="minor"/>
      </rPr>
      <t>=IF(ISBLANK(G3),"未完成",TEXT(G3-E3,"d天h小时m分"))</t>
    </r>
  </si>
  <si>
    <t>=IF(AND(NOT(ISBLANK(G3)),(F3-G3)&gt;0),TEXT(F3-G3,"d天h小时m分"),"未超时")</t>
    <phoneticPr fontId="1" type="noConversion"/>
  </si>
  <si>
    <t>月份</t>
    <phoneticPr fontId="1" type="noConversion"/>
  </si>
  <si>
    <t>阅读总体计划</t>
    <phoneticPr fontId="1" type="noConversion"/>
  </si>
  <si>
    <t>是否完成</t>
    <phoneticPr fontId="1" type="noConversion"/>
  </si>
  <si>
    <t>完成时间</t>
    <phoneticPr fontId="1" type="noConversion"/>
  </si>
  <si>
    <t>未完成原因</t>
    <phoneticPr fontId="1" type="noConversion"/>
  </si>
  <si>
    <t>超时原因</t>
    <phoneticPr fontId="1" type="noConversion"/>
  </si>
  <si>
    <t>3背包队列和栈练习题</t>
    <phoneticPr fontId="1" type="noConversion"/>
  </si>
  <si>
    <t>打电话占用时间太久</t>
    <phoneticPr fontId="1" type="noConversion"/>
  </si>
  <si>
    <t>1基础</t>
    <phoneticPr fontId="1" type="noConversion"/>
  </si>
  <si>
    <t>4算法分析</t>
    <phoneticPr fontId="1" type="noConversion"/>
  </si>
  <si>
    <t>结束但超时</t>
  </si>
  <si>
    <t>head first设计模式</t>
    <phoneticPr fontId="1" type="noConversion"/>
  </si>
  <si>
    <t>电子书</t>
  </si>
  <si>
    <t>心法,设计模式</t>
    <phoneticPr fontId="1" type="noConversion"/>
  </si>
  <si>
    <t>设计模式就该这样学</t>
  </si>
  <si>
    <t>设计模式就该这样学</t>
    <phoneticPr fontId="1" type="noConversion"/>
  </si>
  <si>
    <t>4行为模式设计</t>
    <phoneticPr fontId="1" type="noConversion"/>
  </si>
  <si>
    <t>21责任链模式</t>
    <phoneticPr fontId="1" type="noConversion"/>
  </si>
  <si>
    <t>baidunyun</t>
    <phoneticPr fontId="1" type="noConversion"/>
  </si>
  <si>
    <t>时间</t>
    <phoneticPr fontId="1" type="noConversion"/>
  </si>
  <si>
    <t>目标</t>
    <phoneticPr fontId="1" type="noConversion"/>
  </si>
  <si>
    <t>考试</t>
    <phoneticPr fontId="1" type="noConversion"/>
  </si>
  <si>
    <t>月考</t>
    <phoneticPr fontId="1" type="noConversion"/>
  </si>
  <si>
    <t>语文110
数学105
英语120
历史75
政治75
地理70</t>
    <phoneticPr fontId="1" type="noConversion"/>
  </si>
  <si>
    <t>牛津高阶英汉双解词典</t>
  </si>
  <si>
    <t>牛津高阶英汉双解词典</t>
    <phoneticPr fontId="1" type="noConversion"/>
  </si>
  <si>
    <t>语言</t>
    <phoneticPr fontId="1" type="noConversion"/>
  </si>
  <si>
    <t>备注</t>
    <phoneticPr fontId="1" type="noConversion"/>
  </si>
  <si>
    <t>每次10页</t>
    <phoneticPr fontId="1" type="noConversion"/>
  </si>
  <si>
    <t>2排序</t>
    <phoneticPr fontId="1" type="noConversion"/>
  </si>
  <si>
    <t>1初级排序算法</t>
    <phoneticPr fontId="1" type="noConversion"/>
  </si>
  <si>
    <t>A</t>
    <phoneticPr fontId="1" type="noConversion"/>
  </si>
  <si>
    <t>1-10</t>
    <phoneticPr fontId="1" type="noConversion"/>
  </si>
  <si>
    <t>结束</t>
  </si>
  <si>
    <t>停止</t>
  </si>
  <si>
    <t>深入刨析tomcat</t>
  </si>
  <si>
    <t>17启动tomcat</t>
    <phoneticPr fontId="1" type="noConversion"/>
  </si>
  <si>
    <t>classloader</t>
    <phoneticPr fontId="1" type="noConversion"/>
  </si>
  <si>
    <t>手册及教程</t>
  </si>
  <si>
    <t>深入理解jvm虚拟机</t>
    <phoneticPr fontId="1" type="noConversion"/>
  </si>
  <si>
    <t>设计原理</t>
    <phoneticPr fontId="1" type="noConversion"/>
  </si>
  <si>
    <t>spring源码深度解析</t>
    <phoneticPr fontId="1" type="noConversion"/>
  </si>
  <si>
    <t>redis深度历险</t>
    <phoneticPr fontId="1" type="noConversion"/>
  </si>
  <si>
    <t>mysql技术内幕</t>
    <phoneticPr fontId="1" type="noConversion"/>
  </si>
  <si>
    <t>kafka核心设计与实现原理</t>
    <phoneticPr fontId="1" type="noConversion"/>
  </si>
  <si>
    <t>java并发编程实战</t>
  </si>
  <si>
    <t>java并发编程实战</t>
    <phoneticPr fontId="1" type="noConversion"/>
  </si>
  <si>
    <t>并发</t>
    <phoneticPr fontId="1" type="noConversion"/>
  </si>
  <si>
    <t>2线程安全性</t>
    <phoneticPr fontId="1" type="noConversion"/>
  </si>
  <si>
    <t>1基础知识</t>
    <phoneticPr fontId="1" type="noConversion"/>
  </si>
  <si>
    <t>java编程思想</t>
  </si>
  <si>
    <t>java编程思想</t>
    <phoneticPr fontId="1" type="noConversion"/>
  </si>
  <si>
    <t>语言</t>
    <phoneticPr fontId="1" type="noConversion"/>
  </si>
  <si>
    <t>21并发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</si>
</sst>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1" xfId="1" applyAlignment="1">
      <alignment horizontal="left" vertical="center"/>
    </xf>
    <xf numFmtId="176" fontId="2" fillId="0" borderId="1" xfId="1" applyNumberForma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quotePrefix="1" applyFont="1"/>
    <xf numFmtId="0" fontId="0" fillId="0" borderId="0" xfId="0" quotePrefix="1"/>
    <xf numFmtId="2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center"/>
    </xf>
  </cellXfs>
  <cellStyles count="2">
    <cellStyle name="标题 1" xfId="1" builtinId="16"/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A462-769D-431E-8B6F-71E0341B84AE}">
  <sheetPr codeName="Sheet1"/>
  <dimension ref="A1:E2"/>
  <sheetViews>
    <sheetView workbookViewId="0">
      <selection activeCell="H8" sqref="H8"/>
    </sheetView>
  </sheetViews>
  <sheetFormatPr defaultRowHeight="14.25" x14ac:dyDescent="0.2"/>
  <cols>
    <col min="1" max="1" width="9" style="1"/>
    <col min="2" max="2" width="14.375" style="1" customWidth="1"/>
    <col min="3" max="4" width="9" style="1"/>
    <col min="5" max="5" width="11.625" style="1" customWidth="1"/>
    <col min="6" max="16384" width="9" style="1"/>
  </cols>
  <sheetData>
    <row r="1" spans="1:5" ht="20.25" customHeigh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ht="17.25" customHeight="1" x14ac:dyDescent="0.2">
      <c r="A2" s="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15"/>
  <sheetViews>
    <sheetView tabSelected="1" workbookViewId="0">
      <selection activeCell="G18" sqref="G18"/>
    </sheetView>
  </sheetViews>
  <sheetFormatPr defaultRowHeight="14.25" x14ac:dyDescent="0.2"/>
  <cols>
    <col min="1" max="1" width="24" style="1" bestFit="1" customWidth="1"/>
    <col min="2" max="2" width="6.75" style="1" bestFit="1" customWidth="1"/>
    <col min="3" max="3" width="11" style="1" bestFit="1" customWidth="1"/>
    <col min="4" max="4" width="13" style="1" bestFit="1" customWidth="1"/>
    <col min="5" max="5" width="11.875" style="1" bestFit="1" customWidth="1"/>
    <col min="6" max="6" width="7.125" style="1" bestFit="1" customWidth="1"/>
    <col min="7" max="7" width="16.5" style="3" bestFit="1" customWidth="1"/>
    <col min="8" max="8" width="17.5" style="3" bestFit="1" customWidth="1"/>
    <col min="9" max="9" width="16.5" style="1" bestFit="1" customWidth="1"/>
    <col min="10" max="10" width="13.375" style="1" bestFit="1" customWidth="1"/>
    <col min="11" max="11" width="12.25" style="1" bestFit="1" customWidth="1"/>
    <col min="12" max="12" width="11.875" style="1" bestFit="1" customWidth="1"/>
    <col min="13" max="13" width="16.5" style="1" bestFit="1" customWidth="1"/>
    <col min="14" max="16384" width="9" style="1"/>
  </cols>
  <sheetData>
    <row r="1" spans="1:13" s="4" customFormat="1" ht="20.25" thickBot="1" x14ac:dyDescent="0.25">
      <c r="A1" s="4" t="s">
        <v>7</v>
      </c>
      <c r="B1" s="4" t="s">
        <v>1</v>
      </c>
      <c r="C1" s="4" t="s">
        <v>8</v>
      </c>
      <c r="D1" s="4" t="s">
        <v>18</v>
      </c>
      <c r="E1" s="4" t="s">
        <v>9</v>
      </c>
      <c r="F1" s="4" t="s">
        <v>2</v>
      </c>
      <c r="G1" s="5" t="s">
        <v>3</v>
      </c>
      <c r="H1" s="5" t="s">
        <v>38</v>
      </c>
      <c r="I1" s="4" t="s">
        <v>4</v>
      </c>
      <c r="J1" s="4" t="s">
        <v>39</v>
      </c>
      <c r="K1" s="4" t="s">
        <v>40</v>
      </c>
      <c r="L1" s="4" t="s">
        <v>50</v>
      </c>
      <c r="M1" s="4" t="s">
        <v>72</v>
      </c>
    </row>
    <row r="2" spans="1:13" ht="15" thickTop="1" x14ac:dyDescent="0.2">
      <c r="A2" s="1" t="s">
        <v>0</v>
      </c>
      <c r="B2" s="1">
        <v>20</v>
      </c>
      <c r="C2" s="1" t="s">
        <v>11</v>
      </c>
      <c r="D2" s="1" t="s">
        <v>20</v>
      </c>
      <c r="F2" s="1" t="s">
        <v>6</v>
      </c>
      <c r="G2" s="3">
        <v>44156.487500000003</v>
      </c>
      <c r="I2" s="2"/>
      <c r="J2" s="1" t="str">
        <f>IF(ISBLANK(I2),"未完成",TEXT(I2-G2,"d天h小时m分"))</f>
        <v>未完成</v>
      </c>
      <c r="K2" s="1" t="str">
        <f>IF(AND(NOT(ISBLANK(I2)),(H2-I2)&gt;0),TEXT(H2-I2,"d天h小时m分"),"未超时")</f>
        <v>未超时</v>
      </c>
    </row>
    <row r="3" spans="1:13" x14ac:dyDescent="0.2">
      <c r="A3" s="1" t="s">
        <v>19</v>
      </c>
      <c r="B3" s="1">
        <v>6</v>
      </c>
      <c r="C3" s="1" t="s">
        <v>11</v>
      </c>
      <c r="D3" s="1" t="s">
        <v>21</v>
      </c>
      <c r="F3" s="1" t="s">
        <v>6</v>
      </c>
      <c r="G3" s="3">
        <v>44156.487500000003</v>
      </c>
      <c r="H3" s="3">
        <v>44156.791666666664</v>
      </c>
      <c r="I3" s="2">
        <v>44156.833333333336</v>
      </c>
      <c r="J3" s="1" t="str">
        <f t="shared" ref="J3:J4" si="0">IF(ISBLANK(I3),"未完成",TEXT(I3-G3,"d天h小时m分"))</f>
        <v>0天8小时18分</v>
      </c>
      <c r="K3" s="1" t="str">
        <f>IF(AND(NOT(ISBLANK(I3)),(H3-I3)&lt;0),TEXT(I3-H3,"d天h小时m分"),"未超时")</f>
        <v>0天1小时0分</v>
      </c>
    </row>
    <row r="4" spans="1:13" x14ac:dyDescent="0.2">
      <c r="A4" s="1" t="s">
        <v>5</v>
      </c>
      <c r="B4" s="1">
        <v>8</v>
      </c>
      <c r="C4" s="1" t="s">
        <v>11</v>
      </c>
      <c r="D4" s="1" t="s">
        <v>22</v>
      </c>
      <c r="E4" s="6"/>
      <c r="F4" s="1" t="s">
        <v>6</v>
      </c>
      <c r="G4" s="3">
        <v>44156.506944444445</v>
      </c>
      <c r="J4" s="1" t="str">
        <f t="shared" si="0"/>
        <v>未完成</v>
      </c>
      <c r="K4" s="1" t="str">
        <f>IF(AND(NOT(ISBLANK(I4)),(H4-I4)&gt;0),TEXT(H4-I4,"d天h小时m分"),"未超时")</f>
        <v>未超时</v>
      </c>
    </row>
    <row r="5" spans="1:13" x14ac:dyDescent="0.2">
      <c r="A5" s="1" t="s">
        <v>56</v>
      </c>
      <c r="B5" s="1">
        <v>14</v>
      </c>
      <c r="C5" s="1" t="s">
        <v>57</v>
      </c>
      <c r="D5" s="1" t="s">
        <v>58</v>
      </c>
      <c r="F5" s="1" t="s">
        <v>28</v>
      </c>
    </row>
    <row r="6" spans="1:13" x14ac:dyDescent="0.2">
      <c r="A6" s="1" t="s">
        <v>60</v>
      </c>
      <c r="B6" s="1">
        <v>6</v>
      </c>
      <c r="C6" s="1" t="s">
        <v>57</v>
      </c>
      <c r="D6" s="1" t="s">
        <v>58</v>
      </c>
      <c r="E6" s="1" t="s">
        <v>63</v>
      </c>
      <c r="F6" s="1" t="s">
        <v>6</v>
      </c>
      <c r="G6" s="3">
        <v>44156.967361111114</v>
      </c>
      <c r="I6" s="2"/>
    </row>
    <row r="7" spans="1:13" x14ac:dyDescent="0.2">
      <c r="A7" s="1" t="s">
        <v>70</v>
      </c>
      <c r="B7" s="1">
        <v>26</v>
      </c>
      <c r="C7" s="1" t="s">
        <v>11</v>
      </c>
      <c r="D7" s="1" t="s">
        <v>71</v>
      </c>
      <c r="F7" s="1" t="s">
        <v>79</v>
      </c>
      <c r="G7" s="3">
        <v>44157.73541666667</v>
      </c>
      <c r="M7" s="1" t="s">
        <v>73</v>
      </c>
    </row>
    <row r="8" spans="1:13" x14ac:dyDescent="0.2">
      <c r="A8" s="1" t="s">
        <v>82</v>
      </c>
      <c r="C8" s="1" t="s">
        <v>83</v>
      </c>
      <c r="D8" s="1" t="s">
        <v>71</v>
      </c>
      <c r="M8" s="2"/>
    </row>
    <row r="9" spans="1:13" x14ac:dyDescent="0.2">
      <c r="A9" s="1" t="s">
        <v>84</v>
      </c>
      <c r="B9" s="1">
        <v>5</v>
      </c>
      <c r="C9" s="1" t="s">
        <v>11</v>
      </c>
      <c r="D9" s="1" t="s">
        <v>85</v>
      </c>
    </row>
    <row r="10" spans="1:13" x14ac:dyDescent="0.2">
      <c r="A10" s="1" t="s">
        <v>86</v>
      </c>
      <c r="B10" s="1">
        <v>3</v>
      </c>
      <c r="C10" s="1" t="s">
        <v>11</v>
      </c>
    </row>
    <row r="11" spans="1:13" x14ac:dyDescent="0.2">
      <c r="A11" s="1" t="s">
        <v>87</v>
      </c>
    </row>
    <row r="12" spans="1:13" x14ac:dyDescent="0.2">
      <c r="A12" s="1" t="s">
        <v>88</v>
      </c>
    </row>
    <row r="13" spans="1:13" x14ac:dyDescent="0.2">
      <c r="A13" s="1" t="s">
        <v>89</v>
      </c>
    </row>
    <row r="14" spans="1:13" x14ac:dyDescent="0.2">
      <c r="A14" s="1" t="s">
        <v>91</v>
      </c>
      <c r="B14" s="1">
        <v>4</v>
      </c>
      <c r="C14" s="1" t="s">
        <v>11</v>
      </c>
      <c r="D14" s="1" t="s">
        <v>92</v>
      </c>
      <c r="F14" s="1" t="s">
        <v>6</v>
      </c>
      <c r="G14" s="3">
        <v>44159.82708333333</v>
      </c>
    </row>
    <row r="15" spans="1:13" x14ac:dyDescent="0.2">
      <c r="A15" s="1" t="s">
        <v>96</v>
      </c>
      <c r="B15" s="1">
        <v>22</v>
      </c>
      <c r="C15" s="1" t="s">
        <v>11</v>
      </c>
      <c r="D15" s="1" t="s">
        <v>97</v>
      </c>
    </row>
  </sheetData>
  <phoneticPr fontId="1" type="noConversion"/>
  <conditionalFormatting sqref="A1:XFD1048576">
    <cfRule type="expression" dxfId="3" priority="2">
      <formula>$F1="进行中"</formula>
    </cfRule>
  </conditionalFormatting>
  <conditionalFormatting sqref="K1:K1048576">
    <cfRule type="expression" dxfId="2" priority="1">
      <formula>IF(AND(NOT(ISBLANK(K1)),K1&lt;&gt;"未超时",K1&lt;&gt;"超时时间"),TRUE)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58E2D5-51A3-45A0-AC3D-90FD735D6098}">
          <x14:formula1>
            <xm:f>读物分类!$A:$A</xm:f>
          </x14:formula1>
          <xm:sqref>C1:C1048576</xm:sqref>
        </x14:dataValidation>
        <x14:dataValidation type="list" allowBlank="1" showInputMessage="1" showErrorMessage="1" xr:uid="{CB475C87-273D-4296-8B33-FCE458B35A63}">
          <x14:formula1>
            <xm:f>阅读状态!$A:$A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982-C062-4674-BADB-6A503C098778}">
  <sheetPr codeName="Sheet3"/>
  <dimension ref="A1:J9"/>
  <sheetViews>
    <sheetView workbookViewId="0">
      <selection activeCell="I9" sqref="I9"/>
    </sheetView>
  </sheetViews>
  <sheetFormatPr defaultRowHeight="14.25" x14ac:dyDescent="0.2"/>
  <cols>
    <col min="1" max="1" width="19.25" style="1" bestFit="1" customWidth="1"/>
    <col min="2" max="2" width="14.125" style="1" bestFit="1" customWidth="1"/>
    <col min="3" max="3" width="20.375" style="1" bestFit="1" customWidth="1"/>
    <col min="4" max="4" width="11" style="1" bestFit="1" customWidth="1"/>
    <col min="5" max="5" width="16.5" style="1" bestFit="1" customWidth="1"/>
    <col min="6" max="6" width="17.5" style="1" bestFit="1" customWidth="1"/>
    <col min="7" max="7" width="16.5" style="1" bestFit="1" customWidth="1"/>
    <col min="8" max="8" width="13.375" style="1" bestFit="1" customWidth="1"/>
    <col min="9" max="9" width="12.375" style="1" customWidth="1"/>
    <col min="10" max="10" width="19.25" style="1" bestFit="1" customWidth="1"/>
    <col min="11" max="16384" width="9" style="1"/>
  </cols>
  <sheetData>
    <row r="1" spans="1:10" s="4" customFormat="1" ht="20.25" thickBot="1" x14ac:dyDescent="0.25">
      <c r="A1" s="4" t="s">
        <v>7</v>
      </c>
      <c r="B1" s="4" t="s">
        <v>23</v>
      </c>
      <c r="C1" s="4" t="s">
        <v>25</v>
      </c>
      <c r="D1" s="4" t="s">
        <v>27</v>
      </c>
      <c r="E1" s="4" t="s">
        <v>3</v>
      </c>
      <c r="F1" s="4" t="s">
        <v>24</v>
      </c>
      <c r="G1" s="4" t="s">
        <v>4</v>
      </c>
      <c r="H1" s="4" t="s">
        <v>37</v>
      </c>
      <c r="I1" s="4" t="s">
        <v>40</v>
      </c>
      <c r="J1" s="4" t="s">
        <v>50</v>
      </c>
    </row>
    <row r="2" spans="1:10" ht="15" thickTop="1" x14ac:dyDescent="0.2">
      <c r="A2" s="1" t="s">
        <v>26</v>
      </c>
      <c r="B2" s="1" t="s">
        <v>35</v>
      </c>
      <c r="C2" s="1" t="s">
        <v>51</v>
      </c>
      <c r="D2" s="1" t="s">
        <v>55</v>
      </c>
      <c r="E2" s="3">
        <v>44156.628472222219</v>
      </c>
      <c r="F2" s="2">
        <v>44156.791666666664</v>
      </c>
      <c r="G2" s="2">
        <v>44156.842361111114</v>
      </c>
      <c r="H2" s="1" t="str">
        <f>IF(ISBLANK(G2),"未完成",TEXT(G2-E2,"d天h小时m分"))</f>
        <v>0天5小时8分</v>
      </c>
      <c r="I2" s="1" t="str">
        <f t="shared" ref="I2:I3" si="0">IF(AND(NOT(ISBLANK(G2)),NOT(ISBLANK(F2)),(F2-G2)&lt;0),TEXT(G2-F2,"d天h小时m分"),"未超时")</f>
        <v>0天1小时13分</v>
      </c>
      <c r="J2" s="1" t="s">
        <v>52</v>
      </c>
    </row>
    <row r="3" spans="1:10" x14ac:dyDescent="0.2">
      <c r="A3" s="1" t="s">
        <v>26</v>
      </c>
      <c r="B3" s="1" t="s">
        <v>53</v>
      </c>
      <c r="C3" s="1" t="s">
        <v>54</v>
      </c>
      <c r="D3" s="1" t="s">
        <v>55</v>
      </c>
      <c r="E3" s="2">
        <v>44156.845833333333</v>
      </c>
      <c r="F3" s="2">
        <v>44156.9375</v>
      </c>
      <c r="G3" s="2">
        <v>44156.947222222225</v>
      </c>
      <c r="H3" s="1" t="str">
        <f>IF(ISBLANK(G3),"未完成",TEXT(G3-E3,"d天h小时m分"))</f>
        <v>0天2小时26分</v>
      </c>
      <c r="I3" s="1" t="str">
        <f t="shared" si="0"/>
        <v>0天0小时14分</v>
      </c>
    </row>
    <row r="4" spans="1:10" x14ac:dyDescent="0.2">
      <c r="A4" s="1" t="s">
        <v>59</v>
      </c>
      <c r="B4" s="1" t="s">
        <v>61</v>
      </c>
      <c r="C4" s="1" t="s">
        <v>62</v>
      </c>
      <c r="D4" s="1" t="s">
        <v>78</v>
      </c>
      <c r="E4" s="2">
        <v>44156.968055555553</v>
      </c>
      <c r="G4" s="2">
        <v>44157.730555555558</v>
      </c>
      <c r="H4" s="1" t="str">
        <f>IF(ISBLANK(G4),"未完成",TEXT(G4-E4,"d天h小时m分"))</f>
        <v>0天18小时18分</v>
      </c>
      <c r="I4" s="1" t="str">
        <f>IF(AND(NOT(ISBLANK(G4)),NOT(ISBLANK(F4)),(F4-G4)&lt;0),TEXT(G4-F4,"d天h小时m分"),"未超时")</f>
        <v>未超时</v>
      </c>
    </row>
    <row r="5" spans="1:10" x14ac:dyDescent="0.2">
      <c r="A5" s="1" t="s">
        <v>26</v>
      </c>
      <c r="B5" s="1" t="s">
        <v>74</v>
      </c>
      <c r="C5" s="1" t="s">
        <v>75</v>
      </c>
      <c r="D5" s="1" t="s">
        <v>78</v>
      </c>
      <c r="E5" s="2">
        <v>44157.770833333336</v>
      </c>
      <c r="F5" s="2">
        <v>44157.875</v>
      </c>
      <c r="G5" s="2">
        <v>44157.875</v>
      </c>
      <c r="H5" s="1" t="str">
        <f>IF(ISBLANK(G5),"未完成",TEXT(G5-E5,"d天h小时m分"))</f>
        <v>0天2小时30分</v>
      </c>
      <c r="I5" s="1" t="str">
        <f>IF(AND(NOT(ISBLANK(G5)),NOT(ISBLANK(F5)),(F5-G5)&lt;0),TEXT(G5-F5,"d天h小时m分"),"未超时")</f>
        <v>未超时</v>
      </c>
    </row>
    <row r="6" spans="1:10" x14ac:dyDescent="0.2">
      <c r="A6" s="1" t="s">
        <v>69</v>
      </c>
      <c r="B6" s="1" t="s">
        <v>76</v>
      </c>
      <c r="C6" s="11" t="s">
        <v>77</v>
      </c>
      <c r="D6" s="1" t="s">
        <v>79</v>
      </c>
      <c r="E6" s="2">
        <v>44157.882638888892</v>
      </c>
      <c r="F6" s="2">
        <v>44157.90347222222</v>
      </c>
      <c r="G6" s="2"/>
      <c r="H6" s="1" t="str">
        <f t="shared" ref="H6:H9" si="1">IF(ISBLANK(G6),"未完成",TEXT(G6-E6,"d天h小时m分"))</f>
        <v>未完成</v>
      </c>
      <c r="I6" s="1" t="str">
        <f t="shared" ref="I6:I9" si="2">IF(AND(NOT(ISBLANK(G6)),NOT(ISBLANK(F6)),(F6-G6)&lt;0),TEXT(G6-F6,"d天h小时m分"),"未超时")</f>
        <v>未超时</v>
      </c>
    </row>
    <row r="7" spans="1:10" x14ac:dyDescent="0.2">
      <c r="A7" s="1" t="s">
        <v>80</v>
      </c>
      <c r="B7" s="1" t="s">
        <v>81</v>
      </c>
      <c r="D7" s="1" t="s">
        <v>78</v>
      </c>
      <c r="E7" s="2">
        <v>44157.921527777777</v>
      </c>
      <c r="F7" s="2"/>
      <c r="G7" s="2">
        <v>44157.994444444441</v>
      </c>
      <c r="H7" s="1" t="str">
        <f t="shared" si="1"/>
        <v>0天1小时45分</v>
      </c>
      <c r="I7" s="1" t="str">
        <f t="shared" si="2"/>
        <v>未超时</v>
      </c>
    </row>
    <row r="8" spans="1:10" x14ac:dyDescent="0.2">
      <c r="A8" s="1" t="s">
        <v>90</v>
      </c>
      <c r="B8" s="1" t="s">
        <v>94</v>
      </c>
      <c r="C8" s="1" t="s">
        <v>93</v>
      </c>
      <c r="D8" s="1" t="s">
        <v>78</v>
      </c>
      <c r="E8" s="2">
        <v>44159.82708333333</v>
      </c>
      <c r="F8" s="2">
        <v>44159.9375</v>
      </c>
      <c r="G8" s="2">
        <v>44159.929166666669</v>
      </c>
      <c r="H8" s="1" t="str">
        <f t="shared" si="1"/>
        <v>0天2小时27分</v>
      </c>
      <c r="I8" s="1" t="str">
        <f t="shared" si="2"/>
        <v>未超时</v>
      </c>
    </row>
    <row r="9" spans="1:10" x14ac:dyDescent="0.2">
      <c r="A9" s="1" t="s">
        <v>95</v>
      </c>
      <c r="C9" s="1" t="s">
        <v>98</v>
      </c>
      <c r="D9" s="1" t="s">
        <v>78</v>
      </c>
      <c r="E9" s="2">
        <v>44161.849305555559</v>
      </c>
      <c r="G9" s="2">
        <v>44163.890972222223</v>
      </c>
      <c r="H9" s="1" t="str">
        <f t="shared" si="1"/>
        <v>2天1小时0分</v>
      </c>
      <c r="I9" s="1" t="str">
        <f t="shared" si="2"/>
        <v>未超时</v>
      </c>
    </row>
  </sheetData>
  <phoneticPr fontId="1" type="noConversion"/>
  <conditionalFormatting sqref="A1:XFD1048576">
    <cfRule type="expression" dxfId="1" priority="2">
      <formula>$D1="进行中"</formula>
    </cfRule>
  </conditionalFormatting>
  <conditionalFormatting sqref="I1:I1048576">
    <cfRule type="expression" dxfId="0" priority="1">
      <formula>IF(AND(NOT(ISBLANK(G1)),I1&lt;&gt;"未超时",I1&lt;&gt;"超时时间"),TRUE)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A7D883-3471-4443-9314-6931AC7358F7}">
          <x14:formula1>
            <xm:f>条目!$A:$A</xm:f>
          </x14:formula1>
          <xm:sqref>A1:A1048576</xm:sqref>
        </x14:dataValidation>
        <x14:dataValidation type="list" allowBlank="1" showInputMessage="1" showErrorMessage="1" xr:uid="{9BF35D91-7D4A-45E8-8074-B5330F81D66A}">
          <x14:formula1>
            <xm:f>阅读状态!$A:$A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ABE6-46A7-4515-A1C2-A6CDBEB34C65}">
  <sheetPr codeName="Sheet4"/>
  <dimension ref="A1:A7"/>
  <sheetViews>
    <sheetView workbookViewId="0">
      <selection activeCell="A8" sqref="A8"/>
    </sheetView>
  </sheetViews>
  <sheetFormatPr defaultRowHeight="14.25" x14ac:dyDescent="0.2"/>
  <cols>
    <col min="1" max="1" width="11.5" customWidth="1"/>
  </cols>
  <sheetData>
    <row r="1" spans="1:1" x14ac:dyDescent="0.2">
      <c r="A1" t="s">
        <v>10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17</v>
      </c>
    </row>
    <row r="7" spans="1:1" x14ac:dyDescent="0.2">
      <c r="A7" t="s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7F2B-271A-47FC-805E-3637AE8A75A7}">
  <sheetPr codeName="Sheet5"/>
  <dimension ref="A1:A7"/>
  <sheetViews>
    <sheetView workbookViewId="0">
      <selection activeCell="G21" sqref="G21"/>
    </sheetView>
  </sheetViews>
  <sheetFormatPr defaultRowHeight="14.25" x14ac:dyDescent="0.2"/>
  <cols>
    <col min="1" max="1" width="10.75" customWidth="1"/>
  </cols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4" spans="1:1" x14ac:dyDescent="0.2">
      <c r="A4" t="s">
        <v>32</v>
      </c>
    </row>
    <row r="5" spans="1:1" x14ac:dyDescent="0.2">
      <c r="A5" t="s">
        <v>33</v>
      </c>
    </row>
    <row r="6" spans="1:1" x14ac:dyDescent="0.2">
      <c r="A6" t="s">
        <v>34</v>
      </c>
    </row>
    <row r="7" spans="1:1" x14ac:dyDescent="0.2">
      <c r="A7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A4EA-1076-4997-8524-3D97C5B9F264}">
  <sheetPr codeName="Sheet6"/>
  <dimension ref="A1:B2"/>
  <sheetViews>
    <sheetView workbookViewId="0">
      <selection activeCell="B5" sqref="B5"/>
    </sheetView>
  </sheetViews>
  <sheetFormatPr defaultRowHeight="14.25" x14ac:dyDescent="0.2"/>
  <cols>
    <col min="1" max="1" width="13" customWidth="1"/>
    <col min="2" max="2" width="66.5" customWidth="1"/>
  </cols>
  <sheetData>
    <row r="1" spans="1:2" x14ac:dyDescent="0.2">
      <c r="A1" t="s">
        <v>41</v>
      </c>
      <c r="B1" s="7" t="s">
        <v>43</v>
      </c>
    </row>
    <row r="2" spans="1:2" x14ac:dyDescent="0.2">
      <c r="A2" t="s">
        <v>42</v>
      </c>
      <c r="B2" s="8" t="s">
        <v>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F1E6-530E-4264-AFE2-DD423212B3D4}">
  <dimension ref="A1:C2"/>
  <sheetViews>
    <sheetView workbookViewId="0">
      <selection activeCell="C3" sqref="C3"/>
    </sheetView>
  </sheetViews>
  <sheetFormatPr defaultRowHeight="14.25" x14ac:dyDescent="0.2"/>
  <cols>
    <col min="1" max="1" width="16.5" bestFit="1" customWidth="1"/>
  </cols>
  <sheetData>
    <row r="1" spans="1:3" x14ac:dyDescent="0.2">
      <c r="A1" t="s">
        <v>64</v>
      </c>
      <c r="B1" t="s">
        <v>66</v>
      </c>
      <c r="C1" t="s">
        <v>65</v>
      </c>
    </row>
    <row r="2" spans="1:3" ht="85.5" x14ac:dyDescent="0.2">
      <c r="A2" s="9">
        <v>44157.587500000001</v>
      </c>
      <c r="B2" t="s">
        <v>67</v>
      </c>
      <c r="C2" s="10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总计划</vt:lpstr>
      <vt:lpstr>条目</vt:lpstr>
      <vt:lpstr>计划</vt:lpstr>
      <vt:lpstr>读物分类</vt:lpstr>
      <vt:lpstr>阅读状态</vt:lpstr>
      <vt:lpstr>公式</vt:lpstr>
      <vt:lpstr>Sheet1</vt:lpstr>
      <vt:lpstr>计算超时时长</vt:lpstr>
      <vt:lpstr>计算时长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Greekn</dc:creator>
  <cp:lastModifiedBy>Greekn</cp:lastModifiedBy>
  <dcterms:created xsi:type="dcterms:W3CDTF">2015-06-05T18:19:34Z</dcterms:created>
  <dcterms:modified xsi:type="dcterms:W3CDTF">2020-11-28T13:29:53Z</dcterms:modified>
</cp:coreProperties>
</file>