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217" documentId="13_ncr:1_{DBE2505F-1A84-4E55-935C-87047BB69BDE}" xr6:coauthVersionLast="45" xr6:coauthVersionMax="45" xr10:uidLastSave="{978BEC3A-BA5A-4727-BA81-E8B4BD42CA8C}"/>
  <bookViews>
    <workbookView xWindow="-120" yWindow="-120" windowWidth="29040" windowHeight="1584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c r="F20" i="1"/>
  <c r="F19" i="1"/>
  <c r="F16" i="1"/>
  <c r="F15" i="1"/>
  <c r="C28" i="1"/>
  <c r="B28" i="1"/>
  <c r="C26" i="1"/>
  <c r="C15" i="1"/>
  <c r="B26" i="1"/>
  <c r="F14" i="1"/>
  <c r="C20" i="1"/>
  <c r="C16" i="1"/>
  <c r="C14" i="1"/>
  <c r="C17" i="1"/>
  <c r="C18" i="1"/>
  <c r="C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rcubelc rcubelc</author>
  </authors>
  <commentList>
    <comment ref="A15" authorId="0" shapeId="0" xr:uid="{00000000-0006-0000-0000-000001000000}">
      <text>
        <r>
          <rPr>
            <b/>
            <sz val="9"/>
            <color indexed="81"/>
            <rFont val="Tahoma"/>
            <family val="2"/>
          </rPr>
          <t>Suma de Existencias, Deudores y Otros activos líquidos</t>
        </r>
      </text>
    </comment>
    <comment ref="A18" authorId="0" shapeId="0" xr:uid="{00000000-0006-0000-0000-000002000000}">
      <text>
        <r>
          <rPr>
            <b/>
            <sz val="9"/>
            <color indexed="81"/>
            <rFont val="Tahoma"/>
            <family val="2"/>
          </rPr>
          <t>Incluye Tesorería</t>
        </r>
      </text>
    </comment>
  </commentList>
</comments>
</file>

<file path=xl/sharedStrings.xml><?xml version="1.0" encoding="utf-8"?>
<sst xmlns="http://schemas.openxmlformats.org/spreadsheetml/2006/main" count="87" uniqueCount="76">
  <si>
    <t>Informació General</t>
  </si>
  <si>
    <t>EMPRESA</t>
  </si>
  <si>
    <t xml:space="preserve">FOE </t>
  </si>
  <si>
    <t>En Milers de €</t>
  </si>
  <si>
    <t>Ford España SL</t>
  </si>
  <si>
    <t>PL07</t>
  </si>
  <si>
    <t>Codi CNAE</t>
  </si>
  <si>
    <t>Ingressos d’explotació</t>
  </si>
  <si>
    <t>8.49.167 €</t>
  </si>
  <si>
    <t>Grup</t>
  </si>
  <si>
    <t>1B-L1</t>
  </si>
  <si>
    <t>Resultat de l'exercici</t>
  </si>
  <si>
    <t>Equip</t>
  </si>
  <si>
    <t>Pastafaris</t>
  </si>
  <si>
    <t>Total actiu</t>
  </si>
  <si>
    <t>Nerea Francés Pérez</t>
  </si>
  <si>
    <r>
      <t>N</t>
    </r>
    <r>
      <rPr>
        <b/>
        <sz val="12"/>
        <color theme="1"/>
        <rFont val="Calibri"/>
        <family val="2"/>
        <scheme val="minor"/>
      </rPr>
      <t>ú</t>
    </r>
    <r>
      <rPr>
        <b/>
        <sz val="12"/>
        <color theme="1"/>
        <rFont val="Times New Roman"/>
        <family val="1"/>
      </rPr>
      <t>mero d'empleats/des</t>
    </r>
  </si>
  <si>
    <t>Mireia Ribes Ribera</t>
  </si>
  <si>
    <t>Número d’accions</t>
  </si>
  <si>
    <t>Iñaki Diez Lambies</t>
  </si>
  <si>
    <t>Capitalització d’accions</t>
  </si>
  <si>
    <t>Jaume Ivars Grimalt</t>
  </si>
  <si>
    <t>Balanç de Situació 2018</t>
  </si>
  <si>
    <t>ACTIU</t>
  </si>
  <si>
    <t>%</t>
  </si>
  <si>
    <t>PATRIMONI NET I PASIU</t>
  </si>
  <si>
    <t>Actiu no corrent</t>
  </si>
  <si>
    <t>Patrimoni net</t>
  </si>
  <si>
    <t>RP=FP=N</t>
  </si>
  <si>
    <t>Recursos
permanents</t>
  </si>
  <si>
    <t>Actiu corrent</t>
  </si>
  <si>
    <t>Pasiu no corrent</t>
  </si>
  <si>
    <t xml:space="preserve">     Existencies</t>
  </si>
  <si>
    <t>Pasiu corrent</t>
  </si>
  <si>
    <t xml:space="preserve">     Deudors</t>
  </si>
  <si>
    <t xml:space="preserve">     Prèstecs</t>
  </si>
  <si>
    <t xml:space="preserve">     Altres actius liquids</t>
  </si>
  <si>
    <t xml:space="preserve">     Proveïdors</t>
  </si>
  <si>
    <r>
      <t xml:space="preserve">          Tresoreria  </t>
    </r>
    <r>
      <rPr>
        <b/>
        <sz val="11"/>
        <color rgb="FFFF0000"/>
        <rFont val="Calibri"/>
        <family val="2"/>
        <scheme val="minor"/>
      </rPr>
      <t>ATENCIÓ incluit en altres actius liquids</t>
    </r>
  </si>
  <si>
    <t xml:space="preserve">     Altres pasius corrents</t>
  </si>
  <si>
    <t>Total Activo</t>
  </si>
  <si>
    <t>Total Patrimoni Net y Pasiu</t>
  </si>
  <si>
    <t>Compte de Pèrdues i Guanys 2018</t>
  </si>
  <si>
    <t>DADES</t>
  </si>
  <si>
    <t>PN= AC-P</t>
  </si>
  <si>
    <t>Ingressos de explotació</t>
  </si>
  <si>
    <t>AC=PN+P</t>
  </si>
  <si>
    <t>Vendes</t>
  </si>
  <si>
    <t>Venda diària</t>
  </si>
  <si>
    <t>Consum de matèries</t>
  </si>
  <si>
    <t>Consum diari</t>
  </si>
  <si>
    <t>Amortitzacions</t>
  </si>
  <si>
    <t>EBITDA</t>
  </si>
  <si>
    <t>BAII = EBIT</t>
  </si>
  <si>
    <t>Despeses financeres i despeses assimilades</t>
  </si>
  <si>
    <t xml:space="preserve">BAI </t>
  </si>
  <si>
    <t>Resultat de l'exercici (BN)</t>
  </si>
  <si>
    <t>RENDIBILITAT</t>
  </si>
  <si>
    <t>Rendibilitat sobre recursos propis %</t>
  </si>
  <si>
    <t>Rendibilitat sobre capital emprat %</t>
  </si>
  <si>
    <t>Rendibilitat sobre l'actiu total %</t>
  </si>
  <si>
    <t>Marge de benefici %</t>
  </si>
  <si>
    <t>OPERACIONS</t>
  </si>
  <si>
    <t>Rotació d'actius nets</t>
  </si>
  <si>
    <t>Ràtio de cobertura d'interessos</t>
  </si>
  <si>
    <t>Rotación de las existencias</t>
  </si>
  <si>
    <t>Período de cobro (días)</t>
  </si>
  <si>
    <t>Período de crédito (días)</t>
  </si>
  <si>
    <t>ESTRUCTURA</t>
  </si>
  <si>
    <t>Ratio de solvencia</t>
  </si>
  <si>
    <t>Ratio de liquidez</t>
  </si>
  <si>
    <t>Ratio de autonomía financiera a medio y LP</t>
  </si>
  <si>
    <t>Coeficiente de solvencia %</t>
  </si>
  <si>
    <t>Apalancamiento %</t>
  </si>
  <si>
    <t>COMENTARIS SOBRE EL DIAGNÒSTIC COMPARATIU DE LA SITUACIÓ ECONÒMIC FINANCERA</t>
  </si>
  <si>
    <t>L'empressa té un accionista majoritari: FORD CO amb un 99,99% de l'empressa. L'any 2018 la Ford va guanyar més de 100.000.000 euros que en el 2017. Hem fet un anàlisi dels diferents ratios, i observem que la empresa està en condició de suspenció de pagos, ja que el ratio de liquidez és 0,4  &lt;  1. El ratio de garantia esta amb 1.45 amb 0.05 punts per baix del mínim recomanat, la empresa pot resoldre el seu pasiu amb una petita dificultat. El ratio de endeudament esta un poc per dalt del recomanat (de 0.4 a 0.6) amb un 0.6859 el que significa que esta  aun nivell lleugerament perillós al fer front a la seua deuda. També la calitat de deuda és mala, ja que està per damunt del màxim recomanat (0,2 a 0,5) amb un 0,966. Per últim, si observem la rentabilitat podem observar una millora significativa entre els dos exercicis amb canvis d'inclús el doble entre els dos valors.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</si>
</sst>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quot;_-;\-* #,##0.00\ &quot;€&quot;_-;_-* &quot;-&quot;??\ &quot;€&quot;_-;_-@_-"/>
    <numFmt numFmtId="164" formatCode="_-* #,##0.00\ _€_-;\-* #,##0.00\ _€_-;_-* &quot;-&quot;??\ _€_-;_-@_-"/>
    <numFmt numFmtId="165" formatCode="#,##0.00\ &quot;€&quot;"/>
    <numFmt numFmtId="166" formatCode="_-* #,##0\ _€_-;\-* #,##0\ _€_-;_-* &quot;-&quot;??\ _€_-;_-@_-"/>
  </numFmts>
  <fonts count="8"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1"/>
      <color rgb="FFFF0000"/>
      <name val="Calibri"/>
      <family val="2"/>
      <scheme val="minor"/>
    </font>
    <font>
      <b/>
      <sz val="9"/>
      <color indexed="81"/>
      <name val="Tahoma"/>
      <family val="2"/>
    </font>
    <font>
      <b/>
      <sz val="12"/>
      <color theme="1"/>
      <name val="Times New Roman"/>
      <family val="1"/>
    </font>
    <font>
      <b/>
      <sz val="12"/>
      <color theme="1"/>
      <name val="Calibri"/>
      <family val="2"/>
      <scheme val="minor"/>
    </font>
  </fonts>
  <fills count="8">
    <fill>
      <patternFill patternType="none"/>
    </fill>
    <fill>
      <patternFill patternType="gray125"/>
    </fill>
    <fill>
      <patternFill patternType="solid">
        <fgColor rgb="FFFFFFFF"/>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rgb="FFCCCCCC"/>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84">
    <xf numFmtId="0" fontId="0" fillId="0" borderId="0" xfId="0"/>
    <xf numFmtId="0" fontId="2" fillId="0" borderId="1" xfId="0" applyFont="1" applyBorder="1" applyAlignment="1">
      <alignment horizontal="center"/>
    </xf>
    <xf numFmtId="0" fontId="2" fillId="0" borderId="3" xfId="0" applyFont="1" applyBorder="1" applyAlignment="1">
      <alignment horizontal="center"/>
    </xf>
    <xf numFmtId="0" fontId="2" fillId="0" borderId="0" xfId="0" applyFont="1"/>
    <xf numFmtId="0" fontId="2" fillId="0" borderId="4" xfId="0" applyFont="1" applyBorder="1"/>
    <xf numFmtId="0" fontId="0" fillId="0" borderId="5" xfId="0" applyBorder="1"/>
    <xf numFmtId="165" fontId="0" fillId="0" borderId="5" xfId="0" applyNumberFormat="1" applyBorder="1"/>
    <xf numFmtId="165" fontId="0" fillId="0" borderId="6" xfId="0" applyNumberFormat="1" applyBorder="1"/>
    <xf numFmtId="0" fontId="2" fillId="0" borderId="7" xfId="0" applyFont="1" applyBorder="1"/>
    <xf numFmtId="165" fontId="0" fillId="0" borderId="8" xfId="0" applyNumberFormat="1" applyBorder="1"/>
    <xf numFmtId="0" fontId="2" fillId="0" borderId="10" xfId="0" applyFont="1" applyBorder="1"/>
    <xf numFmtId="0" fontId="2" fillId="0" borderId="11" xfId="0" applyFont="1" applyBorder="1" applyAlignment="1">
      <alignment horizontal="center"/>
    </xf>
    <xf numFmtId="0" fontId="2" fillId="0" borderId="12" xfId="0" applyFont="1" applyBorder="1"/>
    <xf numFmtId="0" fontId="0" fillId="0" borderId="13" xfId="0" applyBorder="1"/>
    <xf numFmtId="0" fontId="2" fillId="0" borderId="14" xfId="0" applyFont="1" applyBorder="1"/>
    <xf numFmtId="0" fontId="0" fillId="0" borderId="15" xfId="0" applyBorder="1"/>
    <xf numFmtId="0" fontId="0" fillId="0" borderId="11" xfId="0" applyBorder="1"/>
    <xf numFmtId="0" fontId="0" fillId="0" borderId="8" xfId="0" applyBorder="1"/>
    <xf numFmtId="10" fontId="0" fillId="0" borderId="5" xfId="2" applyNumberFormat="1" applyFont="1" applyBorder="1"/>
    <xf numFmtId="0" fontId="3" fillId="0" borderId="12" xfId="0" applyFont="1" applyBorder="1"/>
    <xf numFmtId="0" fontId="3" fillId="0" borderId="4" xfId="0" applyFont="1" applyBorder="1"/>
    <xf numFmtId="0" fontId="3" fillId="0" borderId="0" xfId="0" applyFont="1"/>
    <xf numFmtId="166" fontId="0" fillId="0" borderId="5" xfId="1" applyNumberFormat="1" applyFont="1" applyBorder="1"/>
    <xf numFmtId="164" fontId="0" fillId="0" borderId="0" xfId="1" applyFont="1"/>
    <xf numFmtId="9" fontId="0" fillId="0" borderId="0" xfId="2" applyFont="1"/>
    <xf numFmtId="0" fontId="2" fillId="0" borderId="0" xfId="0" applyFont="1" applyAlignment="1">
      <alignment horizontal="center" wrapText="1"/>
    </xf>
    <xf numFmtId="10" fontId="0" fillId="0" borderId="0" xfId="2" applyNumberFormat="1" applyFont="1"/>
    <xf numFmtId="14" fontId="2" fillId="0" borderId="3" xfId="0" applyNumberFormat="1" applyFont="1" applyBorder="1" applyAlignment="1">
      <alignment horizontal="center"/>
    </xf>
    <xf numFmtId="0" fontId="2" fillId="0" borderId="2" xfId="0" applyFont="1" applyBorder="1" applyAlignment="1">
      <alignment horizontal="left"/>
    </xf>
    <xf numFmtId="0" fontId="0" fillId="0" borderId="5" xfId="0" applyBorder="1" applyAlignment="1">
      <alignment horizontal="right"/>
    </xf>
    <xf numFmtId="0" fontId="0" fillId="2" borderId="28" xfId="0" applyFill="1" applyBorder="1"/>
    <xf numFmtId="165" fontId="0" fillId="3" borderId="5" xfId="0" applyNumberFormat="1" applyFill="1" applyBorder="1"/>
    <xf numFmtId="165" fontId="0" fillId="4" borderId="5" xfId="0" applyNumberFormat="1" applyFill="1" applyBorder="1"/>
    <xf numFmtId="165" fontId="0" fillId="5" borderId="5" xfId="0" applyNumberFormat="1" applyFill="1" applyBorder="1"/>
    <xf numFmtId="165" fontId="0" fillId="6" borderId="11" xfId="1" applyNumberFormat="1" applyFont="1" applyFill="1" applyBorder="1"/>
    <xf numFmtId="10" fontId="0" fillId="0" borderId="13" xfId="2" applyNumberFormat="1" applyFont="1" applyBorder="1" applyAlignment="1">
      <alignment horizontal="center"/>
    </xf>
    <xf numFmtId="165" fontId="0" fillId="0" borderId="9" xfId="0" applyNumberFormat="1" applyBorder="1"/>
    <xf numFmtId="44" fontId="0" fillId="0" borderId="13" xfId="3" applyFont="1" applyBorder="1"/>
    <xf numFmtId="44" fontId="0" fillId="3" borderId="13" xfId="3" applyFont="1" applyFill="1" applyBorder="1"/>
    <xf numFmtId="44" fontId="0" fillId="5" borderId="13" xfId="3" applyFont="1" applyFill="1" applyBorder="1"/>
    <xf numFmtId="165" fontId="0" fillId="0" borderId="29" xfId="0" applyNumberFormat="1" applyBorder="1"/>
    <xf numFmtId="44" fontId="0" fillId="0" borderId="0" xfId="3" applyFont="1"/>
    <xf numFmtId="44" fontId="0" fillId="0" borderId="11" xfId="0" applyNumberFormat="1" applyBorder="1"/>
    <xf numFmtId="10" fontId="0" fillId="0" borderId="13" xfId="2" applyNumberFormat="1" applyFont="1" applyBorder="1"/>
    <xf numFmtId="14" fontId="0" fillId="0" borderId="0" xfId="0" applyNumberFormat="1"/>
    <xf numFmtId="165" fontId="0" fillId="0" borderId="0" xfId="0" applyNumberFormat="1"/>
    <xf numFmtId="44" fontId="0" fillId="0" borderId="5" xfId="0" applyNumberFormat="1" applyBorder="1"/>
    <xf numFmtId="14" fontId="2" fillId="0" borderId="31" xfId="0" applyNumberFormat="1" applyFont="1" applyBorder="1" applyAlignment="1">
      <alignment horizontal="center"/>
    </xf>
    <xf numFmtId="165" fontId="0" fillId="0" borderId="32" xfId="0" applyNumberFormat="1" applyBorder="1"/>
    <xf numFmtId="165" fontId="0" fillId="0" borderId="22" xfId="0" applyNumberFormat="1" applyBorder="1"/>
    <xf numFmtId="165" fontId="0" fillId="0" borderId="33" xfId="0" applyNumberFormat="1" applyBorder="1"/>
    <xf numFmtId="0" fontId="2" fillId="0" borderId="34" xfId="0" applyFont="1" applyBorder="1"/>
    <xf numFmtId="0" fontId="2" fillId="0" borderId="30" xfId="0" applyFont="1" applyBorder="1"/>
    <xf numFmtId="0" fontId="2" fillId="0" borderId="35" xfId="0" applyFont="1" applyBorder="1"/>
    <xf numFmtId="0" fontId="2" fillId="0" borderId="0" xfId="0" applyFont="1" applyAlignment="1"/>
    <xf numFmtId="0" fontId="2" fillId="7" borderId="0" xfId="0" applyFont="1" applyFill="1"/>
    <xf numFmtId="0" fontId="3" fillId="7" borderId="5" xfId="0" applyFont="1" applyFill="1" applyBorder="1" applyAlignment="1">
      <alignment horizontal="center"/>
    </xf>
    <xf numFmtId="0" fontId="2" fillId="0" borderId="0" xfId="0" applyFont="1" applyAlignment="1">
      <alignment horizontal="center"/>
    </xf>
    <xf numFmtId="165" fontId="0" fillId="0" borderId="5" xfId="0" applyNumberFormat="1" applyBorder="1" applyAlignment="1">
      <alignment horizontal="right"/>
    </xf>
    <xf numFmtId="9" fontId="0" fillId="0" borderId="11" xfId="2" applyFont="1" applyBorder="1" applyAlignment="1">
      <alignment vertical="center"/>
    </xf>
    <xf numFmtId="10" fontId="0" fillId="0" borderId="5" xfId="2" applyNumberFormat="1" applyFont="1" applyBorder="1" applyAlignment="1">
      <alignment vertical="center"/>
    </xf>
    <xf numFmtId="0" fontId="2" fillId="7" borderId="5" xfId="0" applyFont="1" applyFill="1" applyBorder="1" applyAlignment="1">
      <alignment horizontal="center"/>
    </xf>
    <xf numFmtId="0" fontId="2" fillId="0" borderId="23" xfId="0" applyFont="1" applyBorder="1" applyAlignment="1">
      <alignment horizontal="center" wrapText="1"/>
    </xf>
    <xf numFmtId="0" fontId="2" fillId="0" borderId="23" xfId="0" applyFont="1" applyBorder="1" applyAlignment="1">
      <alignment horizontal="center"/>
    </xf>
    <xf numFmtId="0" fontId="2" fillId="0" borderId="0" xfId="0" applyFont="1" applyAlignment="1">
      <alignment horizontal="center"/>
    </xf>
    <xf numFmtId="0" fontId="7" fillId="0" borderId="37" xfId="0" applyFont="1" applyBorder="1" applyAlignment="1">
      <alignment horizontal="center"/>
    </xf>
    <xf numFmtId="0" fontId="7" fillId="0" borderId="38" xfId="0" applyFont="1" applyBorder="1" applyAlignment="1">
      <alignment horizontal="center"/>
    </xf>
    <xf numFmtId="0" fontId="7" fillId="0" borderId="39" xfId="0" applyFont="1" applyBorder="1" applyAlignment="1">
      <alignment horizontal="center"/>
    </xf>
    <xf numFmtId="0" fontId="2" fillId="0" borderId="36" xfId="0" applyFont="1" applyBorder="1" applyAlignment="1">
      <alignment horizontal="center"/>
    </xf>
    <xf numFmtId="0" fontId="2" fillId="0" borderId="23" xfId="0" applyFont="1" applyBorder="1" applyAlignment="1">
      <alignment horizontal="left" vertical="center" wrapText="1"/>
    </xf>
    <xf numFmtId="0" fontId="2" fillId="0" borderId="0"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7" fillId="0" borderId="40" xfId="0" applyFont="1" applyBorder="1" applyAlignment="1">
      <alignment horizontal="center"/>
    </xf>
    <xf numFmtId="0" fontId="7" fillId="0" borderId="41" xfId="0" applyFont="1" applyBorder="1" applyAlignment="1">
      <alignment horizontal="center"/>
    </xf>
    <xf numFmtId="0" fontId="7" fillId="0" borderId="42" xfId="0" applyFont="1" applyBorder="1" applyAlignment="1">
      <alignment horizontal="center"/>
    </xf>
    <xf numFmtId="0" fontId="2" fillId="7" borderId="16" xfId="0" applyFont="1" applyFill="1" applyBorder="1" applyAlignment="1">
      <alignment horizontal="center"/>
    </xf>
    <xf numFmtId="0" fontId="2" fillId="7" borderId="17" xfId="0" applyFont="1" applyFill="1" applyBorder="1" applyAlignment="1">
      <alignment horizontal="center"/>
    </xf>
    <xf numFmtId="0" fontId="2" fillId="7" borderId="18" xfId="0" applyFont="1" applyFill="1" applyBorder="1" applyAlignment="1">
      <alignment horizontal="center"/>
    </xf>
    <xf numFmtId="0" fontId="2" fillId="7" borderId="19" xfId="0" applyFont="1" applyFill="1" applyBorder="1" applyAlignment="1">
      <alignment horizontal="center"/>
    </xf>
    <xf numFmtId="0" fontId="2" fillId="7" borderId="20" xfId="0" applyFont="1" applyFill="1" applyBorder="1" applyAlignment="1">
      <alignment horizontal="center"/>
    </xf>
    <xf numFmtId="0" fontId="2" fillId="7" borderId="21" xfId="0" applyFont="1" applyFill="1" applyBorder="1" applyAlignment="1">
      <alignment horizontal="center"/>
    </xf>
  </cellXfs>
  <cellStyles count="4">
    <cellStyle name="Millares" xfId="1" builtinId="3"/>
    <cellStyle name="Moneda" xfId="3" builtinId="4"/>
    <cellStyle name="Normal" xfId="0" builtinId="0"/>
    <cellStyle name="Porcentaje"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66"/>
  <sheetViews>
    <sheetView tabSelected="1" zoomScaleNormal="100" workbookViewId="0">
      <selection activeCell="F9" sqref="F9"/>
    </sheetView>
  </sheetViews>
  <sheetFormatPr baseColWidth="10" defaultColWidth="11.42578125" defaultRowHeight="15" x14ac:dyDescent="0.25"/>
  <cols>
    <col min="1" max="1" width="40.7109375" style="3" customWidth="1"/>
    <col min="2" max="2" width="31" customWidth="1"/>
    <col min="3" max="3" width="17" customWidth="1"/>
    <col min="4" max="4" width="27.85546875" customWidth="1"/>
    <col min="5" max="5" width="17.140625" customWidth="1"/>
    <col min="7" max="7" width="9" customWidth="1"/>
    <col min="8" max="8" width="12.5703125" customWidth="1"/>
    <col min="9" max="9" width="18" bestFit="1" customWidth="1"/>
  </cols>
  <sheetData>
    <row r="1" spans="1:9" ht="15.75" thickBot="1" x14ac:dyDescent="0.3">
      <c r="A1" s="68" t="s">
        <v>0</v>
      </c>
      <c r="B1" s="68"/>
      <c r="C1" s="54" t="s">
        <v>1</v>
      </c>
      <c r="D1" s="55"/>
      <c r="E1" s="57" t="s">
        <v>2</v>
      </c>
    </row>
    <row r="2" spans="1:9" s="3" customFormat="1" x14ac:dyDescent="0.25">
      <c r="A2" s="1">
        <v>2018</v>
      </c>
      <c r="B2" s="28" t="s">
        <v>3</v>
      </c>
      <c r="C2" s="2" t="s">
        <v>4</v>
      </c>
      <c r="E2" s="57" t="s">
        <v>5</v>
      </c>
    </row>
    <row r="3" spans="1:9" x14ac:dyDescent="0.25">
      <c r="A3" s="12" t="s">
        <v>6</v>
      </c>
      <c r="B3" s="29">
        <v>2910</v>
      </c>
      <c r="C3" s="2" t="s">
        <v>4</v>
      </c>
      <c r="D3" s="3"/>
    </row>
    <row r="4" spans="1:9" x14ac:dyDescent="0.25">
      <c r="A4" s="12" t="s">
        <v>7</v>
      </c>
      <c r="B4" s="58" t="s">
        <v>8</v>
      </c>
      <c r="C4" s="2" t="s">
        <v>4</v>
      </c>
      <c r="D4" s="21" t="s">
        <v>9</v>
      </c>
      <c r="E4" s="61" t="s">
        <v>10</v>
      </c>
    </row>
    <row r="5" spans="1:9" x14ac:dyDescent="0.25">
      <c r="A5" s="12" t="s">
        <v>11</v>
      </c>
      <c r="B5" s="6">
        <v>151551</v>
      </c>
      <c r="C5" s="2" t="s">
        <v>4</v>
      </c>
      <c r="D5" s="21" t="s">
        <v>12</v>
      </c>
      <c r="E5" s="56" t="s">
        <v>13</v>
      </c>
    </row>
    <row r="6" spans="1:9" x14ac:dyDescent="0.25">
      <c r="A6" s="12" t="s">
        <v>14</v>
      </c>
      <c r="B6" s="6">
        <v>4281427</v>
      </c>
      <c r="C6" s="2" t="s">
        <v>4</v>
      </c>
      <c r="D6" s="78" t="s">
        <v>15</v>
      </c>
      <c r="E6" s="79"/>
      <c r="F6" s="30"/>
      <c r="G6" s="30"/>
      <c r="H6" s="30"/>
    </row>
    <row r="7" spans="1:9" ht="15.75" x14ac:dyDescent="0.25">
      <c r="A7" s="12" t="s">
        <v>16</v>
      </c>
      <c r="B7" s="22">
        <v>7498</v>
      </c>
      <c r="C7" s="2" t="s">
        <v>4</v>
      </c>
      <c r="D7" s="80" t="s">
        <v>17</v>
      </c>
      <c r="E7" s="81"/>
    </row>
    <row r="8" spans="1:9" x14ac:dyDescent="0.25">
      <c r="A8" s="12" t="s">
        <v>18</v>
      </c>
      <c r="B8" s="5">
        <v>1</v>
      </c>
      <c r="C8" s="2" t="s">
        <v>4</v>
      </c>
      <c r="D8" s="80" t="s">
        <v>19</v>
      </c>
      <c r="E8" s="81"/>
    </row>
    <row r="9" spans="1:9" x14ac:dyDescent="0.25">
      <c r="A9" s="12" t="s">
        <v>20</v>
      </c>
      <c r="B9" s="9"/>
      <c r="C9" s="2" t="s">
        <v>4</v>
      </c>
      <c r="D9" s="82" t="s">
        <v>21</v>
      </c>
      <c r="E9" s="83"/>
    </row>
    <row r="12" spans="1:9" s="3" customFormat="1" ht="15.75" thickBot="1" x14ac:dyDescent="0.3">
      <c r="A12" s="64" t="s">
        <v>22</v>
      </c>
      <c r="B12" s="64"/>
      <c r="C12" s="64"/>
      <c r="D12" s="64"/>
      <c r="E12" s="64"/>
    </row>
    <row r="13" spans="1:9" s="3" customFormat="1" ht="15.75" thickBot="1" x14ac:dyDescent="0.3">
      <c r="A13" s="10" t="s">
        <v>23</v>
      </c>
      <c r="B13" s="11" t="s">
        <v>3</v>
      </c>
      <c r="C13" s="11" t="s">
        <v>24</v>
      </c>
      <c r="D13" s="10" t="s">
        <v>25</v>
      </c>
      <c r="E13" s="11" t="s">
        <v>3</v>
      </c>
      <c r="F13" s="11" t="s">
        <v>24</v>
      </c>
    </row>
    <row r="14" spans="1:9" x14ac:dyDescent="0.25">
      <c r="A14" s="19" t="s">
        <v>26</v>
      </c>
      <c r="B14" s="32">
        <v>3150827</v>
      </c>
      <c r="C14" s="35">
        <f>B14/B20</f>
        <v>0.73592916567303379</v>
      </c>
      <c r="D14" s="19" t="s">
        <v>27</v>
      </c>
      <c r="E14" s="37">
        <v>1344738</v>
      </c>
      <c r="F14" s="43">
        <f>E14/E20</f>
        <v>0.31408640156658046</v>
      </c>
      <c r="G14" s="3" t="s">
        <v>28</v>
      </c>
      <c r="H14" s="62" t="s">
        <v>29</v>
      </c>
    </row>
    <row r="15" spans="1:9" x14ac:dyDescent="0.25">
      <c r="A15" s="20" t="s">
        <v>30</v>
      </c>
      <c r="B15" s="33">
        <v>1130600</v>
      </c>
      <c r="C15" s="35">
        <f t="shared" ref="C15:C20" si="0">B15/$B$20</f>
        <v>0.26407083432696621</v>
      </c>
      <c r="D15" s="20" t="s">
        <v>31</v>
      </c>
      <c r="E15" s="37">
        <v>96919</v>
      </c>
      <c r="F15" s="43">
        <f>E15/$E$20</f>
        <v>2.2637078712307836E-2</v>
      </c>
      <c r="G15" s="3"/>
      <c r="H15" s="63"/>
      <c r="I15" s="46">
        <v>1344738000</v>
      </c>
    </row>
    <row r="16" spans="1:9" x14ac:dyDescent="0.25">
      <c r="A16" s="4" t="s">
        <v>32</v>
      </c>
      <c r="B16" s="31">
        <v>356638</v>
      </c>
      <c r="C16" s="35">
        <f t="shared" si="0"/>
        <v>8.3298862738988663E-2</v>
      </c>
      <c r="D16" s="20" t="s">
        <v>33</v>
      </c>
      <c r="E16" s="39">
        <v>2839770</v>
      </c>
      <c r="F16" s="43">
        <f>E16/$E$20</f>
        <v>0.66327651972111168</v>
      </c>
    </row>
    <row r="17" spans="1:6" x14ac:dyDescent="0.25">
      <c r="A17" s="4" t="s">
        <v>34</v>
      </c>
      <c r="B17" s="31">
        <v>746485</v>
      </c>
      <c r="C17" s="35">
        <f t="shared" si="0"/>
        <v>0.17435425151474029</v>
      </c>
      <c r="D17" s="4" t="s">
        <v>35</v>
      </c>
      <c r="E17" s="38">
        <v>7129</v>
      </c>
      <c r="F17" s="43">
        <f t="shared" ref="F17:F18" si="1">E17/$E$20</f>
        <v>1.6650990429125617E-3</v>
      </c>
    </row>
    <row r="18" spans="1:6" x14ac:dyDescent="0.25">
      <c r="A18" s="14" t="s">
        <v>36</v>
      </c>
      <c r="B18" s="31">
        <v>27477</v>
      </c>
      <c r="C18" s="35">
        <f t="shared" si="0"/>
        <v>6.4177200732372644E-3</v>
      </c>
      <c r="D18" s="4" t="s">
        <v>37</v>
      </c>
      <c r="E18" s="38">
        <v>833972</v>
      </c>
      <c r="F18" s="43">
        <f t="shared" si="1"/>
        <v>0.19478832641546848</v>
      </c>
    </row>
    <row r="19" spans="1:6" x14ac:dyDescent="0.25">
      <c r="A19" s="14" t="s">
        <v>38</v>
      </c>
      <c r="B19" s="6">
        <v>4675</v>
      </c>
      <c r="C19" s="35">
        <f t="shared" si="0"/>
        <v>1.0919256593654406E-3</v>
      </c>
      <c r="D19" s="14" t="s">
        <v>39</v>
      </c>
      <c r="E19" s="38">
        <v>1998669</v>
      </c>
      <c r="F19" s="60">
        <f>E19/$E$20</f>
        <v>0.46682309426273061</v>
      </c>
    </row>
    <row r="20" spans="1:6" x14ac:dyDescent="0.25">
      <c r="A20" s="10" t="s">
        <v>40</v>
      </c>
      <c r="B20" s="34">
        <v>4281427</v>
      </c>
      <c r="C20" s="35">
        <f t="shared" si="0"/>
        <v>1</v>
      </c>
      <c r="D20" s="10" t="s">
        <v>41</v>
      </c>
      <c r="E20" s="42">
        <v>4281427</v>
      </c>
      <c r="F20" s="59">
        <f>E20/$E$20</f>
        <v>1</v>
      </c>
    </row>
    <row r="22" spans="1:6" ht="16.5" thickBot="1" x14ac:dyDescent="0.3">
      <c r="A22" s="65" t="s">
        <v>42</v>
      </c>
      <c r="B22" s="66"/>
      <c r="C22" s="67"/>
    </row>
    <row r="23" spans="1:6" x14ac:dyDescent="0.25">
      <c r="A23" s="51" t="s">
        <v>43</v>
      </c>
      <c r="B23" s="47">
        <v>43465</v>
      </c>
      <c r="C23" s="27">
        <v>43100</v>
      </c>
      <c r="D23" s="57"/>
      <c r="E23" s="57" t="s">
        <v>44</v>
      </c>
    </row>
    <row r="24" spans="1:6" x14ac:dyDescent="0.25">
      <c r="A24" s="52" t="s">
        <v>45</v>
      </c>
      <c r="B24" s="48">
        <v>8493167000</v>
      </c>
      <c r="C24" s="7">
        <v>9209636000</v>
      </c>
      <c r="D24" s="57"/>
      <c r="E24" s="57" t="s">
        <v>46</v>
      </c>
    </row>
    <row r="25" spans="1:6" x14ac:dyDescent="0.25">
      <c r="A25" s="52" t="s">
        <v>47</v>
      </c>
      <c r="B25" s="48">
        <v>8438215000</v>
      </c>
      <c r="C25" s="7">
        <v>9150154000</v>
      </c>
      <c r="D25" s="23"/>
      <c r="E25" s="24"/>
    </row>
    <row r="26" spans="1:6" x14ac:dyDescent="0.25">
      <c r="A26" s="52" t="s">
        <v>48</v>
      </c>
      <c r="B26" s="48">
        <f>B25/360</f>
        <v>23439486.111111112</v>
      </c>
      <c r="C26" s="48">
        <f>C25/360</f>
        <v>25417094.444444444</v>
      </c>
      <c r="E26" s="24"/>
    </row>
    <row r="27" spans="1:6" x14ac:dyDescent="0.25">
      <c r="A27" s="52" t="s">
        <v>49</v>
      </c>
      <c r="B27" s="48">
        <v>7038053000</v>
      </c>
      <c r="C27" s="7">
        <v>7872029000</v>
      </c>
      <c r="E27" s="24"/>
    </row>
    <row r="28" spans="1:6" x14ac:dyDescent="0.25">
      <c r="A28" s="52" t="s">
        <v>50</v>
      </c>
      <c r="B28" s="48">
        <f>B27/360</f>
        <v>19550147.222222224</v>
      </c>
      <c r="C28" s="48">
        <f>C27/360</f>
        <v>21866747.222222224</v>
      </c>
      <c r="E28" s="24"/>
    </row>
    <row r="29" spans="1:6" x14ac:dyDescent="0.25">
      <c r="A29" s="52" t="s">
        <v>51</v>
      </c>
      <c r="B29" s="48">
        <v>414416000</v>
      </c>
      <c r="C29" s="7">
        <v>374053000</v>
      </c>
      <c r="E29" s="24"/>
    </row>
    <row r="30" spans="1:6" x14ac:dyDescent="0.25">
      <c r="A30" s="52" t="s">
        <v>52</v>
      </c>
      <c r="B30" s="48">
        <v>513095000</v>
      </c>
      <c r="C30" s="7">
        <v>433729000</v>
      </c>
      <c r="E30" s="24"/>
    </row>
    <row r="31" spans="1:6" x14ac:dyDescent="0.25">
      <c r="A31" s="52" t="s">
        <v>53</v>
      </c>
      <c r="B31" s="48">
        <v>98679000</v>
      </c>
      <c r="C31" s="7">
        <v>59676000</v>
      </c>
      <c r="E31" s="24"/>
    </row>
    <row r="32" spans="1:6" x14ac:dyDescent="0.25">
      <c r="A32" s="52" t="s">
        <v>54</v>
      </c>
      <c r="B32" s="49">
        <v>6512000</v>
      </c>
      <c r="C32" s="40">
        <v>8614000</v>
      </c>
      <c r="D32" s="45"/>
      <c r="E32" s="24"/>
    </row>
    <row r="33" spans="1:6" x14ac:dyDescent="0.25">
      <c r="A33" s="52" t="s">
        <v>55</v>
      </c>
      <c r="B33" s="49">
        <v>159780000</v>
      </c>
      <c r="C33" s="40">
        <v>74939000</v>
      </c>
      <c r="E33" s="24"/>
    </row>
    <row r="34" spans="1:6" ht="15.75" thickBot="1" x14ac:dyDescent="0.3">
      <c r="A34" s="53" t="s">
        <v>56</v>
      </c>
      <c r="B34" s="50">
        <v>151550000</v>
      </c>
      <c r="C34" s="36">
        <v>46019000</v>
      </c>
      <c r="E34" s="24"/>
    </row>
    <row r="35" spans="1:6" ht="15.75" thickBot="1" x14ac:dyDescent="0.3">
      <c r="E35" s="24"/>
    </row>
    <row r="36" spans="1:6" x14ac:dyDescent="0.25">
      <c r="A36" s="51" t="s">
        <v>43</v>
      </c>
      <c r="B36" s="47">
        <v>43465</v>
      </c>
      <c r="C36" s="27">
        <v>43100</v>
      </c>
      <c r="D36" s="25"/>
      <c r="E36" s="25"/>
    </row>
    <row r="37" spans="1:6" x14ac:dyDescent="0.25">
      <c r="A37" s="52" t="s">
        <v>57</v>
      </c>
      <c r="B37" s="5"/>
      <c r="C37" s="52"/>
    </row>
    <row r="38" spans="1:6" x14ac:dyDescent="0.25">
      <c r="A38" s="52" t="s">
        <v>58</v>
      </c>
      <c r="B38" s="5">
        <v>11.88</v>
      </c>
      <c r="C38" s="52">
        <v>6.28</v>
      </c>
      <c r="D38" s="26"/>
    </row>
    <row r="39" spans="1:6" x14ac:dyDescent="0.25">
      <c r="A39" s="52" t="s">
        <v>59</v>
      </c>
      <c r="B39" s="5">
        <v>11.53</v>
      </c>
      <c r="C39" s="52">
        <v>6.44</v>
      </c>
      <c r="D39" s="26"/>
    </row>
    <row r="40" spans="1:6" x14ac:dyDescent="0.25">
      <c r="A40" s="52" t="s">
        <v>60</v>
      </c>
      <c r="B40" s="5">
        <v>3.73</v>
      </c>
      <c r="C40" s="52">
        <v>2.02</v>
      </c>
      <c r="D40" s="26"/>
      <c r="E40" s="41"/>
    </row>
    <row r="41" spans="1:6" x14ac:dyDescent="0.25">
      <c r="A41" s="52" t="s">
        <v>61</v>
      </c>
      <c r="B41" s="5">
        <v>1.88</v>
      </c>
      <c r="C41" s="52">
        <v>0.81</v>
      </c>
      <c r="D41" s="26"/>
    </row>
    <row r="42" spans="1:6" x14ac:dyDescent="0.25">
      <c r="A42" s="52" t="s">
        <v>62</v>
      </c>
      <c r="B42" s="5"/>
      <c r="C42" s="52"/>
    </row>
    <row r="43" spans="1:6" x14ac:dyDescent="0.25">
      <c r="A43" s="52" t="s">
        <v>63</v>
      </c>
      <c r="B43" s="5">
        <v>5890</v>
      </c>
      <c r="C43" s="52">
        <v>7100</v>
      </c>
      <c r="D43" s="26"/>
    </row>
    <row r="44" spans="1:6" ht="15.75" thickBot="1" x14ac:dyDescent="0.3">
      <c r="A44" s="53" t="s">
        <v>64</v>
      </c>
      <c r="B44" s="17">
        <v>15150</v>
      </c>
      <c r="C44" s="53">
        <v>6930</v>
      </c>
      <c r="D44" s="26"/>
      <c r="F44" s="44"/>
    </row>
    <row r="45" spans="1:6" hidden="1" x14ac:dyDescent="0.25">
      <c r="A45" s="12" t="s">
        <v>65</v>
      </c>
      <c r="B45" s="13"/>
      <c r="C45" s="12"/>
    </row>
    <row r="46" spans="1:6" hidden="1" x14ac:dyDescent="0.25">
      <c r="A46" s="4" t="s">
        <v>66</v>
      </c>
      <c r="B46" s="5"/>
      <c r="C46" s="4"/>
    </row>
    <row r="47" spans="1:6" ht="15.75" hidden="1" thickBot="1" x14ac:dyDescent="0.3">
      <c r="A47" s="14" t="s">
        <v>67</v>
      </c>
      <c r="B47" s="15"/>
      <c r="C47" s="14"/>
    </row>
    <row r="48" spans="1:6" ht="15.75" hidden="1" thickBot="1" x14ac:dyDescent="0.3">
      <c r="A48" s="10" t="s">
        <v>68</v>
      </c>
      <c r="B48" s="16"/>
      <c r="C48" s="10"/>
    </row>
    <row r="49" spans="1:5" hidden="1" x14ac:dyDescent="0.25">
      <c r="A49" s="12" t="s">
        <v>69</v>
      </c>
      <c r="B49" s="13"/>
      <c r="C49" s="12"/>
    </row>
    <row r="50" spans="1:5" hidden="1" x14ac:dyDescent="0.25">
      <c r="A50" s="4" t="s">
        <v>70</v>
      </c>
      <c r="B50" s="5"/>
      <c r="C50" s="4"/>
    </row>
    <row r="51" spans="1:5" hidden="1" x14ac:dyDescent="0.25">
      <c r="A51" s="4" t="s">
        <v>71</v>
      </c>
      <c r="B51" s="5"/>
      <c r="C51" s="4"/>
    </row>
    <row r="52" spans="1:5" hidden="1" x14ac:dyDescent="0.25">
      <c r="A52" s="4" t="s">
        <v>72</v>
      </c>
      <c r="B52" s="18"/>
      <c r="C52" s="4"/>
    </row>
    <row r="53" spans="1:5" ht="15.75" hidden="1" thickBot="1" x14ac:dyDescent="0.3">
      <c r="A53" s="8" t="s">
        <v>73</v>
      </c>
      <c r="B53" s="17"/>
      <c r="C53" s="8"/>
    </row>
    <row r="54" spans="1:5" ht="15.75" thickBot="1" x14ac:dyDescent="0.3"/>
    <row r="55" spans="1:5" ht="16.5" thickBot="1" x14ac:dyDescent="0.3">
      <c r="A55" s="75" t="s">
        <v>74</v>
      </c>
      <c r="B55" s="76"/>
      <c r="C55" s="76"/>
      <c r="D55" s="76"/>
      <c r="E55" s="77"/>
    </row>
    <row r="56" spans="1:5" x14ac:dyDescent="0.25">
      <c r="A56" s="69" t="s">
        <v>75</v>
      </c>
      <c r="B56" s="70"/>
      <c r="C56" s="70"/>
      <c r="D56" s="70"/>
      <c r="E56" s="71"/>
    </row>
    <row r="57" spans="1:5" x14ac:dyDescent="0.25">
      <c r="A57" s="69"/>
      <c r="B57" s="70"/>
      <c r="C57" s="70"/>
      <c r="D57" s="70"/>
      <c r="E57" s="71"/>
    </row>
    <row r="58" spans="1:5" x14ac:dyDescent="0.25">
      <c r="A58" s="69"/>
      <c r="B58" s="70"/>
      <c r="C58" s="70"/>
      <c r="D58" s="70"/>
      <c r="E58" s="71"/>
    </row>
    <row r="59" spans="1:5" x14ac:dyDescent="0.25">
      <c r="A59" s="69"/>
      <c r="B59" s="70"/>
      <c r="C59" s="70"/>
      <c r="D59" s="70"/>
      <c r="E59" s="71"/>
    </row>
    <row r="60" spans="1:5" x14ac:dyDescent="0.25">
      <c r="A60" s="69"/>
      <c r="B60" s="70"/>
      <c r="C60" s="70"/>
      <c r="D60" s="70"/>
      <c r="E60" s="71"/>
    </row>
    <row r="61" spans="1:5" x14ac:dyDescent="0.25">
      <c r="A61" s="69"/>
      <c r="B61" s="70"/>
      <c r="C61" s="70"/>
      <c r="D61" s="70"/>
      <c r="E61" s="71"/>
    </row>
    <row r="62" spans="1:5" x14ac:dyDescent="0.25">
      <c r="A62" s="69"/>
      <c r="B62" s="70"/>
      <c r="C62" s="70"/>
      <c r="D62" s="70"/>
      <c r="E62" s="71"/>
    </row>
    <row r="63" spans="1:5" x14ac:dyDescent="0.25">
      <c r="A63" s="69"/>
      <c r="B63" s="70"/>
      <c r="C63" s="70"/>
      <c r="D63" s="70"/>
      <c r="E63" s="71"/>
    </row>
    <row r="64" spans="1:5" x14ac:dyDescent="0.25">
      <c r="A64" s="69"/>
      <c r="B64" s="70"/>
      <c r="C64" s="70"/>
      <c r="D64" s="70"/>
      <c r="E64" s="71"/>
    </row>
    <row r="65" spans="1:5" x14ac:dyDescent="0.25">
      <c r="A65" s="69"/>
      <c r="B65" s="70"/>
      <c r="C65" s="70"/>
      <c r="D65" s="70"/>
      <c r="E65" s="71"/>
    </row>
    <row r="66" spans="1:5" x14ac:dyDescent="0.25">
      <c r="A66" s="72"/>
      <c r="B66" s="73"/>
      <c r="C66" s="73"/>
      <c r="D66" s="73"/>
      <c r="E66" s="74"/>
    </row>
  </sheetData>
  <mergeCells count="10">
    <mergeCell ref="H14:H15"/>
    <mergeCell ref="A12:E12"/>
    <mergeCell ref="A22:C22"/>
    <mergeCell ref="A1:B1"/>
    <mergeCell ref="A56:E66"/>
    <mergeCell ref="D6:E6"/>
    <mergeCell ref="D7:E7"/>
    <mergeCell ref="D8:E8"/>
    <mergeCell ref="D9:E9"/>
    <mergeCell ref="A55:E55"/>
  </mergeCells>
  <pageMargins left="0.44" right="0.35" top="0.47" bottom="0.44" header="0.31496062992125984" footer="0.31496062992125984"/>
  <pageSetup paperSize="9" scale="76" fitToHeight="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UPV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Cubel Cubel</dc:creator>
  <cp:keywords/>
  <dc:description/>
  <cp:lastModifiedBy>Iñaki Diez Lambies</cp:lastModifiedBy>
  <cp:revision/>
  <dcterms:created xsi:type="dcterms:W3CDTF">2018-02-27T16:19:25Z</dcterms:created>
  <dcterms:modified xsi:type="dcterms:W3CDTF">2020-04-25T19:46:55Z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b4edf928-1fc7-4f55-b1bf-9d7da68c5f8c</vt:lpwstr>
  </property>
</Properties>
</file>